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ke\Documents\GitHub\excel-office-script-MC-PRNG\example\"/>
    </mc:Choice>
  </mc:AlternateContent>
  <xr:revisionPtr revIDLastSave="0" documentId="13_ncr:1_{B3CD410A-53B6-4911-9EA8-D4D2C67F429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adme" sheetId="7" r:id="rId1"/>
    <sheet name="simulation" sheetId="1" r:id="rId2"/>
    <sheet name="summary" sheetId="4" r:id="rId3"/>
    <sheet name="chart" sheetId="6" r:id="rId4"/>
  </sheets>
  <definedNames>
    <definedName name="bs_option_price_start">simulation!$V$5</definedName>
    <definedName name="flag_calc_summary">summary!$D$2</definedName>
    <definedName name="flag_debug">simulation!$J$3</definedName>
    <definedName name="mu_annual">simulation!$Q$3</definedName>
    <definedName name="mu_unit">simulation!$R$3</definedName>
    <definedName name="num_hist_buckets">summary!$K$2</definedName>
    <definedName name="num_sim">simulation!$AK$2</definedName>
    <definedName name="rebal_interv">simulation!$B$4</definedName>
    <definedName name="risk_free_rate_annual">simulation!$Q$5</definedName>
    <definedName name="risk_free_rate_unit">simulation!$R$5</definedName>
    <definedName name="sigma_annual">simulation!$Q$4</definedName>
    <definedName name="sigma_unit">simulation!$R$4</definedName>
    <definedName name="sim_num">simulation!$B$3</definedName>
    <definedName name="start_price">simulation!$F$3</definedName>
    <definedName name="start_price_ln">simulation!$G$3</definedName>
    <definedName name="strike">simulation!$F$4</definedName>
    <definedName name="strike_ln">simulation!$G$4</definedName>
    <definedName name="t_per_yr">simulation!$F$5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4" l="1"/>
  <c r="D2" i="4"/>
  <c r="K5" i="4" a="1"/>
  <c r="K5" i="4" s="1"/>
  <c r="P6" i="4" s="1" a="1"/>
  <c r="P6" i="4" s="1"/>
  <c r="AF1" i="1" a="1"/>
  <c r="AF1" i="1" s="1"/>
  <c r="I6" i="4" a="1"/>
  <c r="I6" i="4" s="1"/>
  <c r="B10" i="4" a="1"/>
  <c r="B10" i="4" s="1"/>
  <c r="AE2" i="1" a="1"/>
  <c r="AE2" i="1" s="1"/>
  <c r="B10" i="1" a="1"/>
  <c r="B10" i="1" s="1"/>
  <c r="G4" i="1"/>
  <c r="G3" i="1"/>
  <c r="C10" i="4" l="1" a="1"/>
  <c r="C10" i="4" s="1"/>
  <c r="AH1" i="1"/>
  <c r="AG1" i="1"/>
  <c r="R5" i="1"/>
  <c r="N10" i="1" a="1"/>
  <c r="N10" i="1" s="1"/>
  <c r="R4" i="1"/>
  <c r="C8" i="4" l="1" a="1"/>
  <c r="C8" i="4" s="1"/>
  <c r="X10" i="4" s="1" a="1"/>
  <c r="X10" i="4" s="1"/>
  <c r="C7" i="4" a="1"/>
  <c r="C7" i="4" s="1"/>
  <c r="W10" i="4" s="1" a="1"/>
  <c r="W10" i="4" s="1"/>
  <c r="C5" i="4" a="1"/>
  <c r="C5" i="4" s="1"/>
  <c r="U10" i="4" s="1" a="1"/>
  <c r="U10" i="4" s="1"/>
  <c r="U14" i="4" s="1"/>
  <c r="C6" i="4" a="1"/>
  <c r="C6" i="4" s="1"/>
  <c r="V10" i="4" s="1" a="1"/>
  <c r="V10" i="4" s="1"/>
  <c r="V14" i="4" s="1"/>
  <c r="O10" i="1" a="1"/>
  <c r="O10" i="1" s="1"/>
  <c r="P10" i="1" a="1"/>
  <c r="P10" i="1" s="1"/>
  <c r="A10" i="1" a="1"/>
  <c r="A10" i="1" s="1"/>
  <c r="C10" i="1" a="1"/>
  <c r="C10" i="1" s="1"/>
  <c r="R3" i="1"/>
  <c r="D10" i="1" l="1" a="1"/>
  <c r="D10" i="1" s="1"/>
  <c r="F10" i="1" s="1" a="1"/>
  <c r="F10" i="1" s="1"/>
  <c r="E10" i="1" l="1" a="1"/>
  <c r="E10" i="1" s="1"/>
  <c r="G10" i="1" l="1" a="1"/>
  <c r="G10" i="1" s="1"/>
  <c r="H10" i="1" s="1" a="1"/>
  <c r="H10" i="1" s="1"/>
  <c r="I10" i="1" s="1" a="1"/>
  <c r="I10" i="1" s="1"/>
  <c r="L10" i="1" s="1" a="1"/>
  <c r="L10" i="1" s="1"/>
  <c r="AA10" i="1" s="1" a="1"/>
  <c r="AA10" i="1" s="1"/>
  <c r="U15" i="4"/>
  <c r="U17" i="4" s="1"/>
  <c r="AA7" i="1" l="1"/>
  <c r="J10" i="1" a="1"/>
  <c r="J10" i="1" s="1"/>
  <c r="Q10" i="1" s="1" a="1"/>
  <c r="Q10" i="1" s="1"/>
  <c r="V17" i="4"/>
  <c r="X17" i="4" s="1"/>
  <c r="V18" i="4" s="1"/>
  <c r="M10" i="1" l="1" a="1"/>
  <c r="M10" i="1" s="1"/>
  <c r="U18" i="4"/>
  <c r="J4" i="4" s="1"/>
  <c r="J6" i="4" s="1" a="1"/>
  <c r="J6" i="4" s="1"/>
  <c r="O7" i="4" l="1" a="1"/>
  <c r="O7" i="4" s="1"/>
  <c r="K6" i="4" a="1"/>
  <c r="K6" i="4" s="1"/>
  <c r="P7" i="4" s="1" a="1"/>
  <c r="P7" i="4" s="1"/>
  <c r="K10" i="1" a="1"/>
  <c r="K10" i="1" s="1"/>
  <c r="R10" i="1" a="1"/>
  <c r="R10" i="1" s="1"/>
  <c r="U10" i="1" l="1" a="1"/>
  <c r="U10" i="1" s="1"/>
  <c r="V10" i="1" l="1" a="1"/>
  <c r="V10" i="1" s="1"/>
  <c r="Y10" i="1" s="1" a="1"/>
  <c r="Y10" i="1" s="1"/>
  <c r="S10" i="1" a="1"/>
  <c r="Y7" i="1" l="1"/>
  <c r="S10" i="1"/>
  <c r="T10" i="1" s="1" a="1"/>
  <c r="T10" i="1" s="1"/>
  <c r="V5" i="1" l="1"/>
  <c r="X10" i="1" l="1" a="1"/>
  <c r="X10" i="1" s="1"/>
  <c r="W10" i="1" s="1" a="1"/>
  <c r="W10" i="1" s="1"/>
  <c r="Z10" i="1" s="1" a="1"/>
  <c r="Z10" i="1" s="1"/>
  <c r="AC10" i="1" l="1" a="1"/>
  <c r="AC10" i="1" s="1"/>
  <c r="Z7" i="1"/>
  <c r="AA6" i="1" s="1"/>
  <c r="AB10" i="1" a="1"/>
  <c r="AB10" i="1" s="1"/>
  <c r="AB7" i="1" l="1"/>
  <c r="AE1" i="1" s="1"/>
  <c r="AB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Yake</author>
  </authors>
  <commentList>
    <comment ref="AH1" authorId="0" shapeId="0" xr:uid="{07BCE46B-44CC-4B53-91D0-FF04EF4060D0}">
      <text>
        <r>
          <rPr>
            <b/>
            <sz val="9"/>
            <color indexed="81"/>
            <rFont val="Tahoma"/>
            <charset val="1"/>
          </rPr>
          <t>Also manual here. Enter as array.</t>
        </r>
      </text>
    </comment>
    <comment ref="AF2" authorId="0" shapeId="0" xr:uid="{AC6B74D4-7847-4D8F-916D-35FE81E201FF}">
      <text>
        <r>
          <rPr>
            <b/>
            <sz val="9"/>
            <color indexed="81"/>
            <rFont val="Tahoma"/>
            <charset val="1"/>
          </rPr>
          <t>This part of the formula is manual, no automatic resizing to dynamic array</t>
        </r>
      </text>
    </comment>
    <comment ref="B3" authorId="0" shapeId="0" xr:uid="{45326C48-0C7C-46C6-8D63-B0304046EE98}">
      <text>
        <r>
          <rPr>
            <b/>
            <sz val="9"/>
            <color indexed="81"/>
            <rFont val="Tahoma"/>
            <charset val="1"/>
          </rPr>
          <t>Do NOT change to anything other than 1 unless you are debugging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Yake</author>
  </authors>
  <commentList>
    <comment ref="D2" authorId="0" shapeId="0" xr:uid="{226DC29E-C901-4750-B750-49319FAD76A6}">
      <text>
        <r>
          <rPr>
            <b/>
            <sz val="9"/>
            <color indexed="81"/>
            <rFont val="Tahoma"/>
            <family val="2"/>
          </rPr>
          <t>Only calculate this sheet when sim_num is 1, or if Debugging/Testing flag is TRUE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<sst xmlns="http://schemas.openxmlformats.org/spreadsheetml/2006/main" count="100" uniqueCount="92">
  <si>
    <t>Day</t>
    <phoneticPr fontId="2"/>
  </si>
  <si>
    <t>Start Price</t>
    <phoneticPr fontId="2"/>
  </si>
  <si>
    <t>Strike Price</t>
    <phoneticPr fontId="2"/>
  </si>
  <si>
    <t>Number of days in yr</t>
    <phoneticPr fontId="2"/>
  </si>
  <si>
    <t>Beg of period</t>
    <phoneticPr fontId="2"/>
  </si>
  <si>
    <t>End of period</t>
    <phoneticPr fontId="2"/>
  </si>
  <si>
    <t>Price</t>
    <phoneticPr fontId="2"/>
  </si>
  <si>
    <t>Simulation Number</t>
    <phoneticPr fontId="2"/>
  </si>
  <si>
    <t>Actual Position</t>
    <phoneticPr fontId="2"/>
  </si>
  <si>
    <t>Simulation - Delta Hedging a Short Position in a Put Option</t>
    <phoneticPr fontId="2"/>
  </si>
  <si>
    <t>BS delta</t>
    <phoneticPr fontId="2"/>
  </si>
  <si>
    <t>T-t</t>
    <phoneticPr fontId="2"/>
  </si>
  <si>
    <t>Rebalancing Interval</t>
    <phoneticPr fontId="2"/>
  </si>
  <si>
    <t># Sims :</t>
    <phoneticPr fontId="2"/>
  </si>
  <si>
    <t xml:space="preserve">  1 day</t>
    <phoneticPr fontId="2"/>
  </si>
  <si>
    <t xml:space="preserve">  5 days</t>
    <phoneticPr fontId="2"/>
  </si>
  <si>
    <t xml:space="preserve">  10 days</t>
    <phoneticPr fontId="2"/>
  </si>
  <si>
    <t>Economic Gain/Loss</t>
    <phoneticPr fontId="2"/>
  </si>
  <si>
    <t>Check</t>
    <phoneticPr fontId="2"/>
  </si>
  <si>
    <t>Total</t>
    <phoneticPr fontId="2"/>
  </si>
  <si>
    <t>Return</t>
  </si>
  <si>
    <t>Daily</t>
  </si>
  <si>
    <t>Payout</t>
  </si>
  <si>
    <t>Average</t>
  </si>
  <si>
    <t>First Q</t>
  </si>
  <si>
    <t>Third Q</t>
  </si>
  <si>
    <t>Avg</t>
  </si>
  <si>
    <t>increment</t>
  </si>
  <si>
    <t>Max Range</t>
  </si>
  <si>
    <t>Interquant</t>
  </si>
  <si>
    <t>Times</t>
  </si>
  <si>
    <t>Range</t>
  </si>
  <si>
    <t>Max</t>
  </si>
  <si>
    <t>Symmetric Range</t>
  </si>
  <si>
    <t>Annual Continuous</t>
  </si>
  <si>
    <t>Random</t>
  </si>
  <si>
    <t>Real World Mean</t>
  </si>
  <si>
    <t>Volatility (Risk Neutral = Real World)</t>
  </si>
  <si>
    <t>Beg of Period</t>
  </si>
  <si>
    <t>Unit Normal (Box-Muller)</t>
  </si>
  <si>
    <t>Unit Uniform</t>
  </si>
  <si>
    <t>Unit Normal</t>
  </si>
  <si>
    <t>Stock</t>
  </si>
  <si>
    <t>Price</t>
  </si>
  <si>
    <t>Delta at beg of period</t>
  </si>
  <si>
    <t>End of Period</t>
  </si>
  <si>
    <t>Risk-free Interest Rate (constant)</t>
  </si>
  <si>
    <t xml:space="preserve">    * risk-free rate assumed to be constant for simplicity</t>
  </si>
  <si>
    <t>Pseudorandom Numbers</t>
  </si>
  <si>
    <t>Interest on Cash</t>
  </si>
  <si>
    <t>Black-Scholes Price</t>
  </si>
  <si>
    <t>Cash at Start = Black-Scholes Option Price at Start</t>
  </si>
  <si>
    <t>Futures Shorting</t>
  </si>
  <si>
    <t>Futures Return</t>
  </si>
  <si>
    <t>Cash EoP</t>
  </si>
  <si>
    <t>Cash BoP</t>
  </si>
  <si>
    <t>d1</t>
  </si>
  <si>
    <t>d2</t>
  </si>
  <si>
    <t>Hedging Cash Flows</t>
  </si>
  <si>
    <t>Hedging Account Balance</t>
  </si>
  <si>
    <t>Is Odd Day</t>
  </si>
  <si>
    <t>σ √(T-t)</t>
  </si>
  <si>
    <r>
      <t>(r + ½ σ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)(T-t)</t>
    </r>
  </si>
  <si>
    <t>Log Return</t>
  </si>
  <si>
    <t>Log Price</t>
  </si>
  <si>
    <t>Log</t>
  </si>
  <si>
    <t>Number of Buckets</t>
  </si>
  <si>
    <t>Quartile 1</t>
  </si>
  <si>
    <t>Quartile 3</t>
  </si>
  <si>
    <t>Calculate Analysis</t>
  </si>
  <si>
    <t>Median</t>
  </si>
  <si>
    <t>Gain/Loss per Option Value</t>
  </si>
  <si>
    <t>Hedging Gain/Loss as % option price</t>
  </si>
  <si>
    <t>Simulated Hedge P&amp;L: (bps of starting option price)</t>
  </si>
  <si>
    <t>Chart title:</t>
  </si>
  <si>
    <t>User input</t>
  </si>
  <si>
    <t>Calculated result does not vary by simulation number</t>
  </si>
  <si>
    <t>Check cells - should always show zero</t>
  </si>
  <si>
    <t>Reasonableness check cells, inspect manually</t>
  </si>
  <si>
    <t>Anything related to the simulation loop (the what-if TABLE function)</t>
  </si>
  <si>
    <t>Subtotals</t>
  </si>
  <si>
    <t xml:space="preserve">Total Cost: </t>
  </si>
  <si>
    <t>Miscellaneous highlighting</t>
  </si>
  <si>
    <t>Colour Codes</t>
  </si>
  <si>
    <t>Using this Spreadsheet</t>
  </si>
  <si>
    <t>Try keying in different inputs in the "user input" cells, and see how the charts will always remain bell-shaped and centered around zero*.</t>
  </si>
  <si>
    <t>In particular, notice that this is true regardless of what is input into the "Real World Mean" cell.</t>
  </si>
  <si>
    <t>* Note: the slight off-center is due to some minor technical reason that is not relevant in this illustration spreadsheet.</t>
  </si>
  <si>
    <t xml:space="preserve">  In particular, it is due to the fact that in between rebalancing, the delta shifts. This shift is not only driven by the passage of time,</t>
  </si>
  <si>
    <t xml:space="preserve">  but also by the change in stock price, which has an average movement driven by the real-world mean input.</t>
  </si>
  <si>
    <t>Testing</t>
  </si>
  <si>
    <t>(debugging)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</si>
</sst>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5" formatCode="_(* #,##0.0000_);_(* \(#,##0.0000\);_(* &quot;-&quot;??_);_(@_)"/>
    <numFmt numFmtId="166" formatCode="_(* #,##0.0_);_(* \(#,##0.0\);_(* &quot;-&quot;??_);_(@_)"/>
    <numFmt numFmtId="167" formatCode="0.000%"/>
    <numFmt numFmtId="168" formatCode="0.0%"/>
    <numFmt numFmtId="169" formatCode="0.000000000"/>
    <numFmt numFmtId="173" formatCode="0.0000"/>
    <numFmt numFmtId="178" formatCode="_(* #,##0.0000000_);_(* \(#,##0.0000000\);_(* &quot;-&quot;??_);_(@_)"/>
  </numFmts>
  <fonts count="11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b/>
      <sz val="10"/>
      <color theme="4"/>
      <name val="Arial"/>
      <family val="2"/>
    </font>
    <font>
      <b/>
      <sz val="10"/>
      <color rgb="FFFF0000"/>
      <name val="Arial"/>
      <family val="2"/>
    </font>
    <font>
      <vertAlign val="superscript"/>
      <sz val="10"/>
      <name val="Arial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u/>
      <sz val="10"/>
      <color rgb="FFFF0000"/>
      <name val="Arial"/>
      <family val="2"/>
    </font>
    <font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0" fontId="3" fillId="2" borderId="0" xfId="0" applyFont="1" applyFill="1"/>
    <xf numFmtId="0" fontId="0" fillId="3" borderId="0" xfId="0" applyFill="1"/>
    <xf numFmtId="166" fontId="0" fillId="0" borderId="0" xfId="1" applyNumberFormat="1" applyFont="1"/>
    <xf numFmtId="10" fontId="0" fillId="0" borderId="0" xfId="2" applyNumberFormat="1" applyFont="1"/>
    <xf numFmtId="0" fontId="0" fillId="0" borderId="1" xfId="0" applyBorder="1"/>
    <xf numFmtId="4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3" fontId="3" fillId="4" borderId="0" xfId="0" applyNumberFormat="1" applyFont="1" applyFill="1"/>
    <xf numFmtId="167" fontId="0" fillId="0" borderId="0" xfId="2" applyNumberFormat="1" applyFont="1"/>
    <xf numFmtId="0" fontId="4" fillId="6" borderId="0" xfId="0" applyFont="1" applyFill="1"/>
    <xf numFmtId="0" fontId="5" fillId="0" borderId="0" xfId="0" applyFont="1"/>
    <xf numFmtId="168" fontId="4" fillId="6" borderId="0" xfId="0" applyNumberFormat="1" applyFont="1" applyFill="1"/>
    <xf numFmtId="0" fontId="0" fillId="0" borderId="7" xfId="0" applyBorder="1"/>
    <xf numFmtId="166" fontId="0" fillId="0" borderId="0" xfId="0" applyNumberFormat="1"/>
    <xf numFmtId="169" fontId="0" fillId="0" borderId="0" xfId="0" applyNumberFormat="1"/>
    <xf numFmtId="165" fontId="0" fillId="3" borderId="0" xfId="0" applyNumberFormat="1" applyFill="1"/>
    <xf numFmtId="165" fontId="0" fillId="5" borderId="0" xfId="0" applyNumberFormat="1" applyFill="1"/>
    <xf numFmtId="0" fontId="3" fillId="4" borderId="0" xfId="0" applyFont="1" applyFill="1" applyAlignment="1">
      <alignment horizontal="right"/>
    </xf>
    <xf numFmtId="0" fontId="0" fillId="8" borderId="0" xfId="0" applyFill="1"/>
    <xf numFmtId="166" fontId="4" fillId="6" borderId="0" xfId="1" applyNumberFormat="1" applyFont="1" applyFill="1"/>
    <xf numFmtId="166" fontId="0" fillId="0" borderId="0" xfId="1" applyNumberFormat="1" applyFont="1" applyAlignment="1">
      <alignment horizontal="right"/>
    </xf>
    <xf numFmtId="9" fontId="0" fillId="0" borderId="0" xfId="2" applyFont="1"/>
    <xf numFmtId="9" fontId="0" fillId="0" borderId="0" xfId="2" applyFont="1" applyAlignment="1">
      <alignment horizontal="right"/>
    </xf>
    <xf numFmtId="9" fontId="0" fillId="7" borderId="4" xfId="2" applyFont="1" applyFill="1" applyBorder="1" applyAlignment="1">
      <alignment horizontal="right"/>
    </xf>
    <xf numFmtId="168" fontId="0" fillId="0" borderId="0" xfId="2" applyNumberFormat="1" applyFont="1"/>
    <xf numFmtId="168" fontId="0" fillId="7" borderId="4" xfId="2" applyNumberFormat="1" applyFont="1" applyFill="1" applyBorder="1"/>
    <xf numFmtId="168" fontId="0" fillId="0" borderId="8" xfId="2" applyNumberFormat="1" applyFont="1" applyBorder="1"/>
    <xf numFmtId="168" fontId="0" fillId="7" borderId="6" xfId="2" applyNumberFormat="1" applyFont="1" applyFill="1" applyBorder="1"/>
    <xf numFmtId="173" fontId="3" fillId="2" borderId="0" xfId="0" applyNumberFormat="1" applyFont="1" applyFill="1"/>
    <xf numFmtId="0" fontId="0" fillId="0" borderId="0" xfId="0" applyAlignment="1"/>
    <xf numFmtId="165" fontId="0" fillId="9" borderId="0" xfId="1" applyNumberFormat="1" applyFont="1" applyFill="1"/>
    <xf numFmtId="178" fontId="3" fillId="4" borderId="0" xfId="0" applyNumberFormat="1" applyFont="1" applyFill="1"/>
    <xf numFmtId="9" fontId="0" fillId="7" borderId="0" xfId="2" applyFont="1" applyFill="1" applyAlignment="1">
      <alignment horizontal="right"/>
    </xf>
    <xf numFmtId="168" fontId="0" fillId="7" borderId="0" xfId="2" applyNumberFormat="1" applyFont="1" applyFill="1"/>
    <xf numFmtId="168" fontId="0" fillId="7" borderId="8" xfId="2" applyNumberFormat="1" applyFont="1" applyFill="1" applyBorder="1"/>
    <xf numFmtId="9" fontId="3" fillId="10" borderId="0" xfId="2" applyFont="1" applyFill="1"/>
    <xf numFmtId="0" fontId="0" fillId="11" borderId="0" xfId="0" applyFill="1" applyAlignment="1">
      <alignment horizontal="right"/>
    </xf>
    <xf numFmtId="165" fontId="0" fillId="11" borderId="0" xfId="1" applyNumberFormat="1" applyFont="1" applyFill="1"/>
    <xf numFmtId="0" fontId="3" fillId="2" borderId="0" xfId="0" applyFont="1" applyFill="1" applyAlignment="1">
      <alignment horizontal="right"/>
    </xf>
    <xf numFmtId="165" fontId="0" fillId="0" borderId="0" xfId="0" applyNumberFormat="1" applyFill="1"/>
    <xf numFmtId="0" fontId="9" fillId="0" borderId="0" xfId="0" applyFont="1"/>
    <xf numFmtId="0" fontId="10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CC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summary!$T$25</c:f>
          <c:strCache>
            <c:ptCount val="1"/>
            <c:pt idx="0">
              <c:v>Simulated Gain/Loss of Dynamic Hedging a 1 Year Put Option (as percentage of starting option price)
under Various Rebalancing Intervals
with risk-free rate of 2.00% and Brownian motion stock returns of mean 6.00% and volatility 5.00%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677088661899722E-2"/>
          <c:y val="0.1467485980899623"/>
          <c:w val="0.92794495804062938"/>
          <c:h val="0.72892464924705813"/>
        </c:manualLayout>
      </c:layout>
      <c:lineChart>
        <c:grouping val="standard"/>
        <c:varyColors val="0"/>
        <c:ser>
          <c:idx val="0"/>
          <c:order val="0"/>
          <c:tx>
            <c:strRef>
              <c:f>summary!$P$5:$P$6</c:f>
              <c:strCache>
                <c:ptCount val="2"/>
                <c:pt idx="0">
                  <c:v>Rebalancing Interval</c:v>
                </c:pt>
                <c:pt idx="1">
                  <c:v>1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summary!$O$7:$O$67</c:f>
              <c:numCache>
                <c:formatCode>0%</c:formatCode>
                <c:ptCount val="61"/>
                <c:pt idx="0">
                  <c:v>-0.61401332686611543</c:v>
                </c:pt>
                <c:pt idx="1">
                  <c:v>-0.59388174237870184</c:v>
                </c:pt>
                <c:pt idx="2">
                  <c:v>-0.57375015789128825</c:v>
                </c:pt>
                <c:pt idx="3">
                  <c:v>-0.55361857340387455</c:v>
                </c:pt>
                <c:pt idx="4">
                  <c:v>-0.53348698891646107</c:v>
                </c:pt>
                <c:pt idx="5">
                  <c:v>-0.51335540442904737</c:v>
                </c:pt>
                <c:pt idx="6">
                  <c:v>-0.49322381994163372</c:v>
                </c:pt>
                <c:pt idx="7">
                  <c:v>-0.47309223545422013</c:v>
                </c:pt>
                <c:pt idx="8">
                  <c:v>-0.45296065096680649</c:v>
                </c:pt>
                <c:pt idx="9">
                  <c:v>-0.4328290664793929</c:v>
                </c:pt>
                <c:pt idx="10">
                  <c:v>-0.41269748199197925</c:v>
                </c:pt>
                <c:pt idx="11">
                  <c:v>-0.39256589750456561</c:v>
                </c:pt>
                <c:pt idx="12">
                  <c:v>-0.37243431301715202</c:v>
                </c:pt>
                <c:pt idx="13">
                  <c:v>-0.35230272852973843</c:v>
                </c:pt>
                <c:pt idx="14">
                  <c:v>-0.33217114404232478</c:v>
                </c:pt>
                <c:pt idx="15">
                  <c:v>-0.31203955955491114</c:v>
                </c:pt>
                <c:pt idx="16">
                  <c:v>-0.29190797506749755</c:v>
                </c:pt>
                <c:pt idx="17">
                  <c:v>-0.2717763905800839</c:v>
                </c:pt>
                <c:pt idx="18">
                  <c:v>-0.25164480609267026</c:v>
                </c:pt>
                <c:pt idx="19">
                  <c:v>-0.23151322160525667</c:v>
                </c:pt>
                <c:pt idx="20">
                  <c:v>-0.21138163711784305</c:v>
                </c:pt>
                <c:pt idx="21">
                  <c:v>-0.19125005263042943</c:v>
                </c:pt>
                <c:pt idx="22">
                  <c:v>-0.17111846814301582</c:v>
                </c:pt>
                <c:pt idx="23">
                  <c:v>-0.15098688365560217</c:v>
                </c:pt>
                <c:pt idx="24">
                  <c:v>-0.13085529916818855</c:v>
                </c:pt>
                <c:pt idx="25">
                  <c:v>-0.11072371468077497</c:v>
                </c:pt>
                <c:pt idx="26">
                  <c:v>-9.059213019336132E-2</c:v>
                </c:pt>
                <c:pt idx="27">
                  <c:v>-7.0460545705947675E-2</c:v>
                </c:pt>
                <c:pt idx="28">
                  <c:v>-5.0328961218534085E-2</c:v>
                </c:pt>
                <c:pt idx="29">
                  <c:v>-3.0197376731120495E-2</c:v>
                </c:pt>
                <c:pt idx="30">
                  <c:v>-1.006579224370685E-2</c:v>
                </c:pt>
                <c:pt idx="31">
                  <c:v>1.0065792243706795E-2</c:v>
                </c:pt>
                <c:pt idx="32">
                  <c:v>3.0197376731120384E-2</c:v>
                </c:pt>
                <c:pt idx="33">
                  <c:v>5.032896121853403E-2</c:v>
                </c:pt>
                <c:pt idx="34">
                  <c:v>7.0460545705947675E-2</c:v>
                </c:pt>
                <c:pt idx="35">
                  <c:v>9.0592130193361264E-2</c:v>
                </c:pt>
                <c:pt idx="36">
                  <c:v>0.11072371468077485</c:v>
                </c:pt>
                <c:pt idx="37">
                  <c:v>0.1308552991681885</c:v>
                </c:pt>
                <c:pt idx="38">
                  <c:v>0.15098688365560214</c:v>
                </c:pt>
                <c:pt idx="39">
                  <c:v>0.17111846814301573</c:v>
                </c:pt>
                <c:pt idx="40">
                  <c:v>0.19125005263042938</c:v>
                </c:pt>
                <c:pt idx="41">
                  <c:v>0.21138163711784302</c:v>
                </c:pt>
                <c:pt idx="42">
                  <c:v>0.23151322160525661</c:v>
                </c:pt>
                <c:pt idx="43">
                  <c:v>0.2516448060926702</c:v>
                </c:pt>
                <c:pt idx="44">
                  <c:v>0.27177639058008385</c:v>
                </c:pt>
                <c:pt idx="45">
                  <c:v>0.29190797506749749</c:v>
                </c:pt>
                <c:pt idx="46">
                  <c:v>0.31203955955491108</c:v>
                </c:pt>
                <c:pt idx="47">
                  <c:v>0.33217114404232473</c:v>
                </c:pt>
                <c:pt idx="48">
                  <c:v>0.35230272852973837</c:v>
                </c:pt>
                <c:pt idx="49">
                  <c:v>0.37243431301715196</c:v>
                </c:pt>
                <c:pt idx="50">
                  <c:v>0.39256589750456561</c:v>
                </c:pt>
                <c:pt idx="51">
                  <c:v>0.4126974819919792</c:v>
                </c:pt>
                <c:pt idx="52">
                  <c:v>0.43282906647939279</c:v>
                </c:pt>
                <c:pt idx="53">
                  <c:v>0.45296065096680649</c:v>
                </c:pt>
                <c:pt idx="54">
                  <c:v>0.47309223545422008</c:v>
                </c:pt>
                <c:pt idx="55">
                  <c:v>0.49322381994163367</c:v>
                </c:pt>
                <c:pt idx="56">
                  <c:v>0.51335540442904737</c:v>
                </c:pt>
                <c:pt idx="57">
                  <c:v>0.53348698891646096</c:v>
                </c:pt>
                <c:pt idx="58">
                  <c:v>0.55361857340387455</c:v>
                </c:pt>
                <c:pt idx="59">
                  <c:v>0.57375015789128814</c:v>
                </c:pt>
                <c:pt idx="60">
                  <c:v>0.59388174237870173</c:v>
                </c:pt>
              </c:numCache>
            </c:numRef>
          </c:cat>
          <c:val>
            <c:numRef>
              <c:f>summary!$P$7:$P$67</c:f>
              <c:numCache>
                <c:formatCode>0.00%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2.0000000000000001E-4</c:v>
                </c:pt>
                <c:pt idx="7">
                  <c:v>0</c:v>
                </c:pt>
                <c:pt idx="8">
                  <c:v>2.0000000000000001E-4</c:v>
                </c:pt>
                <c:pt idx="9">
                  <c:v>0</c:v>
                </c:pt>
                <c:pt idx="10">
                  <c:v>0</c:v>
                </c:pt>
                <c:pt idx="11">
                  <c:v>2.0000000000000001E-4</c:v>
                </c:pt>
                <c:pt idx="12">
                  <c:v>2.0000000000000001E-4</c:v>
                </c:pt>
                <c:pt idx="13">
                  <c:v>2.0000000000000001E-4</c:v>
                </c:pt>
                <c:pt idx="14">
                  <c:v>2.0000000000000001E-4</c:v>
                </c:pt>
                <c:pt idx="15">
                  <c:v>1E-3</c:v>
                </c:pt>
                <c:pt idx="16">
                  <c:v>1E-3</c:v>
                </c:pt>
                <c:pt idx="17">
                  <c:v>5.9999999999999995E-4</c:v>
                </c:pt>
                <c:pt idx="18">
                  <c:v>1.8E-3</c:v>
                </c:pt>
                <c:pt idx="19">
                  <c:v>1.4E-3</c:v>
                </c:pt>
                <c:pt idx="20">
                  <c:v>1.4E-3</c:v>
                </c:pt>
                <c:pt idx="21">
                  <c:v>5.5999999999999999E-3</c:v>
                </c:pt>
                <c:pt idx="22">
                  <c:v>6.7999999999999996E-3</c:v>
                </c:pt>
                <c:pt idx="23">
                  <c:v>1.12E-2</c:v>
                </c:pt>
                <c:pt idx="24">
                  <c:v>1.5800000000000002E-2</c:v>
                </c:pt>
                <c:pt idx="25">
                  <c:v>2.0799999999999999E-2</c:v>
                </c:pt>
                <c:pt idx="26">
                  <c:v>3.1600000000000003E-2</c:v>
                </c:pt>
                <c:pt idx="27">
                  <c:v>5.3800000000000001E-2</c:v>
                </c:pt>
                <c:pt idx="28">
                  <c:v>7.7399999999999997E-2</c:v>
                </c:pt>
                <c:pt idx="29">
                  <c:v>0.12139999999999999</c:v>
                </c:pt>
                <c:pt idx="30">
                  <c:v>0.14960000000000001</c:v>
                </c:pt>
                <c:pt idx="31">
                  <c:v>0.13700000000000001</c:v>
                </c:pt>
                <c:pt idx="32">
                  <c:v>0.12180000000000001</c:v>
                </c:pt>
                <c:pt idx="33">
                  <c:v>7.9600000000000004E-2</c:v>
                </c:pt>
                <c:pt idx="34">
                  <c:v>5.1999999999999998E-2</c:v>
                </c:pt>
                <c:pt idx="35">
                  <c:v>3.6200000000000003E-2</c:v>
                </c:pt>
                <c:pt idx="36">
                  <c:v>2.4E-2</c:v>
                </c:pt>
                <c:pt idx="37">
                  <c:v>1.44E-2</c:v>
                </c:pt>
                <c:pt idx="38">
                  <c:v>1.0200000000000001E-2</c:v>
                </c:pt>
                <c:pt idx="39">
                  <c:v>6.7999999999999996E-3</c:v>
                </c:pt>
                <c:pt idx="40">
                  <c:v>4.0000000000000001E-3</c:v>
                </c:pt>
                <c:pt idx="41">
                  <c:v>3.3999999999999998E-3</c:v>
                </c:pt>
                <c:pt idx="42">
                  <c:v>2.5999999999999999E-3</c:v>
                </c:pt>
                <c:pt idx="43">
                  <c:v>1.4E-3</c:v>
                </c:pt>
                <c:pt idx="44">
                  <c:v>1.6000000000000001E-3</c:v>
                </c:pt>
                <c:pt idx="45">
                  <c:v>1E-3</c:v>
                </c:pt>
                <c:pt idx="46">
                  <c:v>4.0000000000000002E-4</c:v>
                </c:pt>
                <c:pt idx="47">
                  <c:v>4.0000000000000002E-4</c:v>
                </c:pt>
                <c:pt idx="48">
                  <c:v>2.0000000000000001E-4</c:v>
                </c:pt>
                <c:pt idx="49">
                  <c:v>4.0000000000000002E-4</c:v>
                </c:pt>
                <c:pt idx="50">
                  <c:v>0</c:v>
                </c:pt>
                <c:pt idx="51">
                  <c:v>2.0000000000000001E-4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0-4844-90A5-B4ABDA26ADD8}"/>
            </c:ext>
          </c:extLst>
        </c:ser>
        <c:ser>
          <c:idx val="1"/>
          <c:order val="1"/>
          <c:tx>
            <c:strRef>
              <c:f>summary!$Q$5:$Q$6</c:f>
              <c:strCache>
                <c:ptCount val="2"/>
                <c:pt idx="0">
                  <c:v>Rebalancing Interval</c:v>
                </c:pt>
                <c:pt idx="1">
                  <c:v>5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summary!$O$7:$O$67</c:f>
              <c:numCache>
                <c:formatCode>0%</c:formatCode>
                <c:ptCount val="61"/>
                <c:pt idx="0">
                  <c:v>-0.61401332686611543</c:v>
                </c:pt>
                <c:pt idx="1">
                  <c:v>-0.59388174237870184</c:v>
                </c:pt>
                <c:pt idx="2">
                  <c:v>-0.57375015789128825</c:v>
                </c:pt>
                <c:pt idx="3">
                  <c:v>-0.55361857340387455</c:v>
                </c:pt>
                <c:pt idx="4">
                  <c:v>-0.53348698891646107</c:v>
                </c:pt>
                <c:pt idx="5">
                  <c:v>-0.51335540442904737</c:v>
                </c:pt>
                <c:pt idx="6">
                  <c:v>-0.49322381994163372</c:v>
                </c:pt>
                <c:pt idx="7">
                  <c:v>-0.47309223545422013</c:v>
                </c:pt>
                <c:pt idx="8">
                  <c:v>-0.45296065096680649</c:v>
                </c:pt>
                <c:pt idx="9">
                  <c:v>-0.4328290664793929</c:v>
                </c:pt>
                <c:pt idx="10">
                  <c:v>-0.41269748199197925</c:v>
                </c:pt>
                <c:pt idx="11">
                  <c:v>-0.39256589750456561</c:v>
                </c:pt>
                <c:pt idx="12">
                  <c:v>-0.37243431301715202</c:v>
                </c:pt>
                <c:pt idx="13">
                  <c:v>-0.35230272852973843</c:v>
                </c:pt>
                <c:pt idx="14">
                  <c:v>-0.33217114404232478</c:v>
                </c:pt>
                <c:pt idx="15">
                  <c:v>-0.31203955955491114</c:v>
                </c:pt>
                <c:pt idx="16">
                  <c:v>-0.29190797506749755</c:v>
                </c:pt>
                <c:pt idx="17">
                  <c:v>-0.2717763905800839</c:v>
                </c:pt>
                <c:pt idx="18">
                  <c:v>-0.25164480609267026</c:v>
                </c:pt>
                <c:pt idx="19">
                  <c:v>-0.23151322160525667</c:v>
                </c:pt>
                <c:pt idx="20">
                  <c:v>-0.21138163711784305</c:v>
                </c:pt>
                <c:pt idx="21">
                  <c:v>-0.19125005263042943</c:v>
                </c:pt>
                <c:pt idx="22">
                  <c:v>-0.17111846814301582</c:v>
                </c:pt>
                <c:pt idx="23">
                  <c:v>-0.15098688365560217</c:v>
                </c:pt>
                <c:pt idx="24">
                  <c:v>-0.13085529916818855</c:v>
                </c:pt>
                <c:pt idx="25">
                  <c:v>-0.11072371468077497</c:v>
                </c:pt>
                <c:pt idx="26">
                  <c:v>-9.059213019336132E-2</c:v>
                </c:pt>
                <c:pt idx="27">
                  <c:v>-7.0460545705947675E-2</c:v>
                </c:pt>
                <c:pt idx="28">
                  <c:v>-5.0328961218534085E-2</c:v>
                </c:pt>
                <c:pt idx="29">
                  <c:v>-3.0197376731120495E-2</c:v>
                </c:pt>
                <c:pt idx="30">
                  <c:v>-1.006579224370685E-2</c:v>
                </c:pt>
                <c:pt idx="31">
                  <c:v>1.0065792243706795E-2</c:v>
                </c:pt>
                <c:pt idx="32">
                  <c:v>3.0197376731120384E-2</c:v>
                </c:pt>
                <c:pt idx="33">
                  <c:v>5.032896121853403E-2</c:v>
                </c:pt>
                <c:pt idx="34">
                  <c:v>7.0460545705947675E-2</c:v>
                </c:pt>
                <c:pt idx="35">
                  <c:v>9.0592130193361264E-2</c:v>
                </c:pt>
                <c:pt idx="36">
                  <c:v>0.11072371468077485</c:v>
                </c:pt>
                <c:pt idx="37">
                  <c:v>0.1308552991681885</c:v>
                </c:pt>
                <c:pt idx="38">
                  <c:v>0.15098688365560214</c:v>
                </c:pt>
                <c:pt idx="39">
                  <c:v>0.17111846814301573</c:v>
                </c:pt>
                <c:pt idx="40">
                  <c:v>0.19125005263042938</c:v>
                </c:pt>
                <c:pt idx="41">
                  <c:v>0.21138163711784302</c:v>
                </c:pt>
                <c:pt idx="42">
                  <c:v>0.23151322160525661</c:v>
                </c:pt>
                <c:pt idx="43">
                  <c:v>0.2516448060926702</c:v>
                </c:pt>
                <c:pt idx="44">
                  <c:v>0.27177639058008385</c:v>
                </c:pt>
                <c:pt idx="45">
                  <c:v>0.29190797506749749</c:v>
                </c:pt>
                <c:pt idx="46">
                  <c:v>0.31203955955491108</c:v>
                </c:pt>
                <c:pt idx="47">
                  <c:v>0.33217114404232473</c:v>
                </c:pt>
                <c:pt idx="48">
                  <c:v>0.35230272852973837</c:v>
                </c:pt>
                <c:pt idx="49">
                  <c:v>0.37243431301715196</c:v>
                </c:pt>
                <c:pt idx="50">
                  <c:v>0.39256589750456561</c:v>
                </c:pt>
                <c:pt idx="51">
                  <c:v>0.4126974819919792</c:v>
                </c:pt>
                <c:pt idx="52">
                  <c:v>0.43282906647939279</c:v>
                </c:pt>
                <c:pt idx="53">
                  <c:v>0.45296065096680649</c:v>
                </c:pt>
                <c:pt idx="54">
                  <c:v>0.47309223545422008</c:v>
                </c:pt>
                <c:pt idx="55">
                  <c:v>0.49322381994163367</c:v>
                </c:pt>
                <c:pt idx="56">
                  <c:v>0.51335540442904737</c:v>
                </c:pt>
                <c:pt idx="57">
                  <c:v>0.53348698891646096</c:v>
                </c:pt>
                <c:pt idx="58">
                  <c:v>0.55361857340387455</c:v>
                </c:pt>
                <c:pt idx="59">
                  <c:v>0.57375015789128814</c:v>
                </c:pt>
                <c:pt idx="60">
                  <c:v>0.59388174237870173</c:v>
                </c:pt>
              </c:numCache>
            </c:numRef>
          </c:cat>
          <c:val>
            <c:numRef>
              <c:f>summary!$Q$7:$Q$67</c:f>
              <c:numCache>
                <c:formatCode>0.00%</c:formatCode>
                <c:ptCount val="61"/>
                <c:pt idx="0">
                  <c:v>1.1999999999999999E-3</c:v>
                </c:pt>
                <c:pt idx="1">
                  <c:v>1E-3</c:v>
                </c:pt>
                <c:pt idx="2">
                  <c:v>0</c:v>
                </c:pt>
                <c:pt idx="3">
                  <c:v>1.1999999999999999E-3</c:v>
                </c:pt>
                <c:pt idx="4">
                  <c:v>1.1999999999999999E-3</c:v>
                </c:pt>
                <c:pt idx="5">
                  <c:v>2.2000000000000001E-3</c:v>
                </c:pt>
                <c:pt idx="6">
                  <c:v>1.8E-3</c:v>
                </c:pt>
                <c:pt idx="7">
                  <c:v>2.2000000000000001E-3</c:v>
                </c:pt>
                <c:pt idx="8">
                  <c:v>1.1999999999999999E-3</c:v>
                </c:pt>
                <c:pt idx="9">
                  <c:v>3.5999999999999999E-3</c:v>
                </c:pt>
                <c:pt idx="10">
                  <c:v>4.0000000000000001E-3</c:v>
                </c:pt>
                <c:pt idx="11">
                  <c:v>4.0000000000000001E-3</c:v>
                </c:pt>
                <c:pt idx="12">
                  <c:v>4.1999999999999997E-3</c:v>
                </c:pt>
                <c:pt idx="13">
                  <c:v>3.2000000000000002E-3</c:v>
                </c:pt>
                <c:pt idx="14">
                  <c:v>5.4000000000000003E-3</c:v>
                </c:pt>
                <c:pt idx="15">
                  <c:v>6.4000000000000003E-3</c:v>
                </c:pt>
                <c:pt idx="16">
                  <c:v>8.2000000000000007E-3</c:v>
                </c:pt>
                <c:pt idx="17">
                  <c:v>8.0000000000000002E-3</c:v>
                </c:pt>
                <c:pt idx="18">
                  <c:v>1.2E-2</c:v>
                </c:pt>
                <c:pt idx="19">
                  <c:v>1.1599999999999999E-2</c:v>
                </c:pt>
                <c:pt idx="20">
                  <c:v>1.3599999999999999E-2</c:v>
                </c:pt>
                <c:pt idx="21">
                  <c:v>1.9400000000000001E-2</c:v>
                </c:pt>
                <c:pt idx="22">
                  <c:v>2.06E-2</c:v>
                </c:pt>
                <c:pt idx="23">
                  <c:v>2.76E-2</c:v>
                </c:pt>
                <c:pt idx="24">
                  <c:v>3.4200000000000001E-2</c:v>
                </c:pt>
                <c:pt idx="25">
                  <c:v>4.24E-2</c:v>
                </c:pt>
                <c:pt idx="26">
                  <c:v>4.6600000000000003E-2</c:v>
                </c:pt>
                <c:pt idx="27">
                  <c:v>5.28E-2</c:v>
                </c:pt>
                <c:pt idx="28">
                  <c:v>5.9799999999999999E-2</c:v>
                </c:pt>
                <c:pt idx="29">
                  <c:v>6.0400000000000002E-2</c:v>
                </c:pt>
                <c:pt idx="30">
                  <c:v>6.4199999999999993E-2</c:v>
                </c:pt>
                <c:pt idx="31">
                  <c:v>6.2399999999999997E-2</c:v>
                </c:pt>
                <c:pt idx="32">
                  <c:v>5.4199999999999998E-2</c:v>
                </c:pt>
                <c:pt idx="33">
                  <c:v>5.3199999999999997E-2</c:v>
                </c:pt>
                <c:pt idx="34">
                  <c:v>5.3199999999999997E-2</c:v>
                </c:pt>
                <c:pt idx="35">
                  <c:v>3.8199999999999998E-2</c:v>
                </c:pt>
                <c:pt idx="36">
                  <c:v>3.4599999999999999E-2</c:v>
                </c:pt>
                <c:pt idx="37">
                  <c:v>3.4799999999999998E-2</c:v>
                </c:pt>
                <c:pt idx="38">
                  <c:v>2.3599999999999999E-2</c:v>
                </c:pt>
                <c:pt idx="39">
                  <c:v>1.9400000000000001E-2</c:v>
                </c:pt>
                <c:pt idx="40">
                  <c:v>1.54E-2</c:v>
                </c:pt>
                <c:pt idx="41">
                  <c:v>1.5599999999999999E-2</c:v>
                </c:pt>
                <c:pt idx="42">
                  <c:v>1.2200000000000001E-2</c:v>
                </c:pt>
                <c:pt idx="43">
                  <c:v>9.5999999999999992E-3</c:v>
                </c:pt>
                <c:pt idx="44">
                  <c:v>7.1999999999999998E-3</c:v>
                </c:pt>
                <c:pt idx="45">
                  <c:v>7.1999999999999998E-3</c:v>
                </c:pt>
                <c:pt idx="46">
                  <c:v>4.0000000000000001E-3</c:v>
                </c:pt>
                <c:pt idx="47">
                  <c:v>5.5999999999999999E-3</c:v>
                </c:pt>
                <c:pt idx="48">
                  <c:v>2E-3</c:v>
                </c:pt>
                <c:pt idx="49">
                  <c:v>3.0000000000000001E-3</c:v>
                </c:pt>
                <c:pt idx="50">
                  <c:v>2.3999999999999998E-3</c:v>
                </c:pt>
                <c:pt idx="51">
                  <c:v>1.6000000000000001E-3</c:v>
                </c:pt>
                <c:pt idx="52">
                  <c:v>2.2000000000000001E-3</c:v>
                </c:pt>
                <c:pt idx="53">
                  <c:v>2.8E-3</c:v>
                </c:pt>
                <c:pt idx="54">
                  <c:v>1E-3</c:v>
                </c:pt>
                <c:pt idx="55">
                  <c:v>1.4E-3</c:v>
                </c:pt>
                <c:pt idx="56">
                  <c:v>5.9999999999999995E-4</c:v>
                </c:pt>
                <c:pt idx="57">
                  <c:v>1E-3</c:v>
                </c:pt>
                <c:pt idx="58">
                  <c:v>8.0000000000000004E-4</c:v>
                </c:pt>
                <c:pt idx="59">
                  <c:v>4.0000000000000002E-4</c:v>
                </c:pt>
                <c:pt idx="60">
                  <c:v>4.0000000000000002E-4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50-4844-90A5-B4ABDA26ADD8}"/>
            </c:ext>
          </c:extLst>
        </c:ser>
        <c:ser>
          <c:idx val="2"/>
          <c:order val="2"/>
          <c:tx>
            <c:strRef>
              <c:f>summary!$R$5:$R$6</c:f>
              <c:strCache>
                <c:ptCount val="2"/>
                <c:pt idx="0">
                  <c:v>Rebalancing Interval</c:v>
                </c:pt>
                <c:pt idx="1">
                  <c:v>10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summary!$O$7:$O$67</c:f>
              <c:numCache>
                <c:formatCode>0%</c:formatCode>
                <c:ptCount val="61"/>
                <c:pt idx="0">
                  <c:v>-0.61401332686611543</c:v>
                </c:pt>
                <c:pt idx="1">
                  <c:v>-0.59388174237870184</c:v>
                </c:pt>
                <c:pt idx="2">
                  <c:v>-0.57375015789128825</c:v>
                </c:pt>
                <c:pt idx="3">
                  <c:v>-0.55361857340387455</c:v>
                </c:pt>
                <c:pt idx="4">
                  <c:v>-0.53348698891646107</c:v>
                </c:pt>
                <c:pt idx="5">
                  <c:v>-0.51335540442904737</c:v>
                </c:pt>
                <c:pt idx="6">
                  <c:v>-0.49322381994163372</c:v>
                </c:pt>
                <c:pt idx="7">
                  <c:v>-0.47309223545422013</c:v>
                </c:pt>
                <c:pt idx="8">
                  <c:v>-0.45296065096680649</c:v>
                </c:pt>
                <c:pt idx="9">
                  <c:v>-0.4328290664793929</c:v>
                </c:pt>
                <c:pt idx="10">
                  <c:v>-0.41269748199197925</c:v>
                </c:pt>
                <c:pt idx="11">
                  <c:v>-0.39256589750456561</c:v>
                </c:pt>
                <c:pt idx="12">
                  <c:v>-0.37243431301715202</c:v>
                </c:pt>
                <c:pt idx="13">
                  <c:v>-0.35230272852973843</c:v>
                </c:pt>
                <c:pt idx="14">
                  <c:v>-0.33217114404232478</c:v>
                </c:pt>
                <c:pt idx="15">
                  <c:v>-0.31203955955491114</c:v>
                </c:pt>
                <c:pt idx="16">
                  <c:v>-0.29190797506749755</c:v>
                </c:pt>
                <c:pt idx="17">
                  <c:v>-0.2717763905800839</c:v>
                </c:pt>
                <c:pt idx="18">
                  <c:v>-0.25164480609267026</c:v>
                </c:pt>
                <c:pt idx="19">
                  <c:v>-0.23151322160525667</c:v>
                </c:pt>
                <c:pt idx="20">
                  <c:v>-0.21138163711784305</c:v>
                </c:pt>
                <c:pt idx="21">
                  <c:v>-0.19125005263042943</c:v>
                </c:pt>
                <c:pt idx="22">
                  <c:v>-0.17111846814301582</c:v>
                </c:pt>
                <c:pt idx="23">
                  <c:v>-0.15098688365560217</c:v>
                </c:pt>
                <c:pt idx="24">
                  <c:v>-0.13085529916818855</c:v>
                </c:pt>
                <c:pt idx="25">
                  <c:v>-0.11072371468077497</c:v>
                </c:pt>
                <c:pt idx="26">
                  <c:v>-9.059213019336132E-2</c:v>
                </c:pt>
                <c:pt idx="27">
                  <c:v>-7.0460545705947675E-2</c:v>
                </c:pt>
                <c:pt idx="28">
                  <c:v>-5.0328961218534085E-2</c:v>
                </c:pt>
                <c:pt idx="29">
                  <c:v>-3.0197376731120495E-2</c:v>
                </c:pt>
                <c:pt idx="30">
                  <c:v>-1.006579224370685E-2</c:v>
                </c:pt>
                <c:pt idx="31">
                  <c:v>1.0065792243706795E-2</c:v>
                </c:pt>
                <c:pt idx="32">
                  <c:v>3.0197376731120384E-2</c:v>
                </c:pt>
                <c:pt idx="33">
                  <c:v>5.032896121853403E-2</c:v>
                </c:pt>
                <c:pt idx="34">
                  <c:v>7.0460545705947675E-2</c:v>
                </c:pt>
                <c:pt idx="35">
                  <c:v>9.0592130193361264E-2</c:v>
                </c:pt>
                <c:pt idx="36">
                  <c:v>0.11072371468077485</c:v>
                </c:pt>
                <c:pt idx="37">
                  <c:v>0.1308552991681885</c:v>
                </c:pt>
                <c:pt idx="38">
                  <c:v>0.15098688365560214</c:v>
                </c:pt>
                <c:pt idx="39">
                  <c:v>0.17111846814301573</c:v>
                </c:pt>
                <c:pt idx="40">
                  <c:v>0.19125005263042938</c:v>
                </c:pt>
                <c:pt idx="41">
                  <c:v>0.21138163711784302</c:v>
                </c:pt>
                <c:pt idx="42">
                  <c:v>0.23151322160525661</c:v>
                </c:pt>
                <c:pt idx="43">
                  <c:v>0.2516448060926702</c:v>
                </c:pt>
                <c:pt idx="44">
                  <c:v>0.27177639058008385</c:v>
                </c:pt>
                <c:pt idx="45">
                  <c:v>0.29190797506749749</c:v>
                </c:pt>
                <c:pt idx="46">
                  <c:v>0.31203955955491108</c:v>
                </c:pt>
                <c:pt idx="47">
                  <c:v>0.33217114404232473</c:v>
                </c:pt>
                <c:pt idx="48">
                  <c:v>0.35230272852973837</c:v>
                </c:pt>
                <c:pt idx="49">
                  <c:v>0.37243431301715196</c:v>
                </c:pt>
                <c:pt idx="50">
                  <c:v>0.39256589750456561</c:v>
                </c:pt>
                <c:pt idx="51">
                  <c:v>0.4126974819919792</c:v>
                </c:pt>
                <c:pt idx="52">
                  <c:v>0.43282906647939279</c:v>
                </c:pt>
                <c:pt idx="53">
                  <c:v>0.45296065096680649</c:v>
                </c:pt>
                <c:pt idx="54">
                  <c:v>0.47309223545422008</c:v>
                </c:pt>
                <c:pt idx="55">
                  <c:v>0.49322381994163367</c:v>
                </c:pt>
                <c:pt idx="56">
                  <c:v>0.51335540442904737</c:v>
                </c:pt>
                <c:pt idx="57">
                  <c:v>0.53348698891646096</c:v>
                </c:pt>
                <c:pt idx="58">
                  <c:v>0.55361857340387455</c:v>
                </c:pt>
                <c:pt idx="59">
                  <c:v>0.57375015789128814</c:v>
                </c:pt>
                <c:pt idx="60">
                  <c:v>0.59388174237870173</c:v>
                </c:pt>
              </c:numCache>
            </c:numRef>
          </c:cat>
          <c:val>
            <c:numRef>
              <c:f>summary!$R$7:$R$67</c:f>
              <c:numCache>
                <c:formatCode>0.00%</c:formatCode>
                <c:ptCount val="61"/>
                <c:pt idx="0">
                  <c:v>1.4E-3</c:v>
                </c:pt>
                <c:pt idx="1">
                  <c:v>1.4E-3</c:v>
                </c:pt>
                <c:pt idx="2">
                  <c:v>2.3999999999999998E-3</c:v>
                </c:pt>
                <c:pt idx="3">
                  <c:v>3.0000000000000001E-3</c:v>
                </c:pt>
                <c:pt idx="4">
                  <c:v>2.3999999999999998E-3</c:v>
                </c:pt>
                <c:pt idx="5">
                  <c:v>2E-3</c:v>
                </c:pt>
                <c:pt idx="6">
                  <c:v>3.3999999999999998E-3</c:v>
                </c:pt>
                <c:pt idx="7">
                  <c:v>4.1999999999999997E-3</c:v>
                </c:pt>
                <c:pt idx="8">
                  <c:v>3.3999999999999998E-3</c:v>
                </c:pt>
                <c:pt idx="9">
                  <c:v>4.7999999999999996E-3</c:v>
                </c:pt>
                <c:pt idx="10">
                  <c:v>4.7999999999999996E-3</c:v>
                </c:pt>
                <c:pt idx="11">
                  <c:v>6.0000000000000001E-3</c:v>
                </c:pt>
                <c:pt idx="12">
                  <c:v>8.6E-3</c:v>
                </c:pt>
                <c:pt idx="13">
                  <c:v>8.3999999999999995E-3</c:v>
                </c:pt>
                <c:pt idx="14">
                  <c:v>9.7999999999999997E-3</c:v>
                </c:pt>
                <c:pt idx="15">
                  <c:v>8.0000000000000002E-3</c:v>
                </c:pt>
                <c:pt idx="16">
                  <c:v>1.4200000000000001E-2</c:v>
                </c:pt>
                <c:pt idx="17">
                  <c:v>1.24E-2</c:v>
                </c:pt>
                <c:pt idx="18">
                  <c:v>1.1599999999999999E-2</c:v>
                </c:pt>
                <c:pt idx="19">
                  <c:v>1.52E-2</c:v>
                </c:pt>
                <c:pt idx="20">
                  <c:v>2.12E-2</c:v>
                </c:pt>
                <c:pt idx="21">
                  <c:v>2.2599999999999999E-2</c:v>
                </c:pt>
                <c:pt idx="22">
                  <c:v>2.8000000000000001E-2</c:v>
                </c:pt>
                <c:pt idx="23">
                  <c:v>2.64E-2</c:v>
                </c:pt>
                <c:pt idx="24">
                  <c:v>3.3799999999999997E-2</c:v>
                </c:pt>
                <c:pt idx="25">
                  <c:v>3.5799999999999998E-2</c:v>
                </c:pt>
                <c:pt idx="26">
                  <c:v>3.6200000000000003E-2</c:v>
                </c:pt>
                <c:pt idx="27">
                  <c:v>3.9E-2</c:v>
                </c:pt>
                <c:pt idx="28">
                  <c:v>4.6399999999999997E-2</c:v>
                </c:pt>
                <c:pt idx="29">
                  <c:v>4.4400000000000002E-2</c:v>
                </c:pt>
                <c:pt idx="30">
                  <c:v>4.3200000000000002E-2</c:v>
                </c:pt>
                <c:pt idx="31">
                  <c:v>4.82E-2</c:v>
                </c:pt>
                <c:pt idx="32">
                  <c:v>4.82E-2</c:v>
                </c:pt>
                <c:pt idx="33">
                  <c:v>4.2000000000000003E-2</c:v>
                </c:pt>
                <c:pt idx="34">
                  <c:v>4.1000000000000002E-2</c:v>
                </c:pt>
                <c:pt idx="35">
                  <c:v>3.9199999999999999E-2</c:v>
                </c:pt>
                <c:pt idx="36">
                  <c:v>2.9399999999999999E-2</c:v>
                </c:pt>
                <c:pt idx="37">
                  <c:v>2.6800000000000001E-2</c:v>
                </c:pt>
                <c:pt idx="38">
                  <c:v>3.04E-2</c:v>
                </c:pt>
                <c:pt idx="39">
                  <c:v>2.2599999999999999E-2</c:v>
                </c:pt>
                <c:pt idx="40">
                  <c:v>1.6199999999999999E-2</c:v>
                </c:pt>
                <c:pt idx="41">
                  <c:v>1.8599999999999998E-2</c:v>
                </c:pt>
                <c:pt idx="42">
                  <c:v>1.38E-2</c:v>
                </c:pt>
                <c:pt idx="43">
                  <c:v>1.2800000000000001E-2</c:v>
                </c:pt>
                <c:pt idx="44">
                  <c:v>9.7999999999999997E-3</c:v>
                </c:pt>
                <c:pt idx="45">
                  <c:v>7.1999999999999998E-3</c:v>
                </c:pt>
                <c:pt idx="46">
                  <c:v>8.9999999999999993E-3</c:v>
                </c:pt>
                <c:pt idx="47">
                  <c:v>6.7999999999999996E-3</c:v>
                </c:pt>
                <c:pt idx="48">
                  <c:v>7.7999999999999996E-3</c:v>
                </c:pt>
                <c:pt idx="49">
                  <c:v>5.1999999999999998E-3</c:v>
                </c:pt>
                <c:pt idx="50">
                  <c:v>6.1999999999999998E-3</c:v>
                </c:pt>
                <c:pt idx="51">
                  <c:v>4.1999999999999997E-3</c:v>
                </c:pt>
                <c:pt idx="52">
                  <c:v>3.5999999999999999E-3</c:v>
                </c:pt>
                <c:pt idx="53">
                  <c:v>3.2000000000000002E-3</c:v>
                </c:pt>
                <c:pt idx="54">
                  <c:v>4.0000000000000001E-3</c:v>
                </c:pt>
                <c:pt idx="55">
                  <c:v>3.5999999999999999E-3</c:v>
                </c:pt>
                <c:pt idx="56">
                  <c:v>4.0000000000000001E-3</c:v>
                </c:pt>
                <c:pt idx="57">
                  <c:v>1.4E-3</c:v>
                </c:pt>
                <c:pt idx="58">
                  <c:v>1E-3</c:v>
                </c:pt>
                <c:pt idx="59">
                  <c:v>1E-3</c:v>
                </c:pt>
                <c:pt idx="60">
                  <c:v>8.0000000000000004E-4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0-4844-90A5-B4ABDA26A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426959"/>
        <c:axId val="343430799"/>
      </c:lineChart>
      <c:catAx>
        <c:axId val="343426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Hedging</a:t>
                </a:r>
                <a:r>
                  <a:rPr lang="en-US" baseline="0"/>
                  <a:t> Gain (Loss) as percentage of starting option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30799"/>
        <c:crossesAt val="0"/>
        <c:auto val="1"/>
        <c:lblAlgn val="ctr"/>
        <c:lblOffset val="100"/>
        <c:noMultiLvlLbl val="0"/>
      </c:catAx>
      <c:valAx>
        <c:axId val="3434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26959"/>
        <c:crossesAt val="32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BF628D-F1DD-4DDA-8188-5D281D74B9C4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95E82-C933-3B83-B6E2-93F05FE5C8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5B7958-ABC6-4DB2-84D7-48257029F599}">
  <we:reference id="ab7cdcd7-393c-4216-9e0a-24cb28810673" version="1.0.0.0" store="\\DESKTOP-L40DBTM\Users\Yake\TestAddIn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_xldudf_YAKE_RANDOM_UNIT_UNIFORM_XOSHIRO256PLUSPLUS</we:customFunctionIds>
        <we:customFunctionIds>_xldudf_YAKE_RANDOM_STANDARD_NORMAL_XOSHIRO256PLUSPLUS</we:customFunctionIds>
        <we:customFunctionIds>_xldudf_YAKE_RANDOM_UNIT_UNIFORM_PCG64DXSM</we:customFunctionIds>
        <we:customFunctionIds>_xldudf_YAKE_RANDOM_STANDARD_NORMAL_PCG64DXSM</we:customFunctionIds>
        <we:customFunctionIds>_xldudf_YAKE_MEMOIZE</we:customFunctionIds>
        <we:customFunctionIds>_xldudf_YAKE_TASKPANE_PROGRESS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2CF2-D5C5-44D8-A1E1-2E9CCB892348}">
  <dimension ref="B2:C21"/>
  <sheetViews>
    <sheetView workbookViewId="0"/>
  </sheetViews>
  <sheetFormatPr defaultRowHeight="12.75" x14ac:dyDescent="0.2"/>
  <cols>
    <col min="2" max="2" width="10.7109375" bestFit="1" customWidth="1"/>
  </cols>
  <sheetData>
    <row r="2" spans="2:3" x14ac:dyDescent="0.2">
      <c r="B2" s="48" t="s">
        <v>83</v>
      </c>
    </row>
    <row r="4" spans="2:3" x14ac:dyDescent="0.2">
      <c r="B4" s="17">
        <v>100</v>
      </c>
      <c r="C4" t="s">
        <v>75</v>
      </c>
    </row>
    <row r="5" spans="2:3" x14ac:dyDescent="0.2">
      <c r="B5" s="38">
        <v>1</v>
      </c>
      <c r="C5" t="s">
        <v>76</v>
      </c>
    </row>
    <row r="6" spans="2:3" x14ac:dyDescent="0.2">
      <c r="B6" s="39">
        <v>1.3254371558635292E-16</v>
      </c>
      <c r="C6" t="s">
        <v>77</v>
      </c>
    </row>
    <row r="7" spans="2:3" x14ac:dyDescent="0.2">
      <c r="B7" s="41">
        <v>-1.0844767022341899E-2</v>
      </c>
      <c r="C7" t="s">
        <v>78</v>
      </c>
    </row>
    <row r="8" spans="2:3" x14ac:dyDescent="0.2">
      <c r="B8" s="6">
        <v>5</v>
      </c>
      <c r="C8" t="s">
        <v>79</v>
      </c>
    </row>
    <row r="9" spans="2:3" x14ac:dyDescent="0.2">
      <c r="B9" s="45">
        <v>1.4710978181794794E-3</v>
      </c>
      <c r="C9" t="s">
        <v>80</v>
      </c>
    </row>
    <row r="10" spans="2:3" x14ac:dyDescent="0.2">
      <c r="B10" s="23">
        <v>1.1405587913046205</v>
      </c>
      <c r="C10" t="s">
        <v>82</v>
      </c>
    </row>
    <row r="14" spans="2:3" x14ac:dyDescent="0.2">
      <c r="B14" s="48" t="s">
        <v>84</v>
      </c>
    </row>
    <row r="15" spans="2:3" x14ac:dyDescent="0.2">
      <c r="B15" t="s">
        <v>85</v>
      </c>
    </row>
    <row r="16" spans="2:3" x14ac:dyDescent="0.2">
      <c r="B16" t="s">
        <v>86</v>
      </c>
    </row>
    <row r="19" spans="2:2" x14ac:dyDescent="0.2">
      <c r="B19" s="49" t="s">
        <v>87</v>
      </c>
    </row>
    <row r="20" spans="2:2" x14ac:dyDescent="0.2">
      <c r="B20" s="49" t="s">
        <v>88</v>
      </c>
    </row>
    <row r="21" spans="2:2" x14ac:dyDescent="0.2">
      <c r="B21" s="4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5001"/>
  <sheetViews>
    <sheetView workbookViewId="0">
      <pane xSplit="2" ySplit="9" topLeftCell="C10" activePane="bottomRight" state="frozen"/>
      <selection pane="topRight" activeCell="D1" sqref="D1"/>
      <selection pane="bottomLeft" activeCell="A10" sqref="A10"/>
      <selection pane="bottomRight" activeCell="A3" sqref="A3"/>
    </sheetView>
  </sheetViews>
  <sheetFormatPr defaultRowHeight="12.75" x14ac:dyDescent="0.2"/>
  <cols>
    <col min="1" max="1" width="19.42578125" customWidth="1"/>
    <col min="2" max="2" width="5.28515625" customWidth="1"/>
    <col min="3" max="6" width="11.85546875" customWidth="1"/>
    <col min="7" max="8" width="11.28515625" customWidth="1"/>
    <col min="9" max="9" width="12.85546875" customWidth="1"/>
    <col min="10" max="10" width="12.5703125" customWidth="1"/>
    <col min="11" max="13" width="11.42578125" customWidth="1"/>
    <col min="14" max="18" width="11.7109375" customWidth="1"/>
    <col min="19" max="20" width="13.140625" customWidth="1"/>
    <col min="21" max="21" width="14.140625" customWidth="1"/>
    <col min="22" max="24" width="14.28515625" customWidth="1"/>
    <col min="25" max="25" width="13.42578125" bestFit="1" customWidth="1"/>
    <col min="26" max="26" width="14.7109375" bestFit="1" customWidth="1"/>
    <col min="28" max="28" width="18.5703125" bestFit="1" customWidth="1"/>
    <col min="29" max="29" width="13.42578125" bestFit="1" customWidth="1"/>
    <col min="30" max="30" width="12.42578125" customWidth="1"/>
    <col min="36" max="36" width="9.140625" customWidth="1"/>
  </cols>
  <sheetData>
    <row r="1" spans="1:37" x14ac:dyDescent="0.2">
      <c r="A1" s="18" t="s">
        <v>9</v>
      </c>
      <c r="AC1" t="s">
        <v>71</v>
      </c>
      <c r="AE1" s="43">
        <f ca="1">AB7/bs_option_price_start</f>
        <v>0.13276334686226296</v>
      </c>
      <c r="AF1" s="17">
        <f t="array" ref="AF1:AH1">{1,5,10}</f>
        <v>1</v>
      </c>
      <c r="AG1" s="17">
        <v>5</v>
      </c>
      <c r="AH1" s="17">
        <v>10</v>
      </c>
    </row>
    <row r="2" spans="1:37" x14ac:dyDescent="0.2">
      <c r="G2" t="s">
        <v>65</v>
      </c>
      <c r="Q2" s="3" t="s">
        <v>34</v>
      </c>
      <c r="R2" s="3" t="s">
        <v>21</v>
      </c>
      <c r="AE2" cm="1">
        <f t="array" ref="AE2:AE5001">_xlfn.SEQUENCE(num_sim,1,1,1)</f>
        <v>1</v>
      </c>
      <c r="AF2" s="29">
        <f t="dataTable" ref="AF2:AH5001" dt2D="1" dtr="0" r1="B4" r2="B3" ca="1"/>
        <v>1.5118223839755028E-2</v>
      </c>
      <c r="AG2" s="29">
        <v>-0.13613196023258547</v>
      </c>
      <c r="AH2" s="29">
        <v>-0.30854783370314415</v>
      </c>
      <c r="AJ2" t="s">
        <v>13</v>
      </c>
      <c r="AK2" s="17">
        <v>5000</v>
      </c>
    </row>
    <row r="3" spans="1:37" x14ac:dyDescent="0.2">
      <c r="A3" s="6" t="s">
        <v>7</v>
      </c>
      <c r="B3" s="6">
        <v>1</v>
      </c>
      <c r="D3" t="s">
        <v>1</v>
      </c>
      <c r="F3" s="17">
        <v>100</v>
      </c>
      <c r="G3">
        <f>LN(start_price)</f>
        <v>4.6051701859880918</v>
      </c>
      <c r="I3" t="s">
        <v>90</v>
      </c>
      <c r="J3" s="17" t="b">
        <v>0</v>
      </c>
      <c r="L3" t="s">
        <v>36</v>
      </c>
      <c r="Q3" s="19">
        <v>0.06</v>
      </c>
      <c r="R3" s="16">
        <f>Q3/$F$5</f>
        <v>2.3999999999999998E-4</v>
      </c>
      <c r="AE3">
        <v>2</v>
      </c>
      <c r="AF3" s="29">
        <v>8.0836956907449978E-2</v>
      </c>
      <c r="AG3" s="29">
        <v>0.27204782668046251</v>
      </c>
      <c r="AH3" s="29">
        <v>0.1914380813604937</v>
      </c>
    </row>
    <row r="4" spans="1:37" x14ac:dyDescent="0.2">
      <c r="A4" s="6" t="s">
        <v>12</v>
      </c>
      <c r="B4" s="6">
        <v>5</v>
      </c>
      <c r="D4" t="s">
        <v>2</v>
      </c>
      <c r="F4" s="17">
        <v>100</v>
      </c>
      <c r="G4">
        <f>LN(strike)</f>
        <v>4.6051701859880918</v>
      </c>
      <c r="I4" t="s">
        <v>91</v>
      </c>
      <c r="L4" t="s">
        <v>37</v>
      </c>
      <c r="Q4" s="19">
        <v>0.05</v>
      </c>
      <c r="R4" s="16">
        <f>Q4/SQRT(F5)</f>
        <v>3.1622776601683794E-3</v>
      </c>
      <c r="U4" t="s">
        <v>51</v>
      </c>
      <c r="AE4">
        <v>3</v>
      </c>
      <c r="AF4" s="29">
        <v>2.5734674394823482E-2</v>
      </c>
      <c r="AG4" s="29">
        <v>-0.20717136514767978</v>
      </c>
      <c r="AH4" s="29">
        <v>1.0580028605337287E-2</v>
      </c>
    </row>
    <row r="5" spans="1:37" x14ac:dyDescent="0.2">
      <c r="D5" t="s">
        <v>3</v>
      </c>
      <c r="F5" s="17">
        <v>250</v>
      </c>
      <c r="L5" t="s">
        <v>46</v>
      </c>
      <c r="Q5" s="19">
        <v>0.02</v>
      </c>
      <c r="R5" s="16">
        <f>Q5/$F$5</f>
        <v>8.0000000000000007E-5</v>
      </c>
      <c r="U5" s="7" t="s">
        <v>6</v>
      </c>
      <c r="V5" s="23">
        <f ca="1">S10</f>
        <v>1.1405587913046205</v>
      </c>
      <c r="AB5" s="25" t="s">
        <v>18</v>
      </c>
      <c r="AE5">
        <v>4</v>
      </c>
      <c r="AF5" s="29">
        <v>4.1926547840256012E-2</v>
      </c>
      <c r="AG5" s="29">
        <v>-0.10189219901149882</v>
      </c>
      <c r="AH5" s="29">
        <v>0.18448575382101901</v>
      </c>
    </row>
    <row r="6" spans="1:37" x14ac:dyDescent="0.2">
      <c r="L6" t="s">
        <v>47</v>
      </c>
      <c r="Z6" s="46" t="s">
        <v>81</v>
      </c>
      <c r="AA6" s="36">
        <f ca="1">-SUM(Y7:AA7)</f>
        <v>0.989134388877842</v>
      </c>
      <c r="AB6" s="15">
        <f ca="1">bs_option_price_start-AB7-AA6</f>
        <v>0</v>
      </c>
      <c r="AE6">
        <v>5</v>
      </c>
      <c r="AF6" s="29">
        <v>-2.2708398781751321E-2</v>
      </c>
      <c r="AG6" s="29">
        <v>1.8135412723749959E-2</v>
      </c>
      <c r="AH6" s="29">
        <v>7.6858973265772443E-2</v>
      </c>
    </row>
    <row r="7" spans="1:37" x14ac:dyDescent="0.2">
      <c r="C7" s="18" t="s">
        <v>48</v>
      </c>
      <c r="H7" s="18" t="s">
        <v>42</v>
      </c>
      <c r="I7" s="18"/>
      <c r="J7" s="18"/>
      <c r="L7" s="3"/>
      <c r="N7" s="18" t="s">
        <v>52</v>
      </c>
      <c r="O7" s="18"/>
      <c r="P7" s="18"/>
      <c r="Y7" s="24">
        <f ca="1">SUM(_xlfn.ANCHORARRAY(Y10))</f>
        <v>-1.0010612452229968</v>
      </c>
      <c r="Z7" s="24">
        <f ca="1">SUM(_xlfn.ANCHORARRAY(Z10))</f>
        <v>1.1926856345154764E-2</v>
      </c>
      <c r="AA7" s="24">
        <f ca="1">SUM(_xlfn.ANCHORARRAY(AA10))</f>
        <v>0</v>
      </c>
      <c r="AB7" s="24">
        <f ca="1">SUM(_xlfn.ANCHORARRAY(AB10))</f>
        <v>0.15142440242677871</v>
      </c>
      <c r="AE7">
        <v>6</v>
      </c>
      <c r="AF7" s="29">
        <v>-5.5616792172173114E-2</v>
      </c>
      <c r="AG7" s="29">
        <v>0.44248009973538921</v>
      </c>
      <c r="AH7" s="29">
        <v>-0.1006828409564927</v>
      </c>
    </row>
    <row r="8" spans="1:37" x14ac:dyDescent="0.2">
      <c r="B8" s="2" t="s">
        <v>0</v>
      </c>
      <c r="C8" t="s">
        <v>35</v>
      </c>
      <c r="G8" s="3" t="s">
        <v>35</v>
      </c>
      <c r="H8" s="3" t="s">
        <v>63</v>
      </c>
      <c r="I8" s="3" t="s">
        <v>64</v>
      </c>
      <c r="J8" s="3" t="s">
        <v>64</v>
      </c>
      <c r="K8" s="3" t="s">
        <v>20</v>
      </c>
      <c r="L8" s="3" t="s">
        <v>43</v>
      </c>
      <c r="M8" s="3" t="s">
        <v>43</v>
      </c>
      <c r="N8" s="1" t="s">
        <v>44</v>
      </c>
      <c r="O8" s="1"/>
      <c r="P8" s="1"/>
      <c r="S8" s="1" t="s">
        <v>50</v>
      </c>
      <c r="W8" s="1" t="s">
        <v>59</v>
      </c>
      <c r="Y8" s="1" t="s">
        <v>58</v>
      </c>
      <c r="AB8" s="44" t="s">
        <v>17</v>
      </c>
      <c r="AE8">
        <v>7</v>
      </c>
      <c r="AF8" s="29">
        <v>-1.4080774521961895E-2</v>
      </c>
      <c r="AG8" s="29">
        <v>0.14228539755941508</v>
      </c>
      <c r="AH8" s="29">
        <v>-0.28431749854254418</v>
      </c>
    </row>
    <row r="9" spans="1:37" ht="14.25" x14ac:dyDescent="0.2">
      <c r="A9" s="2" t="s">
        <v>60</v>
      </c>
      <c r="C9" t="s">
        <v>40</v>
      </c>
      <c r="D9" t="s">
        <v>39</v>
      </c>
      <c r="G9" s="3" t="s">
        <v>41</v>
      </c>
      <c r="H9" s="3"/>
      <c r="I9" s="3" t="s">
        <v>45</v>
      </c>
      <c r="J9" s="3" t="s">
        <v>38</v>
      </c>
      <c r="K9" s="3"/>
      <c r="L9" s="3" t="s">
        <v>45</v>
      </c>
      <c r="M9" s="3" t="s">
        <v>38</v>
      </c>
      <c r="N9" s="3" t="s">
        <v>11</v>
      </c>
      <c r="O9" s="3" t="s">
        <v>61</v>
      </c>
      <c r="P9" s="3" t="s">
        <v>62</v>
      </c>
      <c r="Q9" s="3" t="s">
        <v>56</v>
      </c>
      <c r="R9" s="3" t="s">
        <v>57</v>
      </c>
      <c r="S9" s="3" t="s">
        <v>4</v>
      </c>
      <c r="T9" s="3" t="s">
        <v>5</v>
      </c>
      <c r="U9" s="3" t="s">
        <v>10</v>
      </c>
      <c r="V9" s="3" t="s">
        <v>8</v>
      </c>
      <c r="W9" s="3" t="s">
        <v>55</v>
      </c>
      <c r="X9" s="3" t="s">
        <v>54</v>
      </c>
      <c r="Y9" s="3" t="s">
        <v>53</v>
      </c>
      <c r="Z9" s="3" t="s">
        <v>49</v>
      </c>
      <c r="AA9" s="3" t="s">
        <v>22</v>
      </c>
      <c r="AB9" s="44" t="s">
        <v>19</v>
      </c>
      <c r="AC9" s="25" t="s">
        <v>18</v>
      </c>
      <c r="AE9">
        <v>8</v>
      </c>
      <c r="AF9" s="29">
        <v>-9.6239353090664722E-3</v>
      </c>
      <c r="AG9" s="29">
        <v>-0.12112954666976458</v>
      </c>
      <c r="AH9" s="29">
        <v>-0.10086258257441716</v>
      </c>
    </row>
    <row r="10" spans="1:37" x14ac:dyDescent="0.2">
      <c r="A10" t="b" cm="1">
        <f t="array" ref="A10:A259">MOD(_xlfn.ANCHORARRAY(B10),2)=1</f>
        <v>1</v>
      </c>
      <c r="B10" cm="1">
        <f t="array" ref="B10:B259">_xlfn.SEQUENCE(t_per_yr,1,1,1)</f>
        <v>1</v>
      </c>
      <c r="C10" s="22" cm="1">
        <f t="array" aca="1" ref="C10:C259" ca="1">_xlfn.SCAN(sim_num,_xlfn.ANCHORARRAY(B10),_xlfn.LAMBDA(_xlpm.a,_xlpm.v,_xlpm.a*0+_xlpm.v*0+RAND()))</f>
        <v>0.58232850074909215</v>
      </c>
      <c r="D10" s="22" cm="1">
        <f t="array" aca="1" ref="D10:D259" ca="1">IF(_xlfn.ANCHORARRAY(A10),SQRT(-2*LN(_xlfn.ANCHORARRAY(C10))),2*PI()*_xlfn.ANCHORARRAY(C10))</f>
        <v>1.0399236089319446</v>
      </c>
      <c r="E10" s="22" cm="1">
        <f t="array" aca="1" ref="E10:E259" ca="1">INDEX(_xlfn.ANCHORARRAY(D10),_xlfn.ANCHORARRAY(B10)-NOT(_xlfn.ANCHORARRAY(A10)),)</f>
        <v>1.0399236089319446</v>
      </c>
      <c r="F10" s="22" cm="1">
        <f t="array" aca="1" ref="F10:F259" ca="1">INDEX(_xlfn.ANCHORARRAY(D10),_xlfn.ANCHORARRAY(B10)+_xlfn.ANCHORARRAY(A10),)</f>
        <v>3.3135953255419741</v>
      </c>
      <c r="G10" cm="1">
        <f t="array" aca="1" ref="G10:G259" ca="1">IF(_xlfn.ANCHORARRAY(A10),_xlfn.ANCHORARRAY(E10)*COS(_xlfn.ANCHORARRAY(F10)),_xlfn.ANCHORARRAY(E10)*SIN(_xlfn.ANCHORARRAY(F10)))</f>
        <v>-1.0245784690700943</v>
      </c>
      <c r="H10" s="9" cm="1">
        <f t="array" aca="1" ref="H10:H259" ca="1">mu_unit+sigma_unit*_xlfn.ANCHORARRAY(G10)</f>
        <v>-3.000001603829878E-3</v>
      </c>
      <c r="I10" s="4" cm="1">
        <f t="array" aca="1" ref="I10:I259" ca="1">_xlfn.SCAN(start_price_ln,_xlfn.ANCHORARRAY(H10),_xlfn.LAMBDA(_xlpm.a,_xlpm.v,_xlpm.a+_xlpm.v))</f>
        <v>4.6021701843842617</v>
      </c>
      <c r="J10" s="4" cm="1">
        <f t="array" aca="1" ref="J10:J259" ca="1">_xlfn.VSTACK(start_price_ln,_xlfn.TAKE(_xlfn.ANCHORARRAY(I10),t_per_yr-1,))</f>
        <v>4.6051701859880918</v>
      </c>
      <c r="K10" s="9" cm="1">
        <f t="array" aca="1" ref="K10:K259" ca="1">_xlfn.ANCHORARRAY(L10)/_xlfn.ANCHORARRAY(M10)-1</f>
        <v>-2.9955060956524671E-3</v>
      </c>
      <c r="L10" s="5" cm="1">
        <f t="array" aca="1" ref="L10:L259" ca="1">EXP(_xlfn.ANCHORARRAY(I10))</f>
        <v>99.700449390434756</v>
      </c>
      <c r="M10" s="5" cm="1">
        <f t="array" aca="1" ref="M10:M259" ca="1">_xlfn.VSTACK(start_price,_xlfn.TAKE(_xlfn.ANCHORARRAY(L10),t_per_yr-1,))</f>
        <v>100</v>
      </c>
      <c r="N10" s="38" cm="1">
        <f t="array" ref="N10:N259">(t_per_yr-_xlfn.ANCHORARRAY(B10)+1)/t_per_yr</f>
        <v>1</v>
      </c>
      <c r="O10" s="38" cm="1">
        <f t="array" ref="O10:O259">sigma_annual*SQRT(_xlfn.ANCHORARRAY(N10))</f>
        <v>0.05</v>
      </c>
      <c r="P10" s="38" cm="1">
        <f t="array" ref="P10:P259">_xlfn.LET(_xlpm.mult_fac,risk_free_rate_annual+sigma_annual*sigma_annual*0.5,_xlpm.mult_fac*_xlfn.ANCHORARRAY(N10))</f>
        <v>2.1250000000000002E-2</v>
      </c>
      <c r="Q10" s="4" cm="1">
        <f t="array" aca="1" ref="Q10:Q259" ca="1">(_xlfn.ANCHORARRAY(J10)-strike_ln+_xlfn.ANCHORARRAY(P10))/_xlfn.ANCHORARRAY(O10)</f>
        <v>0.42499999999999999</v>
      </c>
      <c r="R10" s="4" cm="1">
        <f t="array" aca="1" ref="R10:R259" ca="1">_xlfn.ANCHORARRAY(Q10)-_xlfn.ANCHORARRAY(O10)</f>
        <v>0.375</v>
      </c>
      <c r="S10" s="23" cm="1">
        <f t="array" aca="1" ref="S10:S259" ca="1">strike*EXP(-risk_free_rate_annual*_xlfn.ANCHORARRAY(N10))*NORMDIST(-_xlfn.ANCHORARRAY(R10),0,1,TRUE)-_xlfn.ANCHORARRAY(M10)*NORMDIST(-_xlfn.ANCHORARRAY(Q10),0,1,TRUE)</f>
        <v>1.1405587913046205</v>
      </c>
      <c r="T10" s="4" cm="1">
        <f t="array" aca="1" ref="T10:T259" ca="1">_xlfn.VSTACK(_xlfn.DROP(_xlfn.ANCHORARRAY(S10),1,),-INDEX(_xlfn.ANCHORARRAY(AA10),t_per_yr+1,1))</f>
        <v>1.243561733417117</v>
      </c>
      <c r="U10" s="4" cm="1">
        <f t="array" aca="1" ref="U10:U259" ca="1">IF(MOD(_xlfn.ANCHORARRAY(B10)-1,rebal_interv)=0,NORMDIST(_xlfn.ANCHORARRAY(Q10),0,1,TRUE)-1,NA())</f>
        <v>-0.33541833737016957</v>
      </c>
      <c r="V10" s="4" cm="1">
        <f t="array" aca="1" ref="V10:V259" ca="1">_xlfn.SCAN(0,_xlfn.ANCHORARRAY(U10),_xlfn.LAMBDA(_xlpm.a,_xlpm.v,_xlfn.IFNA(_xlpm.v,_xlpm.a)))</f>
        <v>-0.33541833737016957</v>
      </c>
      <c r="W10" s="4" cm="1">
        <f t="array" aca="1" ref="W10:W259" ca="1">_xlfn.VSTACK(bs_option_price_start,_xlfn.TAKE(_xlfn.ANCHORARRAY(X10),t_per_yr-1,))</f>
        <v>1.1405587913046205</v>
      </c>
      <c r="X10" s="4" cm="1">
        <f t="array" aca="1" ref="X10:X259" ca="1">_xlfn.SCAN(bs_option_price_start,_xlfn.ANCHORARRAY(Y10),_xlfn.LAMBDA(_xlpm.a,_xlpm.v,_xlpm.a*(1+risk_free_rate_unit)+_xlpm.v))</f>
        <v>1.2438081501254823</v>
      </c>
      <c r="Y10" s="5" cm="1">
        <f t="array" aca="1" ref="Y10:Y259" ca="1">_xlfn.ANCHORARRAY(M10)*_xlfn.ANCHORARRAY(V10)*(_xlfn.ANCHORARRAY(K10)-risk_free_rate_unit)</f>
        <v>0.10315811411755724</v>
      </c>
      <c r="Z10" s="5" cm="1">
        <f t="array" aca="1" ref="Z10:Z259" ca="1">_xlfn.ANCHORARRAY(W10)*risk_free_rate_unit</f>
        <v>9.124470330436964E-5</v>
      </c>
      <c r="AA10" s="5" cm="1">
        <f t="array" aca="1" ref="AA10:AA260" ca="1">_xlfn.VSTACK(_xlfn.SEQUENCE(t_per_yr,1,0,0),-MAX(0,strike-INDEX(_xlfn.ANCHORARRAY(L10),t_per_yr,1)))</f>
        <v>0</v>
      </c>
      <c r="AB10" s="45" cm="1">
        <f t="array" aca="1" ref="AB10:AB259" ca="1">_xlfn.ANCHORARRAY(S10)-_xlfn.ANCHORARRAY(T10)+_xlfn.ANCHORARRAY(Y10)+_xlfn.ANCHORARRAY(Z10)</f>
        <v>2.4641670836510822E-4</v>
      </c>
      <c r="AC10" s="39" cm="1">
        <f t="array" aca="1" ref="AC10:AC259" ca="1">_xlfn.ANCHORARRAY(X10)-_xlfn.ANCHORARRAY(W10)-_xlfn.ANCHORARRAY(Y10)-_xlfn.ANCHORARRAY(Z10)</f>
        <v>2.2968823024105411E-16</v>
      </c>
      <c r="AE10">
        <v>9</v>
      </c>
      <c r="AF10" s="29">
        <v>-1.8799845160152352E-2</v>
      </c>
      <c r="AG10" s="29">
        <v>0.19760949109490139</v>
      </c>
      <c r="AH10" s="29">
        <v>-8.920352071865989E-2</v>
      </c>
    </row>
    <row r="11" spans="1:37" x14ac:dyDescent="0.2">
      <c r="A11" t="b">
        <v>0</v>
      </c>
      <c r="B11">
        <v>2</v>
      </c>
      <c r="C11" s="22">
        <f ca="1"/>
        <v>0.52737507546620332</v>
      </c>
      <c r="D11" s="22">
        <f ca="1"/>
        <v>3.3135953255419741</v>
      </c>
      <c r="E11" s="22">
        <f ca="1"/>
        <v>1.0399236089319446</v>
      </c>
      <c r="F11" s="22">
        <f ca="1"/>
        <v>3.3135953255419741</v>
      </c>
      <c r="G11">
        <f ca="1"/>
        <v>-0.17798896913017304</v>
      </c>
      <c r="H11" s="9">
        <f ca="1"/>
        <v>-3.2285054083674547E-4</v>
      </c>
      <c r="I11" s="4">
        <f ca="1"/>
        <v>4.6018473338434251</v>
      </c>
      <c r="J11" s="4">
        <f ca="1"/>
        <v>4.6021701843842617</v>
      </c>
      <c r="K11" s="9">
        <f ca="1"/>
        <v>-3.2279843020877053E-4</v>
      </c>
      <c r="L11" s="5">
        <f ca="1"/>
        <v>99.668266241880417</v>
      </c>
      <c r="M11" s="5">
        <f ca="1"/>
        <v>99.700449390434756</v>
      </c>
      <c r="N11" s="38">
        <v>0.996</v>
      </c>
      <c r="O11" s="38">
        <v>4.9899899799498604E-2</v>
      </c>
      <c r="P11" s="38">
        <v>2.1165E-2</v>
      </c>
      <c r="Q11" s="4">
        <f ca="1"/>
        <v>0.36402875495057507</v>
      </c>
      <c r="R11" s="4">
        <f ca="1"/>
        <v>0.31412885515107647</v>
      </c>
      <c r="S11" s="47">
        <f ca="1"/>
        <v>1.243561733417117</v>
      </c>
      <c r="T11" s="4">
        <f ca="1"/>
        <v>1.254352682731529</v>
      </c>
      <c r="U11" s="4" t="e">
        <f ca="1"/>
        <v>#N/A</v>
      </c>
      <c r="V11" s="4">
        <f ca="1"/>
        <v>-0.33541833737016957</v>
      </c>
      <c r="W11" s="4">
        <f ca="1"/>
        <v>1.2438081501254823</v>
      </c>
      <c r="X11" s="4">
        <f ca="1"/>
        <v>1.2573777816744944</v>
      </c>
      <c r="Y11" s="5">
        <f ca="1"/>
        <v>1.3470126897002208E-2</v>
      </c>
      <c r="Z11" s="5">
        <f ca="1"/>
        <v>9.9504652010038585E-5</v>
      </c>
      <c r="AA11" s="5">
        <f ca="1"/>
        <v>0</v>
      </c>
      <c r="AB11" s="45">
        <f ca="1"/>
        <v>2.7786822346002001E-3</v>
      </c>
      <c r="AC11" s="39">
        <f ca="1"/>
        <v>-1.0617049774064302E-16</v>
      </c>
      <c r="AE11">
        <v>10</v>
      </c>
      <c r="AF11" s="29">
        <v>6.264100052038056E-2</v>
      </c>
      <c r="AG11" s="29">
        <v>-8.2607735907871779E-2</v>
      </c>
      <c r="AH11" s="29">
        <v>6.6311337322549735E-2</v>
      </c>
    </row>
    <row r="12" spans="1:37" x14ac:dyDescent="0.2">
      <c r="A12" t="b">
        <v>1</v>
      </c>
      <c r="B12">
        <v>3</v>
      </c>
      <c r="C12" s="22">
        <f ca="1"/>
        <v>0.78442668945580274</v>
      </c>
      <c r="D12" s="22">
        <f ca="1"/>
        <v>0.69685315515599078</v>
      </c>
      <c r="E12" s="22">
        <f ca="1"/>
        <v>0.69685315515599078</v>
      </c>
      <c r="F12" s="22">
        <f ca="1"/>
        <v>1.1700053614488031</v>
      </c>
      <c r="G12">
        <f ca="1"/>
        <v>0.27187499214025318</v>
      </c>
      <c r="H12" s="9">
        <f ca="1"/>
        <v>1.0997442140035763E-3</v>
      </c>
      <c r="I12" s="4">
        <f ca="1"/>
        <v>4.6029470780574284</v>
      </c>
      <c r="J12" s="4">
        <f ca="1"/>
        <v>4.6018473338434251</v>
      </c>
      <c r="K12" s="9">
        <f ca="1"/>
        <v>1.1003491544108179E-3</v>
      </c>
      <c r="L12" s="5">
        <f ca="1"/>
        <v>99.777936134361269</v>
      </c>
      <c r="M12" s="5">
        <f ca="1"/>
        <v>99.668266241880417</v>
      </c>
      <c r="N12" s="38">
        <v>0.99199999999999999</v>
      </c>
      <c r="O12" s="38">
        <v>4.9799598391954934E-2</v>
      </c>
      <c r="P12" s="38">
        <v>2.1080000000000002E-2</v>
      </c>
      <c r="Q12" s="4">
        <f ca="1"/>
        <v>0.35657210958958241</v>
      </c>
      <c r="R12" s="4">
        <f ca="1"/>
        <v>0.3067725111976275</v>
      </c>
      <c r="S12" s="47">
        <f ca="1"/>
        <v>1.254352682731529</v>
      </c>
      <c r="T12" s="4">
        <f ca="1"/>
        <v>1.2144338834807087</v>
      </c>
      <c r="U12" s="4" t="e">
        <f ca="1"/>
        <v>#N/A</v>
      </c>
      <c r="V12" s="4">
        <f ca="1"/>
        <v>-0.33541833737016957</v>
      </c>
      <c r="W12" s="4">
        <f ca="1"/>
        <v>1.2573777816744944</v>
      </c>
      <c r="X12" s="4">
        <f ca="1"/>
        <v>1.2233675240336517</v>
      </c>
      <c r="Y12" s="5">
        <f ca="1"/>
        <v>-3.4110847863376904E-2</v>
      </c>
      <c r="Z12" s="5">
        <f ca="1"/>
        <v>1.0059022253395956E-4</v>
      </c>
      <c r="AA12" s="5">
        <f ca="1"/>
        <v>0</v>
      </c>
      <c r="AB12" s="45">
        <f ca="1"/>
        <v>5.9085416099773688E-3</v>
      </c>
      <c r="AC12" s="39">
        <f ca="1"/>
        <v>1.8889512350128701E-16</v>
      </c>
      <c r="AE12">
        <v>11</v>
      </c>
      <c r="AF12" s="29">
        <v>-3.5417978830215482E-2</v>
      </c>
      <c r="AG12" s="29">
        <v>-2.1944932505024825E-3</v>
      </c>
      <c r="AH12" s="29">
        <v>1.8048126858225603E-2</v>
      </c>
    </row>
    <row r="13" spans="1:37" x14ac:dyDescent="0.2">
      <c r="A13" t="b">
        <v>0</v>
      </c>
      <c r="B13">
        <v>4</v>
      </c>
      <c r="C13" s="22">
        <f ca="1"/>
        <v>0.18621213671859671</v>
      </c>
      <c r="D13" s="22">
        <f ca="1"/>
        <v>1.1700053614488031</v>
      </c>
      <c r="E13" s="22">
        <f ca="1"/>
        <v>0.69685315515599078</v>
      </c>
      <c r="F13" s="22">
        <f ca="1"/>
        <v>1.1700053614488031</v>
      </c>
      <c r="G13">
        <f ca="1"/>
        <v>0.6416294167972636</v>
      </c>
      <c r="H13" s="9">
        <f ca="1"/>
        <v>2.2690103708448523E-3</v>
      </c>
      <c r="I13" s="4">
        <f ca="1"/>
        <v>4.6052160884282731</v>
      </c>
      <c r="J13" s="4">
        <f ca="1"/>
        <v>4.6029470780574284</v>
      </c>
      <c r="K13" s="9">
        <f ca="1"/>
        <v>2.271586522946345E-3</v>
      </c>
      <c r="L13" s="5">
        <f ca="1"/>
        <v>100.00459034937148</v>
      </c>
      <c r="M13" s="5">
        <f ca="1"/>
        <v>99.777936134361269</v>
      </c>
      <c r="N13" s="38">
        <v>0.98799999999999999</v>
      </c>
      <c r="O13" s="38">
        <v>4.9699094559156713E-2</v>
      </c>
      <c r="P13" s="38">
        <v>2.0995E-2</v>
      </c>
      <c r="Q13" s="4">
        <f ca="1"/>
        <v>0.37771094696690055</v>
      </c>
      <c r="R13" s="4">
        <f ca="1"/>
        <v>0.32801185240774383</v>
      </c>
      <c r="S13" s="47">
        <f ca="1"/>
        <v>1.2144338834807087</v>
      </c>
      <c r="T13" s="4">
        <f ca="1"/>
        <v>1.1354827974942481</v>
      </c>
      <c r="U13" s="4" t="e">
        <f ca="1"/>
        <v>#N/A</v>
      </c>
      <c r="V13" s="4">
        <f ca="1"/>
        <v>-0.33541833737016957</v>
      </c>
      <c r="W13" s="4">
        <f ca="1"/>
        <v>1.2233675240336517</v>
      </c>
      <c r="X13" s="4">
        <f ca="1"/>
        <v>1.1501188014344599</v>
      </c>
      <c r="Y13" s="5">
        <f ca="1"/>
        <v>-7.3346592001114486E-2</v>
      </c>
      <c r="Z13" s="5">
        <f ca="1"/>
        <v>9.7869401922692144E-5</v>
      </c>
      <c r="AA13" s="5">
        <f ca="1"/>
        <v>0</v>
      </c>
      <c r="AB13" s="45">
        <f ca="1"/>
        <v>5.7023633872688179E-3</v>
      </c>
      <c r="AC13" s="39">
        <f ca="1"/>
        <v>-2.1412992906588713E-18</v>
      </c>
      <c r="AE13">
        <v>12</v>
      </c>
      <c r="AF13" s="29">
        <v>0.20650410903960925</v>
      </c>
      <c r="AG13" s="29">
        <v>-2.6678127900275714E-2</v>
      </c>
      <c r="AH13" s="29">
        <v>5.8019799092312592E-2</v>
      </c>
    </row>
    <row r="14" spans="1:37" x14ac:dyDescent="0.2">
      <c r="A14" t="b">
        <v>1</v>
      </c>
      <c r="B14">
        <v>5</v>
      </c>
      <c r="C14" s="22">
        <f ca="1"/>
        <v>2.6762203230412451E-2</v>
      </c>
      <c r="D14" s="22">
        <f ca="1"/>
        <v>2.6910089981775345</v>
      </c>
      <c r="E14" s="22">
        <f ca="1"/>
        <v>2.6910089981775345</v>
      </c>
      <c r="F14" s="22">
        <f ca="1"/>
        <v>4.6016680336220981</v>
      </c>
      <c r="G14">
        <f ca="1"/>
        <v>-0.29734266702428153</v>
      </c>
      <c r="H14" s="9">
        <f ca="1"/>
        <v>-7.0028007334577049E-4</v>
      </c>
      <c r="I14" s="4">
        <f ca="1"/>
        <v>4.6045158083549271</v>
      </c>
      <c r="J14" s="4">
        <f ca="1"/>
        <v>4.6052160884282731</v>
      </c>
      <c r="K14" s="9">
        <f ca="1"/>
        <v>-7.0003493448067555E-4</v>
      </c>
      <c r="L14" s="5">
        <f ca="1"/>
        <v>99.93458364251849</v>
      </c>
      <c r="M14" s="5">
        <f ca="1"/>
        <v>100.00459034937148</v>
      </c>
      <c r="N14" s="38">
        <v>0.98399999999999999</v>
      </c>
      <c r="O14" s="38">
        <v>4.9598387070548977E-2</v>
      </c>
      <c r="P14" s="38">
        <v>2.0910000000000002E-2</v>
      </c>
      <c r="Q14" s="4">
        <f ca="1"/>
        <v>0.42251177261820128</v>
      </c>
      <c r="R14" s="4">
        <f ca="1"/>
        <v>0.3729133855476523</v>
      </c>
      <c r="S14" s="47">
        <f ca="1"/>
        <v>1.1354827974942481</v>
      </c>
      <c r="T14" s="4">
        <f ca="1"/>
        <v>1.1583307092680499</v>
      </c>
      <c r="U14" s="4" t="e">
        <f ca="1"/>
        <v>#N/A</v>
      </c>
      <c r="V14" s="4">
        <f ca="1"/>
        <v>-0.33541833737016957</v>
      </c>
      <c r="W14" s="4">
        <f ca="1"/>
        <v>1.1501188014344599</v>
      </c>
      <c r="X14" s="4">
        <f ca="1"/>
        <v>1.1763758140299148</v>
      </c>
      <c r="Y14" s="5">
        <f ca="1"/>
        <v>2.6165003091340136E-2</v>
      </c>
      <c r="Z14" s="5">
        <f ca="1"/>
        <v>9.2009504114756794E-5</v>
      </c>
      <c r="AA14" s="5">
        <f ca="1"/>
        <v>0</v>
      </c>
      <c r="AB14" s="45">
        <f ca="1"/>
        <v>3.4091008216530386E-3</v>
      </c>
      <c r="AC14" s="39">
        <f ca="1"/>
        <v>-1.6723818510588906E-17</v>
      </c>
      <c r="AE14">
        <v>13</v>
      </c>
      <c r="AF14" s="29">
        <v>-1.246083843677819E-2</v>
      </c>
      <c r="AG14" s="29">
        <v>7.2014090544862158E-2</v>
      </c>
      <c r="AH14" s="29">
        <v>-0.19727248763129918</v>
      </c>
    </row>
    <row r="15" spans="1:37" x14ac:dyDescent="0.2">
      <c r="A15" t="b">
        <v>0</v>
      </c>
      <c r="B15">
        <v>6</v>
      </c>
      <c r="C15" s="22">
        <f ca="1"/>
        <v>0.732378214018919</v>
      </c>
      <c r="D15" s="22">
        <f ca="1"/>
        <v>4.6016680336220981</v>
      </c>
      <c r="E15" s="22">
        <f ca="1"/>
        <v>2.6910089981775345</v>
      </c>
      <c r="F15" s="22">
        <f ca="1"/>
        <v>4.6016680336220981</v>
      </c>
      <c r="G15">
        <f ca="1"/>
        <v>-2.6745311302430834</v>
      </c>
      <c r="H15" s="9">
        <f ca="1"/>
        <v>-8.2176100445925885E-3</v>
      </c>
      <c r="I15" s="4">
        <f ca="1"/>
        <v>4.5962981983103344</v>
      </c>
      <c r="J15" s="4">
        <f ca="1"/>
        <v>4.6045158083549271</v>
      </c>
      <c r="K15" s="9">
        <f ca="1"/>
        <v>-8.1839377854632245E-3</v>
      </c>
      <c r="L15" s="5">
        <f ca="1"/>
        <v>99.116725227371944</v>
      </c>
      <c r="M15" s="5">
        <f ca="1"/>
        <v>99.93458364251849</v>
      </c>
      <c r="N15" s="38">
        <v>0.98</v>
      </c>
      <c r="O15" s="38">
        <v>4.9497474683058332E-2</v>
      </c>
      <c r="P15" s="38">
        <v>2.0825E-2</v>
      </c>
      <c r="Q15" s="4">
        <f ca="1"/>
        <v>0.4075081101812088</v>
      </c>
      <c r="R15" s="4">
        <f ca="1"/>
        <v>0.35801063549815049</v>
      </c>
      <c r="S15" s="47">
        <f ca="1"/>
        <v>1.1583307092680499</v>
      </c>
      <c r="T15" s="4">
        <f ca="1"/>
        <v>1.4627355137784619</v>
      </c>
      <c r="U15" s="4">
        <f ca="1"/>
        <v>-0.3418174193700142</v>
      </c>
      <c r="V15" s="4">
        <f ca="1"/>
        <v>-0.3418174193700142</v>
      </c>
      <c r="W15" s="4">
        <f ca="1"/>
        <v>1.1763758140299148</v>
      </c>
      <c r="X15" s="4">
        <f ca="1"/>
        <v>1.458760927489398</v>
      </c>
      <c r="Y15" s="5">
        <f ca="1"/>
        <v>0.28229100339436097</v>
      </c>
      <c r="Z15" s="5">
        <f ca="1"/>
        <v>9.4110065122393188E-5</v>
      </c>
      <c r="AA15" s="5">
        <f ca="1"/>
        <v>0</v>
      </c>
      <c r="AB15" s="45">
        <f ca="1"/>
        <v>-2.2019691050928599E-2</v>
      </c>
      <c r="AC15" s="39">
        <f ca="1"/>
        <v>-1.1614515772750966E-16</v>
      </c>
      <c r="AE15">
        <v>14</v>
      </c>
      <c r="AF15" s="29">
        <v>5.3791592396413429E-2</v>
      </c>
      <c r="AG15" s="29">
        <v>9.5203433898047043E-2</v>
      </c>
      <c r="AH15" s="29">
        <v>-0.12869163675772863</v>
      </c>
    </row>
    <row r="16" spans="1:37" x14ac:dyDescent="0.2">
      <c r="A16" t="b">
        <v>1</v>
      </c>
      <c r="B16">
        <v>7</v>
      </c>
      <c r="C16" s="22">
        <f ca="1"/>
        <v>0.82890536074946097</v>
      </c>
      <c r="D16" s="22">
        <f ca="1"/>
        <v>0.61261617853293993</v>
      </c>
      <c r="E16" s="22">
        <f ca="1"/>
        <v>0.61261617853293993</v>
      </c>
      <c r="F16" s="22">
        <f ca="1"/>
        <v>4.5270177156929963</v>
      </c>
      <c r="G16">
        <f ca="1"/>
        <v>-0.11291217638329086</v>
      </c>
      <c r="H16" s="9">
        <f ca="1"/>
        <v>-1.1705965293787237E-4</v>
      </c>
      <c r="I16" s="4">
        <f ca="1"/>
        <v>4.5961811386573963</v>
      </c>
      <c r="J16" s="4">
        <f ca="1"/>
        <v>4.5962981983103344</v>
      </c>
      <c r="K16" s="9">
        <f ca="1"/>
        <v>-1.1705280172424892E-4</v>
      </c>
      <c r="L16" s="5">
        <f ca="1"/>
        <v>99.105123336986352</v>
      </c>
      <c r="M16" s="5">
        <f ca="1"/>
        <v>99.116725227371944</v>
      </c>
      <c r="N16" s="38">
        <v>0.97599999999999998</v>
      </c>
      <c r="O16" s="38">
        <v>4.939635614091388E-2</v>
      </c>
      <c r="P16" s="38">
        <v>2.0740000000000001E-2</v>
      </c>
      <c r="Q16" s="4">
        <f ca="1"/>
        <v>0.24026088662059356</v>
      </c>
      <c r="R16" s="4">
        <f ca="1"/>
        <v>0.19086453047967966</v>
      </c>
      <c r="S16" s="47">
        <f ca="1"/>
        <v>1.4627355137784619</v>
      </c>
      <c r="T16" s="4">
        <f ca="1"/>
        <v>1.4668834713204717</v>
      </c>
      <c r="U16" s="4" t="e">
        <f ca="1"/>
        <v>#N/A</v>
      </c>
      <c r="V16" s="4">
        <f ca="1"/>
        <v>-0.3418174193700142</v>
      </c>
      <c r="W16" s="4">
        <f ca="1"/>
        <v>1.458760927489398</v>
      </c>
      <c r="X16" s="4">
        <f ca="1"/>
        <v>1.465553742453706</v>
      </c>
      <c r="Y16" s="5">
        <f ca="1"/>
        <v>6.6761140901085156E-3</v>
      </c>
      <c r="Z16" s="5">
        <f ca="1"/>
        <v>1.1670087419915185E-4</v>
      </c>
      <c r="AA16" s="5">
        <f ca="1"/>
        <v>0</v>
      </c>
      <c r="AB16" s="45">
        <f ca="1"/>
        <v>2.6448574222978616E-3</v>
      </c>
      <c r="AC16" s="39">
        <f ca="1"/>
        <v>2.7971060797410408E-16</v>
      </c>
      <c r="AE16">
        <v>15</v>
      </c>
      <c r="AF16" s="29">
        <v>-3.6045600398059681E-3</v>
      </c>
      <c r="AG16" s="29">
        <v>-4.7867718807377939E-2</v>
      </c>
      <c r="AH16" s="29">
        <v>2.1479160449192243E-2</v>
      </c>
    </row>
    <row r="17" spans="1:34" x14ac:dyDescent="0.2">
      <c r="A17" t="b">
        <v>0</v>
      </c>
      <c r="B17">
        <v>8</v>
      </c>
      <c r="C17" s="22">
        <f ca="1"/>
        <v>0.7204972469171208</v>
      </c>
      <c r="D17" s="22">
        <f ca="1"/>
        <v>4.5270177156929963</v>
      </c>
      <c r="E17" s="22">
        <f ca="1"/>
        <v>0.61261617853293993</v>
      </c>
      <c r="F17" s="22">
        <f ca="1"/>
        <v>4.5270177156929963</v>
      </c>
      <c r="G17">
        <f ca="1"/>
        <v>-0.60212077079659987</v>
      </c>
      <c r="H17" s="9">
        <f ca="1"/>
        <v>-1.664073062213453E-3</v>
      </c>
      <c r="I17" s="4">
        <f ca="1"/>
        <v>4.5945170655951832</v>
      </c>
      <c r="J17" s="4">
        <f ca="1"/>
        <v>4.5961811386573963</v>
      </c>
      <c r="K17" s="9">
        <f ca="1"/>
        <v>-1.6626892603237575E-3</v>
      </c>
      <c r="L17" s="5">
        <f ca="1"/>
        <v>98.940342312770881</v>
      </c>
      <c r="M17" s="5">
        <f ca="1"/>
        <v>99.105123336986352</v>
      </c>
      <c r="N17" s="38">
        <v>0.97199999999999998</v>
      </c>
      <c r="O17" s="38">
        <v>4.9295030175464952E-2</v>
      </c>
      <c r="P17" s="38">
        <v>2.0655E-2</v>
      </c>
      <c r="Q17" s="4">
        <f ca="1"/>
        <v>0.23665575673206224</v>
      </c>
      <c r="R17" s="4">
        <f ca="1"/>
        <v>0.1873607265565973</v>
      </c>
      <c r="S17" s="47">
        <f ca="1"/>
        <v>1.4668834713204717</v>
      </c>
      <c r="T17" s="4">
        <f ca="1"/>
        <v>1.5344615878277992</v>
      </c>
      <c r="U17" s="4" t="e">
        <f ca="1"/>
        <v>#N/A</v>
      </c>
      <c r="V17" s="4">
        <f ca="1"/>
        <v>-0.3418174193700142</v>
      </c>
      <c r="W17" s="4">
        <f ca="1"/>
        <v>1.465553742453706</v>
      </c>
      <c r="X17" s="4">
        <f ca="1"/>
        <v>1.5247060798120133</v>
      </c>
      <c r="Y17" s="5">
        <f ca="1"/>
        <v>5.9035093058910942E-2</v>
      </c>
      <c r="Z17" s="5">
        <f ca="1"/>
        <v>1.1724429939629648E-4</v>
      </c>
      <c r="AA17" s="5">
        <f ca="1"/>
        <v>0</v>
      </c>
      <c r="AB17" s="45">
        <f ca="1"/>
        <v>-8.4257791490202402E-3</v>
      </c>
      <c r="AC17" s="39">
        <f ca="1"/>
        <v>1.4417178388625995E-16</v>
      </c>
      <c r="AE17">
        <v>16</v>
      </c>
      <c r="AF17" s="29">
        <v>-3.113845398548551E-4</v>
      </c>
      <c r="AG17" s="29">
        <v>3.7558727293645004E-2</v>
      </c>
      <c r="AH17" s="29">
        <v>-0.12721582099393172</v>
      </c>
    </row>
    <row r="18" spans="1:34" x14ac:dyDescent="0.2">
      <c r="A18" t="b">
        <v>1</v>
      </c>
      <c r="B18">
        <v>9</v>
      </c>
      <c r="C18" s="22">
        <f ca="1"/>
        <v>0.45826886540052725</v>
      </c>
      <c r="D18" s="22">
        <f ca="1"/>
        <v>1.2492391482423872</v>
      </c>
      <c r="E18" s="22">
        <f ca="1"/>
        <v>1.2492391482423872</v>
      </c>
      <c r="F18" s="22">
        <f ca="1"/>
        <v>6.8702500950360332E-2</v>
      </c>
      <c r="G18">
        <f ca="1"/>
        <v>1.2462920823034618</v>
      </c>
      <c r="H18" s="9">
        <f ca="1"/>
        <v>4.1811216099129685E-3</v>
      </c>
      <c r="I18" s="4">
        <f ca="1"/>
        <v>4.5986981872050965</v>
      </c>
      <c r="J18" s="4">
        <f ca="1"/>
        <v>4.5945170655951832</v>
      </c>
      <c r="K18" s="9">
        <f ca="1"/>
        <v>4.1898746938560105E-3</v>
      </c>
      <c r="L18" s="5">
        <f ca="1"/>
        <v>99.354889949228621</v>
      </c>
      <c r="M18" s="5">
        <f ca="1"/>
        <v>98.940342312770881</v>
      </c>
      <c r="N18" s="38">
        <v>0.96799999999999997</v>
      </c>
      <c r="O18" s="38">
        <v>4.9193495504995376E-2</v>
      </c>
      <c r="P18" s="38">
        <v>2.0570000000000001E-2</v>
      </c>
      <c r="Q18" s="4">
        <f ca="1"/>
        <v>0.20158924478307164</v>
      </c>
      <c r="R18" s="4">
        <f ca="1"/>
        <v>0.15239574927807625</v>
      </c>
      <c r="S18" s="47">
        <f ca="1"/>
        <v>1.5344615878277992</v>
      </c>
      <c r="T18" s="4">
        <f ca="1"/>
        <v>1.3664681338112104</v>
      </c>
      <c r="U18" s="4" t="e">
        <f ca="1"/>
        <v>#N/A</v>
      </c>
      <c r="V18" s="4">
        <f ca="1"/>
        <v>-0.3418174193700142</v>
      </c>
      <c r="W18" s="4">
        <f ca="1"/>
        <v>1.5247060798120133</v>
      </c>
      <c r="X18" s="4">
        <f ca="1"/>
        <v>1.3858340155969535</v>
      </c>
      <c r="Y18" s="5">
        <f ca="1"/>
        <v>-0.13899404070144503</v>
      </c>
      <c r="Z18" s="5">
        <f ca="1"/>
        <v>1.2197648638496107E-4</v>
      </c>
      <c r="AA18" s="5">
        <f ca="1"/>
        <v>0</v>
      </c>
      <c r="AB18" s="45">
        <f ca="1"/>
        <v>2.9121389801528761E-2</v>
      </c>
      <c r="AC18" s="39">
        <f ca="1"/>
        <v>2.4467732527566621E-16</v>
      </c>
      <c r="AE18">
        <v>17</v>
      </c>
      <c r="AF18" s="29">
        <v>5.1996197283693105E-2</v>
      </c>
      <c r="AG18" s="29">
        <v>-3.7193708634729386E-2</v>
      </c>
      <c r="AH18" s="29">
        <v>0.10081669482009617</v>
      </c>
    </row>
    <row r="19" spans="1:34" x14ac:dyDescent="0.2">
      <c r="A19" t="b">
        <v>0</v>
      </c>
      <c r="B19">
        <v>10</v>
      </c>
      <c r="C19" s="22">
        <f ca="1"/>
        <v>1.0934342629025484E-2</v>
      </c>
      <c r="D19" s="22">
        <f ca="1"/>
        <v>6.8702500950360332E-2</v>
      </c>
      <c r="E19" s="22">
        <f ca="1"/>
        <v>1.2492391482423872</v>
      </c>
      <c r="F19" s="22">
        <f ca="1"/>
        <v>6.8702500950360332E-2</v>
      </c>
      <c r="G19">
        <f ca="1"/>
        <v>8.5758352882192065E-2</v>
      </c>
      <c r="H19" s="9">
        <f ca="1"/>
        <v>5.1119172349219251E-4</v>
      </c>
      <c r="I19" s="4">
        <f ca="1"/>
        <v>4.5992093789285891</v>
      </c>
      <c r="J19" s="4">
        <f ca="1"/>
        <v>4.5986981872050965</v>
      </c>
      <c r="K19" s="9">
        <f ca="1"/>
        <v>5.1132240424833775E-4</v>
      </c>
      <c r="L19" s="5">
        <f ca="1"/>
        <v>99.405692330431293</v>
      </c>
      <c r="M19" s="5">
        <f ca="1"/>
        <v>99.354889949228621</v>
      </c>
      <c r="N19" s="38">
        <v>0.96399999999999997</v>
      </c>
      <c r="O19" s="38">
        <v>4.9091750834534313E-2</v>
      </c>
      <c r="P19" s="38">
        <v>2.0485E-2</v>
      </c>
      <c r="Q19" s="4">
        <f ca="1"/>
        <v>0.28544513036897096</v>
      </c>
      <c r="R19" s="4">
        <f ca="1"/>
        <v>0.23635337953443664</v>
      </c>
      <c r="S19" s="47">
        <f ca="1"/>
        <v>1.3664681338112104</v>
      </c>
      <c r="T19" s="4">
        <f ca="1"/>
        <v>1.3461654800020781</v>
      </c>
      <c r="U19" s="4" t="e">
        <f ca="1"/>
        <v>#N/A</v>
      </c>
      <c r="V19" s="4">
        <f ca="1"/>
        <v>-0.3418174193700142</v>
      </c>
      <c r="W19" s="4">
        <f ca="1"/>
        <v>1.3858340155969535</v>
      </c>
      <c r="X19" s="4">
        <f ca="1"/>
        <v>1.3712966420443926</v>
      </c>
      <c r="Y19" s="5">
        <f ca="1"/>
        <v>-1.4648240273808929E-2</v>
      </c>
      <c r="Z19" s="5">
        <f ca="1"/>
        <v>1.1086672124775629E-4</v>
      </c>
      <c r="AA19" s="5">
        <f ca="1"/>
        <v>0</v>
      </c>
      <c r="AB19" s="45">
        <f ca="1"/>
        <v>5.7652802565710372E-3</v>
      </c>
      <c r="AC19" s="39">
        <f ca="1"/>
        <v>2.6621229092665954E-16</v>
      </c>
      <c r="AE19">
        <v>18</v>
      </c>
      <c r="AF19" s="29">
        <v>8.4242250203546476E-2</v>
      </c>
      <c r="AG19" s="29">
        <v>-0.1200350396413138</v>
      </c>
      <c r="AH19" s="29">
        <v>-4.5156483015979382E-2</v>
      </c>
    </row>
    <row r="20" spans="1:34" x14ac:dyDescent="0.2">
      <c r="A20" t="b">
        <v>1</v>
      </c>
      <c r="B20">
        <v>11</v>
      </c>
      <c r="C20" s="22">
        <f ca="1"/>
        <v>0.82085701019364754</v>
      </c>
      <c r="D20" s="22">
        <f ca="1"/>
        <v>0.6283412291327739</v>
      </c>
      <c r="E20" s="22">
        <f ca="1"/>
        <v>0.6283412291327739</v>
      </c>
      <c r="F20" s="22">
        <f ca="1"/>
        <v>0.93664841339218508</v>
      </c>
      <c r="G20">
        <f ca="1"/>
        <v>0.37228671690625131</v>
      </c>
      <c r="H20" s="9">
        <f ca="1"/>
        <v>1.4172739680500682E-3</v>
      </c>
      <c r="I20" s="4">
        <f ca="1"/>
        <v>4.6006266528966391</v>
      </c>
      <c r="J20" s="4">
        <f ca="1"/>
        <v>4.5992093789285891</v>
      </c>
      <c r="K20" s="9">
        <f ca="1"/>
        <v>1.418278775439985E-3</v>
      </c>
      <c r="L20" s="5">
        <f ca="1"/>
        <v>99.546677314021451</v>
      </c>
      <c r="M20" s="5">
        <f ca="1"/>
        <v>99.405692330431293</v>
      </c>
      <c r="N20" s="38">
        <v>0.96</v>
      </c>
      <c r="O20" s="38">
        <v>4.8989794855663564E-2</v>
      </c>
      <c r="P20" s="38">
        <v>2.0400000000000001E-2</v>
      </c>
      <c r="Q20" s="4">
        <f ca="1"/>
        <v>0.29473879168179412</v>
      </c>
      <c r="R20" s="4">
        <f ca="1"/>
        <v>0.24574899682613055</v>
      </c>
      <c r="S20" s="47">
        <f ca="1"/>
        <v>1.3461654800020781</v>
      </c>
      <c r="T20" s="4">
        <f ca="1"/>
        <v>1.2920156889170471</v>
      </c>
      <c r="U20" s="4">
        <f ca="1"/>
        <v>-0.38409671366382214</v>
      </c>
      <c r="V20" s="4">
        <f ca="1"/>
        <v>-0.38409671366382214</v>
      </c>
      <c r="W20" s="4">
        <f ca="1"/>
        <v>1.3712966420443926</v>
      </c>
      <c r="X20" s="4">
        <f ca="1"/>
        <v>1.3203089888823125</v>
      </c>
      <c r="Y20" s="5">
        <f ca="1"/>
        <v>-5.1097356893443774E-2</v>
      </c>
      <c r="Z20" s="5">
        <f ca="1"/>
        <v>1.0970373136355142E-4</v>
      </c>
      <c r="AA20" s="5">
        <f ca="1"/>
        <v>0</v>
      </c>
      <c r="AB20" s="45">
        <f ca="1"/>
        <v>3.162137922950818E-3</v>
      </c>
      <c r="AC20" s="39">
        <f ca="1"/>
        <v>1.2919624137880392E-16</v>
      </c>
      <c r="AE20">
        <v>19</v>
      </c>
      <c r="AF20" s="29">
        <v>3.988299540393804E-2</v>
      </c>
      <c r="AG20" s="29">
        <v>0.23009309235766598</v>
      </c>
      <c r="AH20" s="29">
        <v>0.14122644150523178</v>
      </c>
    </row>
    <row r="21" spans="1:34" x14ac:dyDescent="0.2">
      <c r="A21" t="b">
        <v>0</v>
      </c>
      <c r="B21">
        <v>12</v>
      </c>
      <c r="C21" s="22">
        <f ca="1"/>
        <v>0.14907222493054728</v>
      </c>
      <c r="D21" s="22">
        <f ca="1"/>
        <v>0.93664841339218508</v>
      </c>
      <c r="E21" s="22">
        <f ca="1"/>
        <v>0.6283412291327739</v>
      </c>
      <c r="F21" s="22">
        <f ca="1"/>
        <v>0.93664841339218508</v>
      </c>
      <c r="G21">
        <f ca="1"/>
        <v>0.50617714354092458</v>
      </c>
      <c r="H21" s="9">
        <f ca="1"/>
        <v>1.8406726731073088E-3</v>
      </c>
      <c r="I21" s="4">
        <f ca="1"/>
        <v>4.6024673255697461</v>
      </c>
      <c r="J21" s="4">
        <f ca="1"/>
        <v>4.6006266528966391</v>
      </c>
      <c r="K21" s="9">
        <f ca="1"/>
        <v>1.8423677509200598E-3</v>
      </c>
      <c r="L21" s="5">
        <f ca="1"/>
        <v>99.730078902016061</v>
      </c>
      <c r="M21" s="5">
        <f ca="1"/>
        <v>99.546677314021451</v>
      </c>
      <c r="N21" s="38">
        <v>0.95599999999999996</v>
      </c>
      <c r="O21" s="38">
        <v>4.8887626246321265E-2</v>
      </c>
      <c r="P21" s="38">
        <v>2.0315E-2</v>
      </c>
      <c r="Q21" s="4">
        <f ca="1"/>
        <v>0.32260651865325657</v>
      </c>
      <c r="R21" s="4">
        <f ca="1"/>
        <v>0.27371889240693531</v>
      </c>
      <c r="S21" s="47">
        <f ca="1"/>
        <v>1.2920156889170471</v>
      </c>
      <c r="T21" s="4">
        <f ca="1"/>
        <v>1.2239664374540737</v>
      </c>
      <c r="U21" s="4" t="e">
        <f ca="1"/>
        <v>#N/A</v>
      </c>
      <c r="V21" s="4">
        <f ca="1"/>
        <v>-0.38409671366382214</v>
      </c>
      <c r="W21" s="4">
        <f ca="1"/>
        <v>1.3203089888823125</v>
      </c>
      <c r="X21" s="4">
        <f ca="1"/>
        <v>1.253029510500969</v>
      </c>
      <c r="Y21" s="5">
        <f ca="1"/>
        <v>-6.7385103100454147E-2</v>
      </c>
      <c r="Z21" s="5">
        <f ca="1"/>
        <v>1.0562471911058501E-4</v>
      </c>
      <c r="AA21" s="5">
        <f ca="1"/>
        <v>0</v>
      </c>
      <c r="AB21" s="45">
        <f ca="1"/>
        <v>7.6977308162979739E-4</v>
      </c>
      <c r="AC21" s="39">
        <f ca="1"/>
        <v>4.5753331678888287E-17</v>
      </c>
      <c r="AE21">
        <v>20</v>
      </c>
      <c r="AF21" s="29">
        <v>-5.4859161207043143E-2</v>
      </c>
      <c r="AG21" s="29">
        <v>-4.2937319760738791E-3</v>
      </c>
      <c r="AH21" s="29">
        <v>7.3498818041858011E-2</v>
      </c>
    </row>
    <row r="22" spans="1:34" x14ac:dyDescent="0.2">
      <c r="A22" t="b">
        <v>1</v>
      </c>
      <c r="B22">
        <v>13</v>
      </c>
      <c r="C22" s="22">
        <f ca="1"/>
        <v>0.91883085540823972</v>
      </c>
      <c r="D22" s="22">
        <f ca="1"/>
        <v>0.41146865358338547</v>
      </c>
      <c r="E22" s="22">
        <f ca="1"/>
        <v>0.41146865358338547</v>
      </c>
      <c r="F22" s="22">
        <f ca="1"/>
        <v>5.035531270540007</v>
      </c>
      <c r="G22">
        <f ca="1"/>
        <v>0.13066095575885811</v>
      </c>
      <c r="H22" s="9">
        <f ca="1"/>
        <v>6.5318622145248595E-4</v>
      </c>
      <c r="I22" s="4">
        <f ca="1"/>
        <v>4.6031205117911984</v>
      </c>
      <c r="J22" s="4">
        <f ca="1"/>
        <v>4.6024673255697461</v>
      </c>
      <c r="K22" s="9">
        <f ca="1"/>
        <v>6.5339959402699321E-4</v>
      </c>
      <c r="L22" s="5">
        <f ca="1"/>
        <v>99.795242495082917</v>
      </c>
      <c r="M22" s="5">
        <f ca="1"/>
        <v>99.730078902016061</v>
      </c>
      <c r="N22" s="38">
        <v>0.95199999999999996</v>
      </c>
      <c r="O22" s="38">
        <v>4.8785243670601872E-2</v>
      </c>
      <c r="P22" s="38">
        <v>2.0230000000000001E-2</v>
      </c>
      <c r="Q22" s="4">
        <f ca="1"/>
        <v>0.35927133417632678</v>
      </c>
      <c r="R22" s="4">
        <f ca="1"/>
        <v>0.3104860905057249</v>
      </c>
      <c r="S22" s="47">
        <f ca="1"/>
        <v>1.2239664374540737</v>
      </c>
      <c r="T22" s="4">
        <f ca="1"/>
        <v>1.199808146114151</v>
      </c>
      <c r="U22" s="4" t="e">
        <f ca="1"/>
        <v>#N/A</v>
      </c>
      <c r="V22" s="4">
        <f ca="1"/>
        <v>-0.38409671366382214</v>
      </c>
      <c r="W22" s="4">
        <f ca="1"/>
        <v>1.253029510500969</v>
      </c>
      <c r="X22" s="4">
        <f ca="1"/>
        <v>1.2311651105590786</v>
      </c>
      <c r="Y22" s="5">
        <f ca="1"/>
        <v>-2.196464230273067E-2</v>
      </c>
      <c r="Z22" s="5">
        <f ca="1"/>
        <v>1.0024236084007752E-4</v>
      </c>
      <c r="AA22" s="5">
        <f ca="1"/>
        <v>0</v>
      </c>
      <c r="AB22" s="45">
        <f ca="1"/>
        <v>2.2938913980321625E-3</v>
      </c>
      <c r="AC22" s="39">
        <f ca="1"/>
        <v>2.1453650488056919E-16</v>
      </c>
      <c r="AE22">
        <v>21</v>
      </c>
      <c r="AF22" s="29">
        <v>3.3839041685172426E-2</v>
      </c>
      <c r="AG22" s="29">
        <v>6.9153824213178602E-2</v>
      </c>
      <c r="AH22" s="29">
        <v>-5.8060299193568685E-2</v>
      </c>
    </row>
    <row r="23" spans="1:34" x14ac:dyDescent="0.2">
      <c r="A23" t="b">
        <v>0</v>
      </c>
      <c r="B23">
        <v>14</v>
      </c>
      <c r="C23" s="22">
        <f ca="1"/>
        <v>0.80142969280025433</v>
      </c>
      <c r="D23" s="22">
        <f ca="1"/>
        <v>5.035531270540007</v>
      </c>
      <c r="E23" s="22">
        <f ca="1"/>
        <v>0.41146865358338547</v>
      </c>
      <c r="F23" s="22">
        <f ca="1"/>
        <v>5.035531270540007</v>
      </c>
      <c r="G23">
        <f ca="1"/>
        <v>-0.3901719717277316</v>
      </c>
      <c r="H23" s="9">
        <f ca="1"/>
        <v>-9.9383210981845429E-4</v>
      </c>
      <c r="I23" s="4">
        <f ca="1"/>
        <v>4.6021266796813798</v>
      </c>
      <c r="J23" s="4">
        <f ca="1"/>
        <v>4.6031205117911984</v>
      </c>
      <c r="K23" s="9">
        <f ca="1"/>
        <v>-9.9333842224835767E-4</v>
      </c>
      <c r="L23" s="5">
        <f ca="1"/>
        <v>99.696112046354955</v>
      </c>
      <c r="M23" s="5">
        <f ca="1"/>
        <v>99.795242495082917</v>
      </c>
      <c r="N23" s="38">
        <v>0.94799999999999995</v>
      </c>
      <c r="O23" s="38">
        <v>4.8682645778552344E-2</v>
      </c>
      <c r="P23" s="38">
        <v>2.0145E-2</v>
      </c>
      <c r="Q23" s="4">
        <f ca="1"/>
        <v>0.37169971996630258</v>
      </c>
      <c r="R23" s="4">
        <f ca="1"/>
        <v>0.32301707418775022</v>
      </c>
      <c r="S23" s="47">
        <f ca="1"/>
        <v>1.199808146114151</v>
      </c>
      <c r="T23" s="4">
        <f ca="1"/>
        <v>1.2345305726104101</v>
      </c>
      <c r="U23" s="4" t="e">
        <f ca="1"/>
        <v>#N/A</v>
      </c>
      <c r="V23" s="4">
        <f ca="1"/>
        <v>-0.38409671366382214</v>
      </c>
      <c r="W23" s="4">
        <f ca="1"/>
        <v>1.2311651105590786</v>
      </c>
      <c r="X23" s="4">
        <f ca="1"/>
        <v>1.2724057653228837</v>
      </c>
      <c r="Y23" s="5">
        <f ca="1"/>
        <v>4.1142161554960303E-2</v>
      </c>
      <c r="Z23" s="5">
        <f ca="1"/>
        <v>9.8493208844726296E-5</v>
      </c>
      <c r="AA23" s="5">
        <f ca="1"/>
        <v>0</v>
      </c>
      <c r="AB23" s="45">
        <f ca="1"/>
        <v>6.5182282675459117E-3</v>
      </c>
      <c r="AC23" s="39">
        <f ca="1"/>
        <v>8.8254056840320061E-17</v>
      </c>
      <c r="AE23">
        <v>22</v>
      </c>
      <c r="AF23" s="29">
        <v>9.7694993699176752E-2</v>
      </c>
      <c r="AG23" s="29">
        <v>-2.8767632457371954E-2</v>
      </c>
      <c r="AH23" s="29">
        <v>-9.2430388251242099E-2</v>
      </c>
    </row>
    <row r="24" spans="1:34" x14ac:dyDescent="0.2">
      <c r="A24" t="b">
        <v>1</v>
      </c>
      <c r="B24">
        <v>15</v>
      </c>
      <c r="C24" s="22">
        <f ca="1"/>
        <v>0.58387204237428481</v>
      </c>
      <c r="D24" s="22">
        <f ca="1"/>
        <v>1.0373749810791824</v>
      </c>
      <c r="E24" s="22">
        <f ca="1"/>
        <v>1.0373749810791824</v>
      </c>
      <c r="F24" s="22">
        <f ca="1"/>
        <v>1.1582252567574221</v>
      </c>
      <c r="G24">
        <f ca="1"/>
        <v>0.4159520860529084</v>
      </c>
      <c r="H24" s="9">
        <f ca="1"/>
        <v>1.5553559894255476E-3</v>
      </c>
      <c r="I24" s="4">
        <f ca="1"/>
        <v>4.603682035670805</v>
      </c>
      <c r="J24" s="4">
        <f ca="1"/>
        <v>4.6021266796813798</v>
      </c>
      <c r="K24" s="9">
        <f ca="1"/>
        <v>1.5565661828980115E-3</v>
      </c>
      <c r="L24" s="5">
        <f ca="1"/>
        <v>99.851295642932726</v>
      </c>
      <c r="M24" s="5">
        <f ca="1"/>
        <v>99.696112046354955</v>
      </c>
      <c r="N24" s="38">
        <v>0.94399999999999995</v>
      </c>
      <c r="O24" s="38">
        <v>4.8579831205964479E-2</v>
      </c>
      <c r="P24" s="38">
        <v>2.0060000000000001E-2</v>
      </c>
      <c r="Q24" s="4">
        <f ca="1"/>
        <v>0.3502789793802073</v>
      </c>
      <c r="R24" s="4">
        <f ca="1"/>
        <v>0.30169914817424281</v>
      </c>
      <c r="S24" s="47">
        <f ca="1"/>
        <v>1.2345305726104101</v>
      </c>
      <c r="T24" s="4">
        <f ca="1"/>
        <v>1.1782023875173948</v>
      </c>
      <c r="U24" s="4" t="e">
        <f ca="1"/>
        <v>#N/A</v>
      </c>
      <c r="V24" s="4">
        <f ca="1"/>
        <v>-0.38409671366382214</v>
      </c>
      <c r="W24" s="4">
        <f ca="1"/>
        <v>1.2724057653228837</v>
      </c>
      <c r="X24" s="4">
        <f ca="1"/>
        <v>1.215965484244222</v>
      </c>
      <c r="Y24" s="5">
        <f ca="1"/>
        <v>-5.6542073539887529E-2</v>
      </c>
      <c r="Z24" s="5">
        <f ca="1"/>
        <v>1.0179246122583071E-4</v>
      </c>
      <c r="AA24" s="5">
        <f ca="1"/>
        <v>0</v>
      </c>
      <c r="AB24" s="45">
        <f ca="1"/>
        <v>-1.120959856464053E-4</v>
      </c>
      <c r="AC24" s="39">
        <f ca="1"/>
        <v>-2.677979366039196E-17</v>
      </c>
      <c r="AE24">
        <v>23</v>
      </c>
      <c r="AF24" s="29">
        <v>2.8031818422964906E-2</v>
      </c>
      <c r="AG24" s="29">
        <v>0.17152191473974213</v>
      </c>
      <c r="AH24" s="29">
        <v>0.22676027495130835</v>
      </c>
    </row>
    <row r="25" spans="1:34" x14ac:dyDescent="0.2">
      <c r="A25" t="b">
        <v>0</v>
      </c>
      <c r="B25">
        <v>16</v>
      </c>
      <c r="C25" s="22">
        <f ca="1"/>
        <v>0.18433727482682338</v>
      </c>
      <c r="D25" s="22">
        <f ca="1"/>
        <v>1.1582252567574221</v>
      </c>
      <c r="E25" s="22">
        <f ca="1"/>
        <v>1.0373749810791824</v>
      </c>
      <c r="F25" s="22">
        <f ca="1"/>
        <v>1.1582252567574221</v>
      </c>
      <c r="G25">
        <f ca="1"/>
        <v>0.9503318964852584</v>
      </c>
      <c r="H25" s="9">
        <f ca="1"/>
        <v>3.2452133260007813E-3</v>
      </c>
      <c r="I25" s="4">
        <f ca="1"/>
        <v>4.6069272489968061</v>
      </c>
      <c r="J25" s="4">
        <f ca="1"/>
        <v>4.603682035670805</v>
      </c>
      <c r="K25" s="9">
        <f ca="1"/>
        <v>3.2504847315026897E-3</v>
      </c>
      <c r="L25" s="5">
        <f ca="1"/>
        <v>100.17586075484084</v>
      </c>
      <c r="M25" s="5">
        <f ca="1"/>
        <v>99.851295642932726</v>
      </c>
      <c r="N25" s="38">
        <v>0.94</v>
      </c>
      <c r="O25" s="38">
        <v>4.8476798574163288E-2</v>
      </c>
      <c r="P25" s="38">
        <v>1.9975E-2</v>
      </c>
      <c r="Q25" s="4">
        <f ca="1"/>
        <v>0.3813545907828611</v>
      </c>
      <c r="R25" s="4">
        <f ca="1"/>
        <v>0.33287779220869784</v>
      </c>
      <c r="S25" s="47">
        <f ca="1"/>
        <v>1.1782023875173948</v>
      </c>
      <c r="T25" s="4">
        <f ca="1"/>
        <v>1.0670984472074849</v>
      </c>
      <c r="U25" s="4">
        <f ca="1"/>
        <v>-0.35147007548021914</v>
      </c>
      <c r="V25" s="4">
        <f ca="1"/>
        <v>-0.35147007548021914</v>
      </c>
      <c r="W25" s="4">
        <f ca="1"/>
        <v>1.215965484244222</v>
      </c>
      <c r="X25" s="4">
        <f ca="1"/>
        <v>1.1047954164956846</v>
      </c>
      <c r="Y25" s="5">
        <f ca="1"/>
        <v>-0.11126734498727701</v>
      </c>
      <c r="Z25" s="5">
        <f ca="1"/>
        <v>9.7277238739537766E-5</v>
      </c>
      <c r="AA25" s="5">
        <f ca="1"/>
        <v>0</v>
      </c>
      <c r="AB25" s="45">
        <f ca="1"/>
        <v>-6.6127438627588839E-5</v>
      </c>
      <c r="AC25" s="39">
        <f ca="1"/>
        <v>3.8733122612044646E-17</v>
      </c>
      <c r="AE25">
        <v>24</v>
      </c>
      <c r="AF25" s="29">
        <v>6.0359865896678536E-2</v>
      </c>
      <c r="AG25" s="29">
        <v>-0.16678497649125471</v>
      </c>
      <c r="AH25" s="29">
        <v>-0.19195450562908975</v>
      </c>
    </row>
    <row r="26" spans="1:34" x14ac:dyDescent="0.2">
      <c r="A26" t="b">
        <v>1</v>
      </c>
      <c r="B26">
        <v>17</v>
      </c>
      <c r="C26" s="22">
        <f ca="1"/>
        <v>2.7476186462538688E-2</v>
      </c>
      <c r="D26" s="22">
        <f ca="1"/>
        <v>2.6812070402245776</v>
      </c>
      <c r="E26" s="22">
        <f ca="1"/>
        <v>2.6812070402245776</v>
      </c>
      <c r="F26" s="22">
        <f ca="1"/>
        <v>5.4024169128104891</v>
      </c>
      <c r="G26">
        <f ca="1"/>
        <v>1.7067457343046366</v>
      </c>
      <c r="H26" s="9">
        <f ca="1"/>
        <v>5.6372039071792288E-3</v>
      </c>
      <c r="I26" s="4">
        <f ca="1"/>
        <v>4.6125644529039853</v>
      </c>
      <c r="J26" s="4">
        <f ca="1"/>
        <v>4.6069272489968061</v>
      </c>
      <c r="K26" s="9">
        <f ca="1"/>
        <v>5.6531228398237765E-3</v>
      </c>
      <c r="L26" s="5">
        <f ca="1"/>
        <v>100.74216720127305</v>
      </c>
      <c r="M26" s="5">
        <f ca="1"/>
        <v>100.17586075484084</v>
      </c>
      <c r="N26" s="38">
        <v>0.93600000000000005</v>
      </c>
      <c r="O26" s="38">
        <v>4.8373546489791301E-2</v>
      </c>
      <c r="P26" s="38">
        <v>1.9890000000000001E-2</v>
      </c>
      <c r="Q26" s="4">
        <f ca="1"/>
        <v>0.44749795248695745</v>
      </c>
      <c r="R26" s="4">
        <f ca="1"/>
        <v>0.39912440599716614</v>
      </c>
      <c r="S26" s="47">
        <f ca="1"/>
        <v>1.0670984472074849</v>
      </c>
      <c r="T26" s="4">
        <f ca="1"/>
        <v>0.89230600679810834</v>
      </c>
      <c r="U26" s="4" t="e">
        <f ca="1"/>
        <v>#N/A</v>
      </c>
      <c r="V26" s="4">
        <f ca="1"/>
        <v>-0.35147007548021914</v>
      </c>
      <c r="W26" s="4">
        <f ca="1"/>
        <v>1.1047954164956846</v>
      </c>
      <c r="X26" s="4">
        <f ca="1"/>
        <v>0.90866073604380926</v>
      </c>
      <c r="Y26" s="5">
        <f ca="1"/>
        <v>-0.19622306408519499</v>
      </c>
      <c r="Z26" s="5">
        <f ca="1"/>
        <v>8.8383633319654773E-5</v>
      </c>
      <c r="AA26" s="5">
        <f ca="1"/>
        <v>0</v>
      </c>
      <c r="AB26" s="45">
        <f ca="1"/>
        <v>-2.1342240042498756E-2</v>
      </c>
      <c r="AC26" s="39">
        <f ca="1"/>
        <v>1.7143946852427039E-17</v>
      </c>
      <c r="AE26">
        <v>25</v>
      </c>
      <c r="AF26" s="29">
        <v>-7.2935339533986121E-2</v>
      </c>
      <c r="AG26" s="29">
        <v>-0.12741570143410214</v>
      </c>
      <c r="AH26" s="29">
        <v>-3.0692680696491007E-2</v>
      </c>
    </row>
    <row r="27" spans="1:34" x14ac:dyDescent="0.2">
      <c r="A27" t="b">
        <v>0</v>
      </c>
      <c r="B27">
        <v>18</v>
      </c>
      <c r="C27" s="22">
        <f ca="1"/>
        <v>0.85982135631704626</v>
      </c>
      <c r="D27" s="22">
        <f ca="1"/>
        <v>5.4024169128104891</v>
      </c>
      <c r="E27" s="22">
        <f ca="1"/>
        <v>2.6812070402245776</v>
      </c>
      <c r="F27" s="22">
        <f ca="1"/>
        <v>5.4024169128104891</v>
      </c>
      <c r="G27">
        <f ca="1"/>
        <v>-2.0678225724134958</v>
      </c>
      <c r="H27" s="9">
        <f ca="1"/>
        <v>-6.299029125935109E-3</v>
      </c>
      <c r="I27" s="4">
        <f ca="1"/>
        <v>4.6062654237780505</v>
      </c>
      <c r="J27" s="4">
        <f ca="1"/>
        <v>4.6125644529039853</v>
      </c>
      <c r="K27" s="9">
        <f ca="1"/>
        <v>-6.2792318316917672E-3</v>
      </c>
      <c r="L27" s="5">
        <f ca="1"/>
        <v>100.1095837781892</v>
      </c>
      <c r="M27" s="5">
        <f ca="1"/>
        <v>100.74216720127305</v>
      </c>
      <c r="N27" s="38">
        <v>0.93200000000000005</v>
      </c>
      <c r="O27" s="38">
        <v>4.8270073544588683E-2</v>
      </c>
      <c r="P27" s="38">
        <v>1.9805000000000003E-2</v>
      </c>
      <c r="Q27" s="4">
        <f ca="1"/>
        <v>0.5634809503815783</v>
      </c>
      <c r="R27" s="4">
        <f ca="1"/>
        <v>0.51521087683698963</v>
      </c>
      <c r="S27" s="47">
        <f ca="1"/>
        <v>0.89230600679810834</v>
      </c>
      <c r="T27" s="4">
        <f ca="1"/>
        <v>1.0869186271664546</v>
      </c>
      <c r="U27" s="4" t="e">
        <f ca="1"/>
        <v>#N/A</v>
      </c>
      <c r="V27" s="4">
        <f ca="1"/>
        <v>-0.35147007548021914</v>
      </c>
      <c r="W27" s="4">
        <f ca="1"/>
        <v>0.90866073604380926</v>
      </c>
      <c r="X27" s="4">
        <f ca="1"/>
        <v>1.1339002009303301</v>
      </c>
      <c r="Y27" s="5">
        <f ca="1"/>
        <v>0.22516677202763727</v>
      </c>
      <c r="Z27" s="5">
        <f ca="1"/>
        <v>7.2692858883504751E-5</v>
      </c>
      <c r="AA27" s="5">
        <f ca="1"/>
        <v>0</v>
      </c>
      <c r="AB27" s="45">
        <f ca="1"/>
        <v>3.0626844518174517E-2</v>
      </c>
      <c r="AC27" s="39">
        <f ca="1"/>
        <v>2.8189256484623115E-17</v>
      </c>
      <c r="AE27">
        <v>26</v>
      </c>
      <c r="AF27" s="29">
        <v>-2.8210280237475158E-3</v>
      </c>
      <c r="AG27" s="29">
        <v>-4.2271127090513137E-2</v>
      </c>
      <c r="AH27" s="29">
        <v>0.15131226426647626</v>
      </c>
    </row>
    <row r="28" spans="1:34" x14ac:dyDescent="0.2">
      <c r="A28" t="b">
        <v>1</v>
      </c>
      <c r="B28">
        <v>19</v>
      </c>
      <c r="C28" s="22">
        <f ca="1"/>
        <v>0.41884527393627025</v>
      </c>
      <c r="D28" s="22">
        <f ca="1"/>
        <v>1.3192829127020229</v>
      </c>
      <c r="E28" s="22">
        <f ca="1"/>
        <v>1.3192829127020229</v>
      </c>
      <c r="F28" s="22">
        <f ca="1"/>
        <v>5.2159890568278069</v>
      </c>
      <c r="G28">
        <f ca="1"/>
        <v>0.63666190858034466</v>
      </c>
      <c r="H28" s="9">
        <f ca="1"/>
        <v>2.2533017305837871E-3</v>
      </c>
      <c r="I28" s="4">
        <f ca="1"/>
        <v>4.6085187255086346</v>
      </c>
      <c r="J28" s="4">
        <f ca="1"/>
        <v>4.6062654237780505</v>
      </c>
      <c r="K28" s="9">
        <f ca="1"/>
        <v>2.2558423228105084E-3</v>
      </c>
      <c r="L28" s="5">
        <f ca="1"/>
        <v>100.335415214195</v>
      </c>
      <c r="M28" s="5">
        <f ca="1"/>
        <v>100.1095837781892</v>
      </c>
      <c r="N28" s="38">
        <v>0.92800000000000005</v>
      </c>
      <c r="O28" s="38">
        <v>4.8166378315169185E-2</v>
      </c>
      <c r="P28" s="38">
        <v>1.9720000000000001E-2</v>
      </c>
      <c r="Q28" s="4">
        <f ca="1"/>
        <v>0.43215285263420511</v>
      </c>
      <c r="R28" s="4">
        <f ca="1"/>
        <v>0.38398647431903593</v>
      </c>
      <c r="S28" s="47">
        <f ca="1"/>
        <v>1.0869186271664546</v>
      </c>
      <c r="T28" s="4">
        <f ca="1"/>
        <v>1.012574412032901</v>
      </c>
      <c r="U28" s="4" t="e">
        <f ca="1"/>
        <v>#N/A</v>
      </c>
      <c r="V28" s="4">
        <f ca="1"/>
        <v>-0.35147007548021914</v>
      </c>
      <c r="W28" s="4">
        <f ca="1"/>
        <v>1.1339002009303301</v>
      </c>
      <c r="X28" s="4">
        <f ca="1"/>
        <v>1.0574327629249907</v>
      </c>
      <c r="Y28" s="5">
        <f ca="1"/>
        <v>-7.6558150021413932E-2</v>
      </c>
      <c r="Z28" s="5">
        <f ca="1"/>
        <v>9.0712016074426412E-5</v>
      </c>
      <c r="AA28" s="5">
        <f ca="1"/>
        <v>0</v>
      </c>
      <c r="AB28" s="45">
        <f ca="1"/>
        <v>-2.1232228717859014E-3</v>
      </c>
      <c r="AC28" s="39">
        <f ca="1"/>
        <v>1.1085967213664283E-16</v>
      </c>
      <c r="AE28">
        <v>27</v>
      </c>
      <c r="AF28" s="29">
        <v>-2.2532717863707401E-2</v>
      </c>
      <c r="AG28" s="29">
        <v>0.31927474807011241</v>
      </c>
      <c r="AH28" s="29">
        <v>-4.0514303465578189E-2</v>
      </c>
    </row>
    <row r="29" spans="1:34" x14ac:dyDescent="0.2">
      <c r="A29" t="b">
        <v>0</v>
      </c>
      <c r="B29">
        <v>20</v>
      </c>
      <c r="C29" s="22">
        <f ca="1"/>
        <v>0.83015044150737849</v>
      </c>
      <c r="D29" s="22">
        <f ca="1"/>
        <v>5.2159890568278069</v>
      </c>
      <c r="E29" s="22">
        <f ca="1"/>
        <v>1.3192829127020229</v>
      </c>
      <c r="F29" s="22">
        <f ca="1"/>
        <v>5.2159890568278069</v>
      </c>
      <c r="G29">
        <f ca="1"/>
        <v>-1.1554951397173274</v>
      </c>
      <c r="H29" s="9">
        <f ca="1"/>
        <v>-3.413996466761245E-3</v>
      </c>
      <c r="I29" s="4">
        <f ca="1"/>
        <v>4.605104729041873</v>
      </c>
      <c r="J29" s="4">
        <f ca="1"/>
        <v>4.6085187255086346</v>
      </c>
      <c r="K29" s="9">
        <f ca="1"/>
        <v>-3.4081754070675041E-3</v>
      </c>
      <c r="L29" s="5">
        <f ca="1"/>
        <v>99.993454519604072</v>
      </c>
      <c r="M29" s="5">
        <f ca="1"/>
        <v>100.335415214195</v>
      </c>
      <c r="N29" s="38">
        <v>0.92400000000000004</v>
      </c>
      <c r="O29" s="38">
        <v>4.8062459362791667E-2</v>
      </c>
      <c r="P29" s="38">
        <v>1.9635000000000003E-2</v>
      </c>
      <c r="Q29" s="4">
        <f ca="1"/>
        <v>0.47820148667498064</v>
      </c>
      <c r="R29" s="4">
        <f ca="1"/>
        <v>0.43013902731218895</v>
      </c>
      <c r="S29" s="47">
        <f ca="1"/>
        <v>1.012574412032901</v>
      </c>
      <c r="T29" s="4">
        <f ca="1"/>
        <v>1.1240893161090568</v>
      </c>
      <c r="U29" s="4" t="e">
        <f ca="1"/>
        <v>#N/A</v>
      </c>
      <c r="V29" s="4">
        <f ca="1"/>
        <v>-0.35147007548021914</v>
      </c>
      <c r="W29" s="4">
        <f ca="1"/>
        <v>1.0574327629249907</v>
      </c>
      <c r="X29" s="4">
        <f ca="1"/>
        <v>1.1805275003618596</v>
      </c>
      <c r="Y29" s="5">
        <f ca="1"/>
        <v>0.12301014281583474</v>
      </c>
      <c r="Z29" s="5">
        <f ca="1"/>
        <v>8.4594621033999261E-5</v>
      </c>
      <c r="AA29" s="5">
        <f ca="1"/>
        <v>0</v>
      </c>
      <c r="AB29" s="45">
        <f ca="1"/>
        <v>1.1579833360712905E-2</v>
      </c>
      <c r="AC29" s="39">
        <f ca="1"/>
        <v>2.0430434687773724E-16</v>
      </c>
      <c r="AE29">
        <v>28</v>
      </c>
      <c r="AF29" s="29">
        <v>-8.3088283045407774E-2</v>
      </c>
      <c r="AG29" s="29">
        <v>-0.24717467724355779</v>
      </c>
      <c r="AH29" s="29">
        <v>7.9552625635058952E-2</v>
      </c>
    </row>
    <row r="30" spans="1:34" x14ac:dyDescent="0.2">
      <c r="A30" t="b">
        <v>1</v>
      </c>
      <c r="B30">
        <v>21</v>
      </c>
      <c r="C30" s="22">
        <f ca="1"/>
        <v>0.14674141248749328</v>
      </c>
      <c r="D30" s="22">
        <f ca="1"/>
        <v>1.9591239572620018</v>
      </c>
      <c r="E30" s="22">
        <f ca="1"/>
        <v>1.9591239572620018</v>
      </c>
      <c r="F30" s="22">
        <f ca="1"/>
        <v>1.8539826887536057</v>
      </c>
      <c r="G30">
        <f ca="1"/>
        <v>-0.54741158068872331</v>
      </c>
      <c r="H30" s="9">
        <f ca="1"/>
        <v>-1.4910674125294099E-3</v>
      </c>
      <c r="I30" s="4">
        <f ca="1"/>
        <v>4.6036136616293435</v>
      </c>
      <c r="J30" s="4">
        <f ca="1"/>
        <v>4.605104729041873</v>
      </c>
      <c r="K30" s="9">
        <f ca="1"/>
        <v>-1.4899563238197633E-3</v>
      </c>
      <c r="L30" s="5">
        <f ca="1"/>
        <v>99.844468639702001</v>
      </c>
      <c r="M30" s="5">
        <f ca="1"/>
        <v>99.993454519604072</v>
      </c>
      <c r="N30" s="38">
        <v>0.92</v>
      </c>
      <c r="O30" s="38">
        <v>4.7958315233127199E-2</v>
      </c>
      <c r="P30" s="38">
        <v>1.9550000000000001E-2</v>
      </c>
      <c r="Q30" s="4">
        <f ca="1"/>
        <v>0.40628080780290238</v>
      </c>
      <c r="R30" s="4">
        <f ca="1"/>
        <v>0.35832249256977516</v>
      </c>
      <c r="S30" s="47">
        <f ca="1"/>
        <v>1.1240893161090568</v>
      </c>
      <c r="T30" s="4">
        <f ca="1"/>
        <v>1.1749821947404868</v>
      </c>
      <c r="U30" s="4">
        <f ca="1"/>
        <v>-0.34226814271047279</v>
      </c>
      <c r="V30" s="4">
        <f ca="1"/>
        <v>-0.34226814271047279</v>
      </c>
      <c r="W30" s="4">
        <f ca="1"/>
        <v>1.1805275003618596</v>
      </c>
      <c r="X30" s="4">
        <f ca="1"/>
        <v>1.2343530288829854</v>
      </c>
      <c r="Y30" s="5">
        <f ca="1"/>
        <v>5.3731086321096688E-2</v>
      </c>
      <c r="Z30" s="5">
        <f ca="1"/>
        <v>9.4442200028948783E-5</v>
      </c>
      <c r="AA30" s="5">
        <f ca="1"/>
        <v>0</v>
      </c>
      <c r="AB30" s="45">
        <f ca="1"/>
        <v>2.932649889695643E-3</v>
      </c>
      <c r="AC30" s="39">
        <f ca="1"/>
        <v>1.279900664619138E-16</v>
      </c>
      <c r="AE30">
        <v>29</v>
      </c>
      <c r="AF30" s="29">
        <v>0.12839594517666278</v>
      </c>
      <c r="AG30" s="29">
        <v>4.2182755112626308E-3</v>
      </c>
      <c r="AH30" s="29">
        <v>0.47718939264557425</v>
      </c>
    </row>
    <row r="31" spans="1:34" x14ac:dyDescent="0.2">
      <c r="A31" t="b">
        <v>0</v>
      </c>
      <c r="B31">
        <v>22</v>
      </c>
      <c r="C31" s="22">
        <f ca="1"/>
        <v>0.29507050932193923</v>
      </c>
      <c r="D31" s="22">
        <f ca="1"/>
        <v>1.8539826887536057</v>
      </c>
      <c r="E31" s="22">
        <f ca="1"/>
        <v>1.9591239572620018</v>
      </c>
      <c r="F31" s="22">
        <f ca="1"/>
        <v>1.8539826887536057</v>
      </c>
      <c r="G31">
        <f ca="1"/>
        <v>1.8810920342305952</v>
      </c>
      <c r="H31" s="9">
        <f ca="1"/>
        <v>6.1885353165681035E-3</v>
      </c>
      <c r="I31" s="4">
        <f ca="1"/>
        <v>4.6098021969459113</v>
      </c>
      <c r="J31" s="4">
        <f ca="1"/>
        <v>4.6036136616293435</v>
      </c>
      <c r="K31" s="9">
        <f ca="1"/>
        <v>6.2077238638289511E-3</v>
      </c>
      <c r="L31" s="5">
        <f ca="1"/>
        <v>100.464275530348</v>
      </c>
      <c r="M31" s="5">
        <f ca="1"/>
        <v>99.844468639702001</v>
      </c>
      <c r="N31" s="38">
        <v>0.91600000000000004</v>
      </c>
      <c r="O31" s="38">
        <v>4.7853944456021598E-2</v>
      </c>
      <c r="P31" s="38">
        <v>1.9465000000000003E-2</v>
      </c>
      <c r="Q31" s="4">
        <f ca="1"/>
        <v>0.37423196446658258</v>
      </c>
      <c r="R31" s="4">
        <f ca="1"/>
        <v>0.32637802001056099</v>
      </c>
      <c r="S31" s="47">
        <f ca="1"/>
        <v>1.1749821947404868</v>
      </c>
      <c r="T31" s="4">
        <f ca="1"/>
        <v>0.96901766593805405</v>
      </c>
      <c r="U31" s="4" t="e">
        <f ca="1"/>
        <v>#N/A</v>
      </c>
      <c r="V31" s="4">
        <f ca="1"/>
        <v>-0.34226814271047279</v>
      </c>
      <c r="W31" s="4">
        <f ca="1"/>
        <v>1.2343530288829854</v>
      </c>
      <c r="X31" s="4">
        <f ca="1"/>
        <v>1.0250455102920348</v>
      </c>
      <c r="Y31" s="5">
        <f ca="1"/>
        <v>-0.20940626683326133</v>
      </c>
      <c r="Z31" s="5">
        <f ca="1"/>
        <v>9.8748242310638836E-5</v>
      </c>
      <c r="AA31" s="5">
        <f ca="1"/>
        <v>0</v>
      </c>
      <c r="AB31" s="45">
        <f ca="1"/>
        <v>-3.342989788517923E-3</v>
      </c>
      <c r="AC31" s="39">
        <f ca="1"/>
        <v>1.533197397166064E-16</v>
      </c>
      <c r="AE31">
        <v>30</v>
      </c>
      <c r="AF31" s="29">
        <v>1.1778069315448138E-4</v>
      </c>
      <c r="AG31" s="29">
        <v>2.027732298425992E-2</v>
      </c>
      <c r="AH31" s="29">
        <v>0.45476399673743739</v>
      </c>
    </row>
    <row r="32" spans="1:34" x14ac:dyDescent="0.2">
      <c r="A32" t="b">
        <v>1</v>
      </c>
      <c r="B32">
        <v>23</v>
      </c>
      <c r="C32" s="22">
        <f ca="1"/>
        <v>0.41705592616800879</v>
      </c>
      <c r="D32" s="22">
        <f ca="1"/>
        <v>1.3225240645562593</v>
      </c>
      <c r="E32" s="22">
        <f ca="1"/>
        <v>1.3225240645562593</v>
      </c>
      <c r="F32" s="22">
        <f ca="1"/>
        <v>5.374985932703745</v>
      </c>
      <c r="G32">
        <f ca="1"/>
        <v>0.81357230732886643</v>
      </c>
      <c r="H32" s="9">
        <f ca="1"/>
        <v>2.8127415323977176E-3</v>
      </c>
      <c r="I32" s="4">
        <f ca="1"/>
        <v>4.6126149384783091</v>
      </c>
      <c r="J32" s="4">
        <f ca="1"/>
        <v>4.6098021969459113</v>
      </c>
      <c r="K32" s="9">
        <f ca="1"/>
        <v>2.8167010013124827E-3</v>
      </c>
      <c r="L32" s="5">
        <f ca="1"/>
        <v>100.74725335583047</v>
      </c>
      <c r="M32" s="5">
        <f ca="1"/>
        <v>100.464275530348</v>
      </c>
      <c r="N32" s="38">
        <v>0.91200000000000003</v>
      </c>
      <c r="O32" s="38">
        <v>4.7749345545253292E-2</v>
      </c>
      <c r="P32" s="38">
        <v>1.9380000000000001E-2</v>
      </c>
      <c r="Q32" s="4">
        <f ca="1"/>
        <v>0.50287623178128604</v>
      </c>
      <c r="R32" s="4">
        <f ca="1"/>
        <v>0.45512688623603276</v>
      </c>
      <c r="S32" s="47">
        <f ca="1"/>
        <v>0.96901766593805405</v>
      </c>
      <c r="T32" s="4">
        <f ca="1"/>
        <v>0.88368353750210815</v>
      </c>
      <c r="U32" s="4" t="e">
        <f ca="1"/>
        <v>#N/A</v>
      </c>
      <c r="V32" s="4">
        <f ca="1"/>
        <v>-0.34226814271047279</v>
      </c>
      <c r="W32" s="4">
        <f ca="1"/>
        <v>1.0250455102920348</v>
      </c>
      <c r="X32" s="4">
        <f ca="1"/>
        <v>0.93102407685628885</v>
      </c>
      <c r="Y32" s="5">
        <f ca="1"/>
        <v>-9.4103437076569332E-2</v>
      </c>
      <c r="Z32" s="5">
        <f ca="1"/>
        <v>8.2003640823362793E-5</v>
      </c>
      <c r="AA32" s="5">
        <f ca="1"/>
        <v>0</v>
      </c>
      <c r="AB32" s="45">
        <f ca="1"/>
        <v>-8.6873049998000707E-3</v>
      </c>
      <c r="AC32" s="39">
        <f ca="1"/>
        <v>-1.2915558379733572E-17</v>
      </c>
      <c r="AE32">
        <v>31</v>
      </c>
      <c r="AF32" s="29">
        <v>-2.7592317717706073E-2</v>
      </c>
      <c r="AG32" s="29">
        <v>-3.8477681882098567E-2</v>
      </c>
      <c r="AH32" s="29">
        <v>-8.6566467193821984E-3</v>
      </c>
    </row>
    <row r="33" spans="1:34" x14ac:dyDescent="0.2">
      <c r="A33" t="b">
        <v>0</v>
      </c>
      <c r="B33">
        <v>24</v>
      </c>
      <c r="C33" s="22">
        <f ca="1"/>
        <v>0.85545558023920254</v>
      </c>
      <c r="D33" s="22">
        <f ca="1"/>
        <v>5.374985932703745</v>
      </c>
      <c r="E33" s="22">
        <f ca="1"/>
        <v>1.3225240645562593</v>
      </c>
      <c r="F33" s="22">
        <f ca="1"/>
        <v>5.374985932703745</v>
      </c>
      <c r="G33">
        <f ca="1"/>
        <v>-1.0426744468327558</v>
      </c>
      <c r="H33" s="9">
        <f ca="1"/>
        <v>-3.057226110047646E-3</v>
      </c>
      <c r="I33" s="4">
        <f ca="1"/>
        <v>4.6095577123682618</v>
      </c>
      <c r="J33" s="4">
        <f ca="1"/>
        <v>4.6126149384783091</v>
      </c>
      <c r="K33" s="9">
        <f ca="1"/>
        <v>-3.0525575531265003E-3</v>
      </c>
      <c r="L33" s="5">
        <f ca="1"/>
        <v>100.43971656664237</v>
      </c>
      <c r="M33" s="5">
        <f ca="1"/>
        <v>100.74725335583047</v>
      </c>
      <c r="N33" s="38">
        <v>0.90800000000000003</v>
      </c>
      <c r="O33" s="38">
        <v>4.7644516998286389E-2</v>
      </c>
      <c r="P33" s="38">
        <v>1.9295000000000003E-2</v>
      </c>
      <c r="Q33" s="4">
        <f ca="1"/>
        <v>0.56123462204851393</v>
      </c>
      <c r="R33" s="4">
        <f ca="1"/>
        <v>0.51359010505022751</v>
      </c>
      <c r="S33" s="47">
        <f ca="1"/>
        <v>0.88368353750210815</v>
      </c>
      <c r="T33" s="4">
        <f ca="1"/>
        <v>0.97429049213373276</v>
      </c>
      <c r="U33" s="4" t="e">
        <f ca="1"/>
        <v>#N/A</v>
      </c>
      <c r="V33" s="4">
        <f ca="1"/>
        <v>-0.34226814271047279</v>
      </c>
      <c r="W33" s="4">
        <f ca="1"/>
        <v>0.93102407685628885</v>
      </c>
      <c r="X33" s="4">
        <f ca="1"/>
        <v>1.0391172104561295</v>
      </c>
      <c r="Y33" s="5">
        <f ca="1"/>
        <v>0.10801865167369212</v>
      </c>
      <c r="Z33" s="5">
        <f ca="1"/>
        <v>7.4481926148503111E-5</v>
      </c>
      <c r="AA33" s="5">
        <f ca="1"/>
        <v>0</v>
      </c>
      <c r="AB33" s="45">
        <f ca="1"/>
        <v>1.7486178968216023E-2</v>
      </c>
      <c r="AC33" s="39">
        <f ca="1"/>
        <v>3.2390539903004445E-18</v>
      </c>
      <c r="AE33">
        <v>32</v>
      </c>
      <c r="AF33" s="29">
        <v>-3.8925507980660329E-2</v>
      </c>
      <c r="AG33" s="29">
        <v>-5.6282311965939115E-2</v>
      </c>
      <c r="AH33" s="29">
        <v>-0.22697970035271439</v>
      </c>
    </row>
    <row r="34" spans="1:34" x14ac:dyDescent="0.2">
      <c r="A34" t="b">
        <v>1</v>
      </c>
      <c r="B34">
        <v>25</v>
      </c>
      <c r="C34" s="22">
        <f ca="1"/>
        <v>0.74794297231124007</v>
      </c>
      <c r="D34" s="22">
        <f ca="1"/>
        <v>0.76213980887985167</v>
      </c>
      <c r="E34" s="22">
        <f ca="1"/>
        <v>0.76213980887985167</v>
      </c>
      <c r="F34" s="22">
        <f ca="1"/>
        <v>4.6386868552194134</v>
      </c>
      <c r="G34">
        <f ca="1"/>
        <v>-5.6120483595533788E-2</v>
      </c>
      <c r="H34" s="9">
        <f ca="1"/>
        <v>6.2531448447997461E-5</v>
      </c>
      <c r="I34" s="4">
        <f ca="1"/>
        <v>4.6096202438167095</v>
      </c>
      <c r="J34" s="4">
        <f ca="1"/>
        <v>4.6095577123682618</v>
      </c>
      <c r="K34" s="9">
        <f ca="1"/>
        <v>6.2533403579534408E-5</v>
      </c>
      <c r="L34" s="5">
        <f ca="1"/>
        <v>100.44599740397385</v>
      </c>
      <c r="M34" s="5">
        <f ca="1"/>
        <v>100.43971656664237</v>
      </c>
      <c r="N34" s="38">
        <v>0.90400000000000003</v>
      </c>
      <c r="O34" s="38">
        <v>4.7539457296018856E-2</v>
      </c>
      <c r="P34" s="38">
        <v>1.9210000000000001E-2</v>
      </c>
      <c r="Q34" s="4">
        <f ca="1"/>
        <v>0.49637769807158044</v>
      </c>
      <c r="R34" s="4">
        <f ca="1"/>
        <v>0.44883824077556156</v>
      </c>
      <c r="S34" s="47">
        <f ca="1"/>
        <v>0.97429049213373276</v>
      </c>
      <c r="T34" s="4">
        <f ca="1"/>
        <v>0.97118217300837983</v>
      </c>
      <c r="U34" s="4" t="e">
        <f ca="1"/>
        <v>#N/A</v>
      </c>
      <c r="V34" s="4">
        <f ca="1"/>
        <v>-0.34226814271047279</v>
      </c>
      <c r="W34" s="4">
        <f ca="1"/>
        <v>1.0391172104561295</v>
      </c>
      <c r="X34" s="4">
        <f ca="1"/>
        <v>1.0398007945243457</v>
      </c>
      <c r="Y34" s="5">
        <f ca="1"/>
        <v>6.0045469137962244E-4</v>
      </c>
      <c r="Z34" s="5">
        <f ca="1"/>
        <v>8.3129376836490367E-5</v>
      </c>
      <c r="AA34" s="5">
        <f ca="1"/>
        <v>0</v>
      </c>
      <c r="AB34" s="45">
        <f ca="1"/>
        <v>3.7919031935690333E-3</v>
      </c>
      <c r="AC34" s="39">
        <f ca="1"/>
        <v>1.1249952792252715E-16</v>
      </c>
      <c r="AE34">
        <v>33</v>
      </c>
      <c r="AF34" s="29">
        <v>2.4746626666119799E-2</v>
      </c>
      <c r="AG34" s="29">
        <v>7.3185762981941302E-3</v>
      </c>
      <c r="AH34" s="29">
        <v>0.11363626102278412</v>
      </c>
    </row>
    <row r="35" spans="1:34" x14ac:dyDescent="0.2">
      <c r="A35" t="b">
        <v>0</v>
      </c>
      <c r="B35">
        <v>26</v>
      </c>
      <c r="C35" s="22">
        <f ca="1"/>
        <v>0.7382699424635687</v>
      </c>
      <c r="D35" s="22">
        <f ca="1"/>
        <v>4.6386868552194134</v>
      </c>
      <c r="E35" s="22">
        <f ca="1"/>
        <v>0.76213980887985167</v>
      </c>
      <c r="F35" s="22">
        <f ca="1"/>
        <v>4.6386868552194134</v>
      </c>
      <c r="G35">
        <f ca="1"/>
        <v>-0.760070772757656</v>
      </c>
      <c r="H35" s="9">
        <f ca="1"/>
        <v>-2.1635548248384526E-3</v>
      </c>
      <c r="I35" s="4">
        <f ca="1"/>
        <v>4.6074566889918707</v>
      </c>
      <c r="J35" s="4">
        <f ca="1"/>
        <v>4.6096202438167095</v>
      </c>
      <c r="K35" s="9">
        <f ca="1"/>
        <v>-2.1612160271086145E-3</v>
      </c>
      <c r="L35" s="5">
        <f ca="1"/>
        <v>100.22891190452548</v>
      </c>
      <c r="M35" s="5">
        <f ca="1"/>
        <v>100.44599740397385</v>
      </c>
      <c r="N35" s="38">
        <v>0.9</v>
      </c>
      <c r="O35" s="38">
        <v>4.7434164902525694E-2</v>
      </c>
      <c r="P35" s="38">
        <v>1.9125000000000003E-2</v>
      </c>
      <c r="Q35" s="4">
        <f ca="1"/>
        <v>0.49700585805743691</v>
      </c>
      <c r="R35" s="4">
        <f ca="1"/>
        <v>0.44957169315491119</v>
      </c>
      <c r="S35" s="47">
        <f ca="1"/>
        <v>0.97118217300837983</v>
      </c>
      <c r="T35" s="4">
        <f ca="1"/>
        <v>1.0390337309290629</v>
      </c>
      <c r="U35" s="4">
        <f ca="1"/>
        <v>-0.30959246016085795</v>
      </c>
      <c r="V35" s="4">
        <f ca="1"/>
        <v>-0.30959246016085795</v>
      </c>
      <c r="W35" s="4">
        <f ca="1"/>
        <v>1.0398007945243457</v>
      </c>
      <c r="X35" s="4">
        <f ca="1"/>
        <v>1.1095797983033484</v>
      </c>
      <c r="Y35" s="5">
        <f ca="1"/>
        <v>6.9695819715440699E-2</v>
      </c>
      <c r="Z35" s="5">
        <f ca="1"/>
        <v>8.3184063561947665E-5</v>
      </c>
      <c r="AA35" s="5">
        <f ca="1"/>
        <v>0</v>
      </c>
      <c r="AB35" s="45">
        <f ca="1"/>
        <v>1.9274458583195544E-3</v>
      </c>
      <c r="AC35" s="39">
        <f ca="1"/>
        <v>5.525365321529252E-17</v>
      </c>
      <c r="AE35">
        <v>34</v>
      </c>
      <c r="AF35" s="29">
        <v>6.0244257922182888E-2</v>
      </c>
      <c r="AG35" s="29">
        <v>0.22868057058140845</v>
      </c>
      <c r="AH35" s="29">
        <v>-0.15451042699614598</v>
      </c>
    </row>
    <row r="36" spans="1:34" x14ac:dyDescent="0.2">
      <c r="A36" t="b">
        <v>1</v>
      </c>
      <c r="B36">
        <v>27</v>
      </c>
      <c r="C36" s="22">
        <f ca="1"/>
        <v>0.16541552987277719</v>
      </c>
      <c r="D36" s="22">
        <f ca="1"/>
        <v>1.8969947854319948</v>
      </c>
      <c r="E36" s="22">
        <f ca="1"/>
        <v>1.8969947854319948</v>
      </c>
      <c r="F36" s="22">
        <f ca="1"/>
        <v>1.3122577633841026</v>
      </c>
      <c r="G36">
        <f ca="1"/>
        <v>0.48500078727398532</v>
      </c>
      <c r="H36" s="9">
        <f ca="1"/>
        <v>1.7737071547606002E-3</v>
      </c>
      <c r="I36" s="4">
        <f ca="1"/>
        <v>4.6092303961466312</v>
      </c>
      <c r="J36" s="4">
        <f ca="1"/>
        <v>4.6074566889918707</v>
      </c>
      <c r="K36" s="9">
        <f ca="1"/>
        <v>1.7752811037332616E-3</v>
      </c>
      <c r="L36" s="5">
        <f ca="1"/>
        <v>100.40684639787732</v>
      </c>
      <c r="M36" s="5">
        <f ca="1"/>
        <v>100.22891190452548</v>
      </c>
      <c r="N36" s="38">
        <v>0.89600000000000002</v>
      </c>
      <c r="O36" s="38">
        <v>4.7328638264796934E-2</v>
      </c>
      <c r="P36" s="38">
        <v>1.9040000000000001E-2</v>
      </c>
      <c r="Q36" s="4">
        <f ca="1"/>
        <v>0.45060461880310482</v>
      </c>
      <c r="R36" s="4">
        <f ca="1"/>
        <v>0.40327598053830788</v>
      </c>
      <c r="S36" s="47">
        <f ca="1"/>
        <v>1.0390337309290629</v>
      </c>
      <c r="T36" s="4">
        <f ca="1"/>
        <v>0.98102814650431469</v>
      </c>
      <c r="U36" s="4" t="e">
        <f ca="1"/>
        <v>#N/A</v>
      </c>
      <c r="V36" s="4">
        <f ca="1"/>
        <v>-0.30959246016085795</v>
      </c>
      <c r="W36" s="4">
        <f ca="1"/>
        <v>1.1095797983033484</v>
      </c>
      <c r="X36" s="4">
        <f ca="1"/>
        <v>1.0570637963761993</v>
      </c>
      <c r="Y36" s="5">
        <f ca="1"/>
        <v>-5.2604768311013579E-2</v>
      </c>
      <c r="Z36" s="5">
        <f ca="1"/>
        <v>8.8766383864267884E-5</v>
      </c>
      <c r="AA36" s="5">
        <f ca="1"/>
        <v>0</v>
      </c>
      <c r="AB36" s="45">
        <f ca="1"/>
        <v>5.4895824975989245E-3</v>
      </c>
      <c r="AC36" s="39">
        <f ca="1"/>
        <v>1.9717571759364505E-16</v>
      </c>
      <c r="AE36">
        <v>35</v>
      </c>
      <c r="AF36" s="29">
        <v>1.2894000916682644E-2</v>
      </c>
      <c r="AG36" s="29">
        <v>1.8901390735768585E-2</v>
      </c>
      <c r="AH36" s="29">
        <v>7.3457712427895228E-2</v>
      </c>
    </row>
    <row r="37" spans="1:34" x14ac:dyDescent="0.2">
      <c r="A37" t="b">
        <v>0</v>
      </c>
      <c r="B37">
        <v>28</v>
      </c>
      <c r="C37" s="22">
        <f ca="1"/>
        <v>0.20885230965329471</v>
      </c>
      <c r="D37" s="22">
        <f ca="1"/>
        <v>1.3122577633841026</v>
      </c>
      <c r="E37" s="22">
        <f ca="1"/>
        <v>1.8969947854319948</v>
      </c>
      <c r="F37" s="22">
        <f ca="1"/>
        <v>1.3122577633841026</v>
      </c>
      <c r="G37">
        <f ca="1"/>
        <v>1.8339475053282728</v>
      </c>
      <c r="H37" s="9">
        <f ca="1"/>
        <v>6.0394512260211267E-3</v>
      </c>
      <c r="I37" s="4">
        <f ca="1"/>
        <v>4.6152698473726526</v>
      </c>
      <c r="J37" s="4">
        <f ca="1"/>
        <v>4.6092303961466312</v>
      </c>
      <c r="K37" s="9">
        <f ca="1"/>
        <v>6.0577254818801052E-3</v>
      </c>
      <c r="L37" s="5">
        <f ca="1"/>
        <v>101.01508350985695</v>
      </c>
      <c r="M37" s="5">
        <f ca="1"/>
        <v>100.40684639787732</v>
      </c>
      <c r="N37" s="38">
        <v>0.89200000000000002</v>
      </c>
      <c r="O37" s="38">
        <v>4.722287581247038E-2</v>
      </c>
      <c r="P37" s="38">
        <v>1.8955000000000003E-2</v>
      </c>
      <c r="Q37" s="4">
        <f ca="1"/>
        <v>0.48737417538771904</v>
      </c>
      <c r="R37" s="4">
        <f ca="1"/>
        <v>0.44015129957524868</v>
      </c>
      <c r="S37" s="47">
        <f ca="1"/>
        <v>0.98102814650431469</v>
      </c>
      <c r="T37" s="4">
        <f ca="1"/>
        <v>0.80284915828906733</v>
      </c>
      <c r="U37" s="4" t="e">
        <f ca="1"/>
        <v>#N/A</v>
      </c>
      <c r="V37" s="4">
        <f ca="1"/>
        <v>-0.30959246016085795</v>
      </c>
      <c r="W37" s="4">
        <f ca="1"/>
        <v>1.0570637963761993</v>
      </c>
      <c r="X37" s="4">
        <f ca="1"/>
        <v>0.87132955382846156</v>
      </c>
      <c r="Y37" s="5">
        <f ca="1"/>
        <v>-0.18581880765144795</v>
      </c>
      <c r="Z37" s="5">
        <f ca="1"/>
        <v>8.4565103710095946E-5</v>
      </c>
      <c r="AA37" s="5">
        <f ca="1"/>
        <v>0</v>
      </c>
      <c r="AB37" s="45">
        <f ca="1"/>
        <v>-7.5552543324904995E-3</v>
      </c>
      <c r="AC37" s="39">
        <f ca="1"/>
        <v>1.1980434005964824E-16</v>
      </c>
      <c r="AE37">
        <v>36</v>
      </c>
      <c r="AF37" s="29">
        <v>3.973571333781397E-2</v>
      </c>
      <c r="AG37" s="29">
        <v>0.46227433520249867</v>
      </c>
      <c r="AH37" s="29">
        <v>-1.2747541470386507E-3</v>
      </c>
    </row>
    <row r="38" spans="1:34" x14ac:dyDescent="0.2">
      <c r="A38" t="b">
        <v>1</v>
      </c>
      <c r="B38">
        <v>29</v>
      </c>
      <c r="C38" s="22">
        <f ca="1"/>
        <v>0.35465813902134469</v>
      </c>
      <c r="D38" s="22">
        <f ca="1"/>
        <v>1.4398617587466314</v>
      </c>
      <c r="E38" s="22">
        <f ca="1"/>
        <v>1.4398617587466314</v>
      </c>
      <c r="F38" s="22">
        <f ca="1"/>
        <v>2.5678887934090908</v>
      </c>
      <c r="G38">
        <f ca="1"/>
        <v>-1.2093348275205056</v>
      </c>
      <c r="H38" s="9">
        <f ca="1"/>
        <v>-3.5842525087316753E-3</v>
      </c>
      <c r="I38" s="4">
        <f ca="1"/>
        <v>4.6116855948639213</v>
      </c>
      <c r="J38" s="4">
        <f ca="1"/>
        <v>4.6152698473726526</v>
      </c>
      <c r="K38" s="9">
        <f ca="1"/>
        <v>-3.5778367432384162E-3</v>
      </c>
      <c r="L38" s="5">
        <f ca="1"/>
        <v>100.65366803245409</v>
      </c>
      <c r="M38" s="5">
        <f ca="1"/>
        <v>101.01508350985695</v>
      </c>
      <c r="N38" s="38">
        <v>0.88800000000000001</v>
      </c>
      <c r="O38" s="38">
        <v>4.7116875957558986E-2</v>
      </c>
      <c r="P38" s="38">
        <v>1.8870000000000001E-2</v>
      </c>
      <c r="Q38" s="4">
        <f ca="1"/>
        <v>0.61484682071569174</v>
      </c>
      <c r="R38" s="4">
        <f ca="1"/>
        <v>0.56772994475813277</v>
      </c>
      <c r="S38" s="47">
        <f ca="1"/>
        <v>0.80284915828906733</v>
      </c>
      <c r="T38" s="4">
        <f ca="1"/>
        <v>0.90355312394757448</v>
      </c>
      <c r="U38" s="4" t="e">
        <f ca="1"/>
        <v>#N/A</v>
      </c>
      <c r="V38" s="4">
        <f ca="1"/>
        <v>-0.30959246016085795</v>
      </c>
      <c r="W38" s="4">
        <f ca="1"/>
        <v>0.87132955382846156</v>
      </c>
      <c r="X38" s="4">
        <f ca="1"/>
        <v>0.98579264763950503</v>
      </c>
      <c r="Y38" s="5">
        <f ca="1"/>
        <v>0.11439338744673709</v>
      </c>
      <c r="Z38" s="5">
        <f ca="1"/>
        <v>6.9706364306276931E-5</v>
      </c>
      <c r="AA38" s="5">
        <f ca="1"/>
        <v>0</v>
      </c>
      <c r="AB38" s="45">
        <f ca="1"/>
        <v>1.3759128152536224E-2</v>
      </c>
      <c r="AC38" s="39">
        <f ca="1"/>
        <v>1.0251131540850444E-16</v>
      </c>
      <c r="AE38">
        <v>37</v>
      </c>
      <c r="AF38" s="29">
        <v>-2.8388930306776351E-2</v>
      </c>
      <c r="AG38" s="29">
        <v>-6.7290321040599007E-3</v>
      </c>
      <c r="AH38" s="29">
        <v>0.11236411067685431</v>
      </c>
    </row>
    <row r="39" spans="1:34" x14ac:dyDescent="0.2">
      <c r="A39" t="b">
        <v>0</v>
      </c>
      <c r="B39">
        <v>30</v>
      </c>
      <c r="C39" s="22">
        <f ca="1"/>
        <v>0.40869219478133967</v>
      </c>
      <c r="D39" s="22">
        <f ca="1"/>
        <v>2.5678887934090908</v>
      </c>
      <c r="E39" s="22">
        <f ca="1"/>
        <v>1.4398617587466314</v>
      </c>
      <c r="F39" s="22">
        <f ca="1"/>
        <v>2.5678887934090908</v>
      </c>
      <c r="G39">
        <f ca="1"/>
        <v>0.78148010803019918</v>
      </c>
      <c r="H39" s="9">
        <f ca="1"/>
        <v>2.7112570874898703E-3</v>
      </c>
      <c r="I39" s="4">
        <f ca="1"/>
        <v>4.6143968519514109</v>
      </c>
      <c r="J39" s="4">
        <f ca="1"/>
        <v>4.6116855948639213</v>
      </c>
      <c r="K39" s="9">
        <f ca="1"/>
        <v>2.7149358689428915E-3</v>
      </c>
      <c r="L39" s="5">
        <f ca="1"/>
        <v>100.92693628613608</v>
      </c>
      <c r="M39" s="5">
        <f ca="1"/>
        <v>100.65366803245409</v>
      </c>
      <c r="N39" s="38">
        <v>0.88400000000000001</v>
      </c>
      <c r="O39" s="38">
        <v>4.7010637094172636E-2</v>
      </c>
      <c r="P39" s="38">
        <v>1.8785000000000003E-2</v>
      </c>
      <c r="Q39" s="4">
        <f ca="1"/>
        <v>0.53818476922887026</v>
      </c>
      <c r="R39" s="4">
        <f ca="1"/>
        <v>0.49117413213469763</v>
      </c>
      <c r="S39" s="47">
        <f ca="1"/>
        <v>0.90355312394757448</v>
      </c>
      <c r="T39" s="4">
        <f ca="1"/>
        <v>0.82427170651451576</v>
      </c>
      <c r="U39" s="4" t="e">
        <f ca="1"/>
        <v>#N/A</v>
      </c>
      <c r="V39" s="4">
        <f ca="1"/>
        <v>-0.30959246016085795</v>
      </c>
      <c r="W39" s="4">
        <f ca="1"/>
        <v>0.98579264763950503</v>
      </c>
      <c r="X39" s="4">
        <f ca="1"/>
        <v>0.90376264944688123</v>
      </c>
      <c r="Y39" s="5">
        <f ca="1"/>
        <v>-8.2108861604435091E-2</v>
      </c>
      <c r="Z39" s="5">
        <f ca="1"/>
        <v>7.8863411811160402E-5</v>
      </c>
      <c r="AA39" s="5">
        <f ca="1"/>
        <v>0</v>
      </c>
      <c r="AB39" s="45">
        <f ca="1"/>
        <v>-2.7485807595652094E-3</v>
      </c>
      <c r="AC39" s="39">
        <f ca="1"/>
        <v>1.3145951341386741E-16</v>
      </c>
      <c r="AE39">
        <v>38</v>
      </c>
      <c r="AF39" s="29">
        <v>5.247693916524955E-4</v>
      </c>
      <c r="AG39" s="29">
        <v>1.4161138739998797E-2</v>
      </c>
      <c r="AH39" s="29">
        <v>-1.2597518536894487E-3</v>
      </c>
    </row>
    <row r="40" spans="1:34" x14ac:dyDescent="0.2">
      <c r="A40" t="b">
        <v>1</v>
      </c>
      <c r="B40">
        <v>31</v>
      </c>
      <c r="C40" s="22">
        <f ca="1"/>
        <v>0.53699071050573799</v>
      </c>
      <c r="D40" s="22">
        <f ca="1"/>
        <v>1.1151452672140036</v>
      </c>
      <c r="E40" s="22">
        <f ca="1"/>
        <v>1.1151452672140036</v>
      </c>
      <c r="F40" s="22">
        <f ca="1"/>
        <v>2.6738500428397961E-2</v>
      </c>
      <c r="G40">
        <f ca="1"/>
        <v>1.1147466558561137</v>
      </c>
      <c r="H40" s="9">
        <f ca="1"/>
        <v>3.7651384465611963E-3</v>
      </c>
      <c r="I40" s="4">
        <f ca="1"/>
        <v>4.6181619903979723</v>
      </c>
      <c r="J40" s="4">
        <f ca="1"/>
        <v>4.6143968519514109</v>
      </c>
      <c r="K40" s="9">
        <f ca="1"/>
        <v>3.7722354846372319E-3</v>
      </c>
      <c r="L40" s="5">
        <f ca="1"/>
        <v>101.30765645655036</v>
      </c>
      <c r="M40" s="5">
        <f ca="1"/>
        <v>100.92693628613608</v>
      </c>
      <c r="N40" s="38">
        <v>0.88</v>
      </c>
      <c r="O40" s="38">
        <v>4.6904157598234297E-2</v>
      </c>
      <c r="P40" s="38">
        <v>1.8700000000000001E-2</v>
      </c>
      <c r="Q40" s="4">
        <f ca="1"/>
        <v>0.59539851888034789</v>
      </c>
      <c r="R40" s="4">
        <f ca="1"/>
        <v>0.5484943612821136</v>
      </c>
      <c r="S40" s="47">
        <f ca="1"/>
        <v>0.82427170651451576</v>
      </c>
      <c r="T40" s="4">
        <f ca="1"/>
        <v>0.72294753547327062</v>
      </c>
      <c r="U40" s="4">
        <f ca="1"/>
        <v>-0.2757885576681639</v>
      </c>
      <c r="V40" s="4">
        <f ca="1"/>
        <v>-0.2757885576681639</v>
      </c>
      <c r="W40" s="4">
        <f ca="1"/>
        <v>0.90376264944688123</v>
      </c>
      <c r="X40" s="4">
        <f ca="1"/>
        <v>0.80106344332016188</v>
      </c>
      <c r="Y40" s="5">
        <f ca="1"/>
        <v>-0.10277150713867521</v>
      </c>
      <c r="Z40" s="5">
        <f ca="1"/>
        <v>7.2301011955750501E-5</v>
      </c>
      <c r="AA40" s="5">
        <f ca="1"/>
        <v>0</v>
      </c>
      <c r="AB40" s="45">
        <f ca="1"/>
        <v>-1.3750350854743209E-3</v>
      </c>
      <c r="AC40" s="39">
        <f ca="1"/>
        <v>1.1319070680748666E-16</v>
      </c>
      <c r="AE40">
        <v>39</v>
      </c>
      <c r="AF40" s="29">
        <v>0.11276327608084233</v>
      </c>
      <c r="AG40" s="29">
        <v>0.23456659948722325</v>
      </c>
      <c r="AH40" s="29">
        <v>0.23982099096467824</v>
      </c>
    </row>
    <row r="41" spans="1:34" x14ac:dyDescent="0.2">
      <c r="A41" t="b">
        <v>0</v>
      </c>
      <c r="B41">
        <v>32</v>
      </c>
      <c r="C41" s="22">
        <f ca="1"/>
        <v>4.2555645140442966E-3</v>
      </c>
      <c r="D41" s="22">
        <f ca="1"/>
        <v>2.6738500428397961E-2</v>
      </c>
      <c r="E41" s="22">
        <f ca="1"/>
        <v>1.1151452672140036</v>
      </c>
      <c r="F41" s="22">
        <f ca="1"/>
        <v>2.6738500428397961E-2</v>
      </c>
      <c r="G41">
        <f ca="1"/>
        <v>2.9813759363803059E-2</v>
      </c>
      <c r="H41" s="9">
        <f ca="1"/>
        <v>3.3427938520179021E-4</v>
      </c>
      <c r="I41" s="4">
        <f ca="1"/>
        <v>4.618496269783174</v>
      </c>
      <c r="J41" s="4">
        <f ca="1"/>
        <v>4.6181619903979723</v>
      </c>
      <c r="K41" s="9">
        <f ca="1"/>
        <v>3.3433526278137116E-4</v>
      </c>
      <c r="L41" s="5">
        <f ca="1"/>
        <v>101.34152717849354</v>
      </c>
      <c r="M41" s="5">
        <f ca="1"/>
        <v>101.30765645655036</v>
      </c>
      <c r="N41" s="38">
        <v>0.876</v>
      </c>
      <c r="O41" s="38">
        <v>4.6797435827190363E-2</v>
      </c>
      <c r="P41" s="38">
        <v>1.8615000000000003E-2</v>
      </c>
      <c r="Q41" s="4">
        <f ca="1"/>
        <v>0.67539607354974351</v>
      </c>
      <c r="R41" s="4">
        <f ca="1"/>
        <v>0.6285986377225532</v>
      </c>
      <c r="S41" s="47">
        <f ca="1"/>
        <v>0.72294753547327062</v>
      </c>
      <c r="T41" s="4">
        <f ca="1"/>
        <v>0.71316529409106266</v>
      </c>
      <c r="U41" s="4" t="e">
        <f ca="1"/>
        <v>#N/A</v>
      </c>
      <c r="V41" s="4">
        <f ca="1"/>
        <v>-0.2757885576681639</v>
      </c>
      <c r="W41" s="4">
        <f ca="1"/>
        <v>0.80106344332016188</v>
      </c>
      <c r="X41" s="4">
        <f ca="1"/>
        <v>0.79402153024013389</v>
      </c>
      <c r="Y41" s="5">
        <f ca="1"/>
        <v>-7.1059981554935708E-3</v>
      </c>
      <c r="Z41" s="5">
        <f ca="1"/>
        <v>6.408507546561296E-5</v>
      </c>
      <c r="AA41" s="5">
        <f ca="1"/>
        <v>0</v>
      </c>
      <c r="AB41" s="45">
        <f ca="1"/>
        <v>2.7403283021799991E-3</v>
      </c>
      <c r="AC41" s="39">
        <f ca="1"/>
        <v>-3.7147476934784596E-17</v>
      </c>
      <c r="AE41">
        <v>40</v>
      </c>
      <c r="AF41" s="29">
        <v>5.4988397898805677E-2</v>
      </c>
      <c r="AG41" s="29">
        <v>-0.3757934754681308</v>
      </c>
      <c r="AH41" s="29">
        <v>-5.141834720005653E-2</v>
      </c>
    </row>
    <row r="42" spans="1:34" x14ac:dyDescent="0.2">
      <c r="A42" t="b">
        <v>1</v>
      </c>
      <c r="B42">
        <v>33</v>
      </c>
      <c r="C42" s="22">
        <f ca="1"/>
        <v>0.69106732635252632</v>
      </c>
      <c r="D42" s="22">
        <f ca="1"/>
        <v>0.85967206159602916</v>
      </c>
      <c r="E42" s="22">
        <f ca="1"/>
        <v>0.85967206159602916</v>
      </c>
      <c r="F42" s="22">
        <f ca="1"/>
        <v>0.27877033781238725</v>
      </c>
      <c r="G42">
        <f ca="1"/>
        <v>0.82648402253428221</v>
      </c>
      <c r="H42" s="9">
        <f ca="1"/>
        <v>2.8535719609462601E-3</v>
      </c>
      <c r="I42" s="4">
        <f ca="1"/>
        <v>4.6213498417441201</v>
      </c>
      <c r="J42" s="4">
        <f ca="1"/>
        <v>4.618496269783174</v>
      </c>
      <c r="K42" s="9">
        <f ca="1"/>
        <v>2.8576472728909508E-3</v>
      </c>
      <c r="L42" s="5">
        <f ca="1"/>
        <v>101.63112551726576</v>
      </c>
      <c r="M42" s="5">
        <f ca="1"/>
        <v>101.34152717849354</v>
      </c>
      <c r="N42" s="38">
        <v>0.872</v>
      </c>
      <c r="O42" s="38">
        <v>4.6690470119715013E-2</v>
      </c>
      <c r="P42" s="38">
        <v>1.8530000000000001E-2</v>
      </c>
      <c r="Q42" s="4">
        <f ca="1"/>
        <v>0.68228235255294534</v>
      </c>
      <c r="R42" s="4">
        <f ca="1"/>
        <v>0.63559188243323028</v>
      </c>
      <c r="S42" s="47">
        <f ca="1"/>
        <v>0.71316529409106266</v>
      </c>
      <c r="T42" s="4">
        <f ca="1"/>
        <v>0.64285318449921647</v>
      </c>
      <c r="U42" s="4" t="e">
        <f ca="1"/>
        <v>#N/A</v>
      </c>
      <c r="V42" s="4">
        <f ca="1"/>
        <v>-0.2757885576681639</v>
      </c>
      <c r="W42" s="4">
        <f ca="1"/>
        <v>0.79402153024013389</v>
      </c>
      <c r="X42" s="4">
        <f ca="1"/>
        <v>0.71645305049846031</v>
      </c>
      <c r="Y42" s="5">
        <f ca="1"/>
        <v>-7.7632001464092909E-2</v>
      </c>
      <c r="Z42" s="5">
        <f ca="1"/>
        <v>6.3521722419210719E-5</v>
      </c>
      <c r="AA42" s="5">
        <f ca="1"/>
        <v>0</v>
      </c>
      <c r="AB42" s="45">
        <f ca="1"/>
        <v>-7.2563701498275035E-3</v>
      </c>
      <c r="AC42" s="39">
        <f ca="1"/>
        <v>1.189098732673477E-16</v>
      </c>
      <c r="AE42">
        <v>41</v>
      </c>
      <c r="AF42" s="29">
        <v>-3.6646541374836965E-2</v>
      </c>
      <c r="AG42" s="29">
        <v>-0.10386897818302177</v>
      </c>
      <c r="AH42" s="29">
        <v>0.13802589690393652</v>
      </c>
    </row>
    <row r="43" spans="1:34" x14ac:dyDescent="0.2">
      <c r="A43" t="b">
        <v>0</v>
      </c>
      <c r="B43">
        <v>34</v>
      </c>
      <c r="C43" s="22">
        <f ca="1"/>
        <v>4.4367677250238935E-2</v>
      </c>
      <c r="D43" s="22">
        <f ca="1"/>
        <v>0.27877033781238725</v>
      </c>
      <c r="E43" s="22">
        <f ca="1"/>
        <v>0.85967206159602916</v>
      </c>
      <c r="F43" s="22">
        <f ca="1"/>
        <v>0.27877033781238725</v>
      </c>
      <c r="G43">
        <f ca="1"/>
        <v>0.23655911308660074</v>
      </c>
      <c r="H43" s="9">
        <f ca="1"/>
        <v>9.8806559862300294E-4</v>
      </c>
      <c r="I43" s="4">
        <f ca="1"/>
        <v>4.6223379073427431</v>
      </c>
      <c r="J43" s="4">
        <f ca="1"/>
        <v>4.6213498417441201</v>
      </c>
      <c r="K43" s="9">
        <f ca="1"/>
        <v>9.8855389624663559E-4</v>
      </c>
      <c r="L43" s="5">
        <f ca="1"/>
        <v>101.73159336237579</v>
      </c>
      <c r="M43" s="5">
        <f ca="1"/>
        <v>101.63112551726576</v>
      </c>
      <c r="N43" s="38">
        <v>0.86799999999999999</v>
      </c>
      <c r="O43" s="38">
        <v>4.6583258795408464E-2</v>
      </c>
      <c r="P43" s="38">
        <v>1.8445E-2</v>
      </c>
      <c r="Q43" s="4">
        <f ca="1"/>
        <v>0.74328539160598905</v>
      </c>
      <c r="R43" s="4">
        <f ca="1"/>
        <v>0.69670213281058058</v>
      </c>
      <c r="S43" s="47">
        <f ca="1"/>
        <v>0.64285318449921647</v>
      </c>
      <c r="T43" s="4">
        <f ca="1"/>
        <v>0.61880415179469495</v>
      </c>
      <c r="U43" s="4" t="e">
        <f ca="1"/>
        <v>#N/A</v>
      </c>
      <c r="V43" s="4">
        <f ca="1"/>
        <v>-0.2757885576681639</v>
      </c>
      <c r="W43" s="4">
        <f ca="1"/>
        <v>0.71645305049846031</v>
      </c>
      <c r="X43" s="4">
        <f ca="1"/>
        <v>0.69104478076922615</v>
      </c>
      <c r="Y43" s="5">
        <f ca="1"/>
        <v>-2.5465585973274085E-2</v>
      </c>
      <c r="Z43" s="5">
        <f ca="1"/>
        <v>5.7316244039876826E-5</v>
      </c>
      <c r="AA43" s="5">
        <f ca="1"/>
        <v>0</v>
      </c>
      <c r="AB43" s="45">
        <f ca="1"/>
        <v>-1.359237024712686E-3</v>
      </c>
      <c r="AC43" s="39">
        <f ca="1"/>
        <v>5.2028151752148144E-17</v>
      </c>
      <c r="AE43">
        <v>42</v>
      </c>
      <c r="AF43" s="29">
        <v>4.029996759588747E-2</v>
      </c>
      <c r="AG43" s="29">
        <v>0.23088381798371851</v>
      </c>
      <c r="AH43" s="29">
        <v>0.47533367640826341</v>
      </c>
    </row>
    <row r="44" spans="1:34" x14ac:dyDescent="0.2">
      <c r="A44" t="b">
        <v>1</v>
      </c>
      <c r="B44">
        <v>35</v>
      </c>
      <c r="C44" s="22">
        <f ca="1"/>
        <v>0.61306102677087237</v>
      </c>
      <c r="D44" s="22">
        <f ca="1"/>
        <v>0.98923282772625232</v>
      </c>
      <c r="E44" s="22">
        <f ca="1"/>
        <v>0.98923282772625232</v>
      </c>
      <c r="F44" s="22">
        <f ca="1"/>
        <v>1.1631397175262466</v>
      </c>
      <c r="G44">
        <f ca="1"/>
        <v>0.39219032000740406</v>
      </c>
      <c r="H44" s="9">
        <f ca="1"/>
        <v>1.4802146874937016E-3</v>
      </c>
      <c r="I44" s="4">
        <f ca="1"/>
        <v>4.6238181220302366</v>
      </c>
      <c r="J44" s="4">
        <f ca="1"/>
        <v>4.6223379073427431</v>
      </c>
      <c r="K44" s="9">
        <f ca="1"/>
        <v>1.481310745987896E-3</v>
      </c>
      <c r="L44" s="5">
        <f ca="1"/>
        <v>101.88228946482995</v>
      </c>
      <c r="M44" s="5">
        <f ca="1"/>
        <v>101.73159336237579</v>
      </c>
      <c r="N44" s="38">
        <v>0.86399999999999999</v>
      </c>
      <c r="O44" s="38">
        <v>4.6475800154489003E-2</v>
      </c>
      <c r="P44" s="38">
        <v>1.8360000000000001E-2</v>
      </c>
      <c r="Q44" s="4">
        <f ca="1"/>
        <v>0.76443485075145567</v>
      </c>
      <c r="R44" s="4">
        <f ca="1"/>
        <v>0.71795905059696663</v>
      </c>
      <c r="S44" s="47">
        <f ca="1"/>
        <v>0.61880415179469495</v>
      </c>
      <c r="T44" s="4">
        <f ca="1"/>
        <v>0.58460693252284912</v>
      </c>
      <c r="U44" s="4" t="e">
        <f ca="1"/>
        <v>#N/A</v>
      </c>
      <c r="V44" s="4">
        <f ca="1"/>
        <v>-0.2757885576681639</v>
      </c>
      <c r="W44" s="4">
        <f ca="1"/>
        <v>0.69104478076922615</v>
      </c>
      <c r="X44" s="4">
        <f ca="1"/>
        <v>0.65178431636185707</v>
      </c>
      <c r="Y44" s="5">
        <f ca="1"/>
        <v>-3.9315747989830639E-2</v>
      </c>
      <c r="Z44" s="5">
        <f ca="1"/>
        <v>5.52835824615381E-5</v>
      </c>
      <c r="AA44" s="5">
        <f ca="1"/>
        <v>0</v>
      </c>
      <c r="AB44" s="45">
        <f ca="1"/>
        <v>-5.0632451355232767E-3</v>
      </c>
      <c r="AC44" s="39">
        <f ca="1"/>
        <v>2.3242584072658001E-17</v>
      </c>
      <c r="AE44">
        <v>43</v>
      </c>
      <c r="AF44" s="29">
        <v>-9.091171126055704E-2</v>
      </c>
      <c r="AG44" s="29">
        <v>8.3081626383053747E-3</v>
      </c>
      <c r="AH44" s="29">
        <v>0.13904335633607329</v>
      </c>
    </row>
    <row r="45" spans="1:34" x14ac:dyDescent="0.2">
      <c r="A45" t="b">
        <v>0</v>
      </c>
      <c r="B45">
        <v>36</v>
      </c>
      <c r="C45" s="22">
        <f ca="1"/>
        <v>0.18511943555081301</v>
      </c>
      <c r="D45" s="22">
        <f ca="1"/>
        <v>1.1631397175262466</v>
      </c>
      <c r="E45" s="22">
        <f ca="1"/>
        <v>0.98923282772625232</v>
      </c>
      <c r="F45" s="22">
        <f ca="1"/>
        <v>1.1631397175262466</v>
      </c>
      <c r="G45">
        <f ca="1"/>
        <v>0.9081675728321108</v>
      </c>
      <c r="H45" s="9">
        <f ca="1"/>
        <v>3.1118780272563233E-3</v>
      </c>
      <c r="I45" s="4">
        <f ca="1"/>
        <v>4.6269300000574933</v>
      </c>
      <c r="J45" s="4">
        <f ca="1"/>
        <v>4.6238181220302366</v>
      </c>
      <c r="K45" s="9">
        <f ca="1"/>
        <v>3.1167249460541946E-3</v>
      </c>
      <c r="L45" s="5">
        <f ca="1"/>
        <v>102.19982853796611</v>
      </c>
      <c r="M45" s="5">
        <f ca="1"/>
        <v>101.88228946482995</v>
      </c>
      <c r="N45" s="38">
        <v>0.86</v>
      </c>
      <c r="O45" s="38">
        <v>4.6368092477478522E-2</v>
      </c>
      <c r="P45" s="38">
        <v>1.8275E-2</v>
      </c>
      <c r="Q45" s="4">
        <f ca="1"/>
        <v>0.79630051764753162</v>
      </c>
      <c r="R45" s="4">
        <f ca="1"/>
        <v>0.7499324251700531</v>
      </c>
      <c r="S45" s="47">
        <f ca="1"/>
        <v>0.58460693252284912</v>
      </c>
      <c r="T45" s="4">
        <f ca="1"/>
        <v>0.51863097847974515</v>
      </c>
      <c r="U45" s="4">
        <f ca="1"/>
        <v>-0.21292869239327028</v>
      </c>
      <c r="V45" s="4">
        <f ca="1"/>
        <v>-0.21292869239327028</v>
      </c>
      <c r="W45" s="4">
        <f ca="1"/>
        <v>0.65178431636185707</v>
      </c>
      <c r="X45" s="4">
        <f ca="1"/>
        <v>0.58595877249441686</v>
      </c>
      <c r="Y45" s="5">
        <f ca="1"/>
        <v>-6.587768661274912E-2</v>
      </c>
      <c r="Z45" s="5">
        <f ca="1"/>
        <v>5.2142745308948567E-5</v>
      </c>
      <c r="AA45" s="5">
        <f ca="1"/>
        <v>0</v>
      </c>
      <c r="AB45" s="45">
        <f ca="1"/>
        <v>1.5041017566379665E-4</v>
      </c>
      <c r="AC45" s="39">
        <f ca="1"/>
        <v>-4.5617806407327599E-17</v>
      </c>
      <c r="AE45">
        <v>44</v>
      </c>
      <c r="AF45" s="29">
        <v>-7.9132902211272553E-3</v>
      </c>
      <c r="AG45" s="29">
        <v>3.9915846767656395E-2</v>
      </c>
      <c r="AH45" s="29">
        <v>-9.5553792634024734E-2</v>
      </c>
    </row>
    <row r="46" spans="1:34" x14ac:dyDescent="0.2">
      <c r="A46" t="b">
        <v>1</v>
      </c>
      <c r="B46">
        <v>37</v>
      </c>
      <c r="C46" s="22">
        <f ca="1"/>
        <v>0.93986545669612553</v>
      </c>
      <c r="D46" s="22">
        <f ca="1"/>
        <v>0.35218899794475711</v>
      </c>
      <c r="E46" s="22">
        <f ca="1"/>
        <v>0.35218899794475711</v>
      </c>
      <c r="F46" s="22">
        <f ca="1"/>
        <v>3.6115784034708689</v>
      </c>
      <c r="G46">
        <f ca="1"/>
        <v>-0.31400281490325266</v>
      </c>
      <c r="H46" s="9">
        <f ca="1"/>
        <v>-7.5296408679854259E-4</v>
      </c>
      <c r="I46" s="4">
        <f ca="1"/>
        <v>4.6261770359706951</v>
      </c>
      <c r="J46" s="4">
        <f ca="1"/>
        <v>4.6269300000574933</v>
      </c>
      <c r="K46" s="9">
        <f ca="1"/>
        <v>-7.52680680476292E-4</v>
      </c>
      <c r="L46" s="5">
        <f ca="1"/>
        <v>102.12290470147759</v>
      </c>
      <c r="M46" s="5">
        <f ca="1"/>
        <v>102.19982853796611</v>
      </c>
      <c r="N46" s="38">
        <v>0.85599999999999998</v>
      </c>
      <c r="O46" s="38">
        <v>4.6260134024881515E-2</v>
      </c>
      <c r="P46" s="38">
        <v>1.8190000000000001E-2</v>
      </c>
      <c r="Q46" s="4">
        <f ca="1"/>
        <v>0.86359053884093995</v>
      </c>
      <c r="R46" s="4">
        <f ca="1"/>
        <v>0.81733040481605845</v>
      </c>
      <c r="S46" s="47">
        <f ca="1"/>
        <v>0.51863097847974515</v>
      </c>
      <c r="T46" s="4">
        <f ca="1"/>
        <v>0.53230447221343624</v>
      </c>
      <c r="U46" s="4" t="e">
        <f ca="1"/>
        <v>#N/A</v>
      </c>
      <c r="V46" s="4">
        <f ca="1"/>
        <v>-0.21292869239327028</v>
      </c>
      <c r="W46" s="4">
        <f ca="1"/>
        <v>0.58595877249441686</v>
      </c>
      <c r="X46" s="4">
        <f ca="1"/>
        <v>0.60412584318186247</v>
      </c>
      <c r="Y46" s="5">
        <f ca="1"/>
        <v>1.8120193985646037E-2</v>
      </c>
      <c r="Z46" s="5">
        <f ca="1"/>
        <v>4.687670179955335E-5</v>
      </c>
      <c r="AA46" s="5">
        <f ca="1"/>
        <v>0</v>
      </c>
      <c r="AB46" s="45">
        <f ca="1"/>
        <v>4.4935769537545016E-3</v>
      </c>
      <c r="AC46" s="39">
        <f ca="1"/>
        <v>1.7747034310872101E-17</v>
      </c>
      <c r="AE46">
        <v>45</v>
      </c>
      <c r="AF46" s="29">
        <v>-8.0348507002213701E-2</v>
      </c>
      <c r="AG46" s="29">
        <v>-1.1105639226106646E-2</v>
      </c>
      <c r="AH46" s="29">
        <v>0.24565063482837154</v>
      </c>
    </row>
    <row r="47" spans="1:34" x14ac:dyDescent="0.2">
      <c r="A47" t="b">
        <v>0</v>
      </c>
      <c r="B47">
        <v>38</v>
      </c>
      <c r="C47" s="22">
        <f ca="1"/>
        <v>0.57480055527632434</v>
      </c>
      <c r="D47" s="22">
        <f ca="1"/>
        <v>3.6115784034708689</v>
      </c>
      <c r="E47" s="22">
        <f ca="1"/>
        <v>0.35218899794475711</v>
      </c>
      <c r="F47" s="22">
        <f ca="1"/>
        <v>3.6115784034708689</v>
      </c>
      <c r="G47">
        <f ca="1"/>
        <v>-0.15949709246931676</v>
      </c>
      <c r="H47" s="9">
        <f ca="1"/>
        <v>-2.643740923775307E-4</v>
      </c>
      <c r="I47" s="4">
        <f ca="1"/>
        <v>4.625912661878318</v>
      </c>
      <c r="J47" s="4">
        <f ca="1"/>
        <v>4.6261770359706951</v>
      </c>
      <c r="K47" s="9">
        <f ca="1"/>
        <v>-2.6433914862622476E-4</v>
      </c>
      <c r="L47" s="5">
        <f ca="1"/>
        <v>102.09590961979357</v>
      </c>
      <c r="M47" s="5">
        <f ca="1"/>
        <v>102.12290470147759</v>
      </c>
      <c r="N47" s="38">
        <v>0.85199999999999998</v>
      </c>
      <c r="O47" s="38">
        <v>4.6151923036857306E-2</v>
      </c>
      <c r="P47" s="38">
        <v>1.8105E-2</v>
      </c>
      <c r="Q47" s="4">
        <f ca="1"/>
        <v>0.84745872780573461</v>
      </c>
      <c r="R47" s="4">
        <f ca="1"/>
        <v>0.80130680476887728</v>
      </c>
      <c r="S47" s="47">
        <f ca="1"/>
        <v>0.53230447221343624</v>
      </c>
      <c r="T47" s="4">
        <f ca="1"/>
        <v>0.53625734246040224</v>
      </c>
      <c r="U47" s="4" t="e">
        <f ca="1"/>
        <v>#N/A</v>
      </c>
      <c r="V47" s="4">
        <f ca="1"/>
        <v>-0.21292869239327028</v>
      </c>
      <c r="W47" s="4">
        <f ca="1"/>
        <v>0.60412584318186247</v>
      </c>
      <c r="X47" s="4">
        <f ca="1"/>
        <v>0.61166179241826524</v>
      </c>
      <c r="Y47" s="5">
        <f ca="1"/>
        <v>7.4876191689481619E-3</v>
      </c>
      <c r="Z47" s="5">
        <f ca="1"/>
        <v>4.8330067454548999E-5</v>
      </c>
      <c r="AA47" s="5">
        <f ca="1"/>
        <v>0</v>
      </c>
      <c r="AB47" s="45">
        <f ca="1"/>
        <v>3.5830789894367105E-3</v>
      </c>
      <c r="AC47" s="39">
        <f ca="1"/>
        <v>6.154880207928648E-17</v>
      </c>
      <c r="AE47">
        <v>46</v>
      </c>
      <c r="AF47" s="29">
        <v>0.10220862400474692</v>
      </c>
      <c r="AG47" s="29">
        <v>-0.1262014968476256</v>
      </c>
      <c r="AH47" s="29">
        <v>9.3396526821617728E-4</v>
      </c>
    </row>
    <row r="48" spans="1:34" x14ac:dyDescent="0.2">
      <c r="A48" t="b">
        <v>1</v>
      </c>
      <c r="B48">
        <v>39</v>
      </c>
      <c r="C48" s="22">
        <f ca="1"/>
        <v>0.27990236233908394</v>
      </c>
      <c r="D48" s="22">
        <f ca="1"/>
        <v>1.5958160561648584</v>
      </c>
      <c r="E48" s="22">
        <f ca="1"/>
        <v>1.5958160561648584</v>
      </c>
      <c r="F48" s="22">
        <f ca="1"/>
        <v>4.3873440603363676</v>
      </c>
      <c r="G48">
        <f ca="1"/>
        <v>-0.50962601835298504</v>
      </c>
      <c r="H48" s="9">
        <f ca="1"/>
        <v>-1.3715789728782051E-3</v>
      </c>
      <c r="I48" s="4">
        <f ca="1"/>
        <v>4.6245410829054396</v>
      </c>
      <c r="J48" s="4">
        <f ca="1"/>
        <v>4.625912661878318</v>
      </c>
      <c r="K48" s="9">
        <f ca="1"/>
        <v>-1.3706387883337667E-3</v>
      </c>
      <c r="L48" s="5">
        <f ca="1"/>
        <v>101.95597300593846</v>
      </c>
      <c r="M48" s="5">
        <f ca="1"/>
        <v>102.09590961979357</v>
      </c>
      <c r="N48" s="38">
        <v>0.84799999999999998</v>
      </c>
      <c r="O48" s="38">
        <v>4.6043457732885353E-2</v>
      </c>
      <c r="P48" s="38">
        <v>1.8020000000000001E-2</v>
      </c>
      <c r="Q48" s="4">
        <f ca="1"/>
        <v>0.84186717937434696</v>
      </c>
      <c r="R48" s="4">
        <f ca="1"/>
        <v>0.79582372164146165</v>
      </c>
      <c r="S48" s="47">
        <f ca="1"/>
        <v>0.53625734246040224</v>
      </c>
      <c r="T48" s="4">
        <f ca="1"/>
        <v>0.56338782366761819</v>
      </c>
      <c r="U48" s="4" t="e">
        <f ca="1"/>
        <v>#N/A</v>
      </c>
      <c r="V48" s="4">
        <f ca="1"/>
        <v>-0.21292869239327028</v>
      </c>
      <c r="W48" s="4">
        <f ca="1"/>
        <v>0.61166179241826524</v>
      </c>
      <c r="X48" s="4">
        <f ca="1"/>
        <v>0.64324637745049229</v>
      </c>
      <c r="Y48" s="5">
        <f ca="1"/>
        <v>3.1535652088833591E-2</v>
      </c>
      <c r="Z48" s="5">
        <f ca="1"/>
        <v>4.8932943393461222E-5</v>
      </c>
      <c r="AA48" s="5">
        <f ca="1"/>
        <v>0</v>
      </c>
      <c r="AB48" s="45">
        <f ca="1"/>
        <v>4.4541038250111012E-3</v>
      </c>
      <c r="AC48" s="39">
        <f ca="1"/>
        <v>8.8091426514447235E-19</v>
      </c>
      <c r="AE48">
        <v>47</v>
      </c>
      <c r="AF48" s="29">
        <v>4.7145951668319365E-3</v>
      </c>
      <c r="AG48" s="29">
        <v>-4.2799884363384624E-2</v>
      </c>
      <c r="AH48" s="29">
        <v>9.4371715575215356E-2</v>
      </c>
    </row>
    <row r="49" spans="1:34" x14ac:dyDescent="0.2">
      <c r="A49" t="b">
        <v>0</v>
      </c>
      <c r="B49">
        <v>40</v>
      </c>
      <c r="C49" s="22">
        <f ca="1"/>
        <v>0.69826749424739964</v>
      </c>
      <c r="D49" s="22">
        <f ca="1"/>
        <v>4.3873440603363676</v>
      </c>
      <c r="E49" s="22">
        <f ca="1"/>
        <v>1.5958160561648584</v>
      </c>
      <c r="F49" s="22">
        <f ca="1"/>
        <v>4.3873440603363676</v>
      </c>
      <c r="G49">
        <f ca="1"/>
        <v>-1.5122533539494121</v>
      </c>
      <c r="H49" s="9">
        <f ca="1"/>
        <v>-4.5421649977089307E-3</v>
      </c>
      <c r="I49" s="4">
        <f ca="1"/>
        <v>4.619998917907731</v>
      </c>
      <c r="J49" s="4">
        <f ca="1"/>
        <v>4.6245410829054396</v>
      </c>
      <c r="K49" s="9">
        <f ca="1"/>
        <v>-4.5318649669895406E-3</v>
      </c>
      <c r="L49" s="5">
        <f ca="1"/>
        <v>101.49392230369752</v>
      </c>
      <c r="M49" s="5">
        <f ca="1"/>
        <v>101.95597300593846</v>
      </c>
      <c r="N49" s="38">
        <v>0.84399999999999997</v>
      </c>
      <c r="O49" s="38">
        <v>4.5934736311423412E-2</v>
      </c>
      <c r="P49" s="38">
        <v>1.7935E-2</v>
      </c>
      <c r="Q49" s="4">
        <f ca="1"/>
        <v>0.81215001789550512</v>
      </c>
      <c r="R49" s="4">
        <f ca="1"/>
        <v>0.7662152815840817</v>
      </c>
      <c r="S49" s="47">
        <f ca="1"/>
        <v>0.56338782366761819</v>
      </c>
      <c r="T49" s="4">
        <f ca="1"/>
        <v>0.66494185146333251</v>
      </c>
      <c r="U49" s="4" t="e">
        <f ca="1"/>
        <v>#N/A</v>
      </c>
      <c r="V49" s="4">
        <f ca="1"/>
        <v>-0.21292869239327028</v>
      </c>
      <c r="W49" s="4">
        <f ca="1"/>
        <v>0.64324637745049229</v>
      </c>
      <c r="X49" s="4">
        <f ca="1"/>
        <v>0.74341843716935185</v>
      </c>
      <c r="Y49" s="5">
        <f ca="1"/>
        <v>0.10012060000866349</v>
      </c>
      <c r="Z49" s="5">
        <f ca="1"/>
        <v>5.1459710196039384E-5</v>
      </c>
      <c r="AA49" s="5">
        <f ca="1"/>
        <v>0</v>
      </c>
      <c r="AB49" s="45">
        <f ca="1"/>
        <v>-1.3819680768547889E-3</v>
      </c>
      <c r="AC49" s="39">
        <f ca="1"/>
        <v>3.2932640989247197E-17</v>
      </c>
      <c r="AE49">
        <v>48</v>
      </c>
      <c r="AF49" s="29">
        <v>-7.0524619694007307E-2</v>
      </c>
      <c r="AG49" s="29">
        <v>0.1573682334292324</v>
      </c>
      <c r="AH49" s="29">
        <v>0.43864858118050459</v>
      </c>
    </row>
    <row r="50" spans="1:34" x14ac:dyDescent="0.2">
      <c r="A50" t="b">
        <v>1</v>
      </c>
      <c r="B50">
        <v>41</v>
      </c>
      <c r="C50" s="22">
        <f ca="1"/>
        <v>0.15970693135484537</v>
      </c>
      <c r="D50" s="22">
        <f ca="1"/>
        <v>1.9154189214664452</v>
      </c>
      <c r="E50" s="22">
        <f ca="1"/>
        <v>1.9154189214664452</v>
      </c>
      <c r="F50" s="22">
        <f ca="1"/>
        <v>5.3424559574000696</v>
      </c>
      <c r="G50">
        <f ca="1"/>
        <v>1.1285626753896303</v>
      </c>
      <c r="H50" s="9">
        <f ca="1"/>
        <v>3.8088285364844864E-3</v>
      </c>
      <c r="I50" s="4">
        <f ca="1"/>
        <v>4.6238077464442151</v>
      </c>
      <c r="J50" s="4">
        <f ca="1"/>
        <v>4.619998917907731</v>
      </c>
      <c r="K50" s="9">
        <f ca="1"/>
        <v>3.816091341893646E-3</v>
      </c>
      <c r="L50" s="5">
        <f ca="1"/>
        <v>101.88123238185548</v>
      </c>
      <c r="M50" s="5">
        <f ca="1"/>
        <v>101.49392230369752</v>
      </c>
      <c r="N50" s="38">
        <v>0.84</v>
      </c>
      <c r="O50" s="38">
        <v>4.5825756949558399E-2</v>
      </c>
      <c r="P50" s="38">
        <v>1.7850000000000001E-2</v>
      </c>
      <c r="Q50" s="4">
        <f ca="1"/>
        <v>0.71310839350912447</v>
      </c>
      <c r="R50" s="4">
        <f ca="1"/>
        <v>0.6672826365595661</v>
      </c>
      <c r="S50" s="47">
        <f ca="1"/>
        <v>0.66494185146333251</v>
      </c>
      <c r="T50" s="4">
        <f ca="1"/>
        <v>0.57623587926945774</v>
      </c>
      <c r="U50" s="4">
        <f ca="1"/>
        <v>-0.23788934300270059</v>
      </c>
      <c r="V50" s="4">
        <f ca="1"/>
        <v>-0.23788934300270059</v>
      </c>
      <c r="W50" s="4">
        <f ca="1"/>
        <v>0.74341843716935185</v>
      </c>
      <c r="X50" s="4">
        <f ca="1"/>
        <v>0.65327251641264972</v>
      </c>
      <c r="Y50" s="5">
        <f ca="1"/>
        <v>-9.0205394231675756E-2</v>
      </c>
      <c r="Z50" s="5">
        <f ca="1"/>
        <v>5.9473474973548154E-5</v>
      </c>
      <c r="AA50" s="5">
        <f ca="1"/>
        <v>0</v>
      </c>
      <c r="AB50" s="45">
        <f ca="1"/>
        <v>-1.4399485628274367E-3</v>
      </c>
      <c r="AC50" s="39">
        <f ca="1"/>
        <v>7.2167207106066389E-17</v>
      </c>
      <c r="AE50">
        <v>49</v>
      </c>
      <c r="AF50" s="29">
        <v>1.2751619563315194E-2</v>
      </c>
      <c r="AG50" s="29">
        <v>5.7908906157452089E-2</v>
      </c>
      <c r="AH50" s="29">
        <v>-0.49574343986270558</v>
      </c>
    </row>
    <row r="51" spans="1:34" x14ac:dyDescent="0.2">
      <c r="A51" t="b">
        <v>0</v>
      </c>
      <c r="B51">
        <v>42</v>
      </c>
      <c r="C51" s="22">
        <f ca="1"/>
        <v>0.85027827387096533</v>
      </c>
      <c r="D51" s="22">
        <f ca="1"/>
        <v>5.3424559574000696</v>
      </c>
      <c r="E51" s="22">
        <f ca="1"/>
        <v>1.9154189214664452</v>
      </c>
      <c r="F51" s="22">
        <f ca="1"/>
        <v>5.3424559574000696</v>
      </c>
      <c r="G51">
        <f ca="1"/>
        <v>-1.5476355941981561</v>
      </c>
      <c r="H51" s="9">
        <f ca="1"/>
        <v>-4.6540534656142451E-3</v>
      </c>
      <c r="I51" s="4">
        <f ca="1"/>
        <v>4.6191536929786006</v>
      </c>
      <c r="J51" s="4">
        <f ca="1"/>
        <v>4.6238077464442151</v>
      </c>
      <c r="K51" s="9">
        <f ca="1"/>
        <v>-4.643240140552507E-3</v>
      </c>
      <c r="L51" s="5">
        <f ca="1"/>
        <v>101.40817335409109</v>
      </c>
      <c r="M51" s="5">
        <f ca="1"/>
        <v>101.88123238185548</v>
      </c>
      <c r="N51" s="38">
        <v>0.83599999999999997</v>
      </c>
      <c r="O51" s="38">
        <v>4.5716517802649848E-2</v>
      </c>
      <c r="P51" s="38">
        <v>1.7765E-2</v>
      </c>
      <c r="Q51" s="4">
        <f ca="1"/>
        <v>0.79626713069588428</v>
      </c>
      <c r="R51" s="4">
        <f ca="1"/>
        <v>0.75055061289323444</v>
      </c>
      <c r="S51" s="47">
        <f ca="1"/>
        <v>0.57623587926945774</v>
      </c>
      <c r="T51" s="4">
        <f ca="1"/>
        <v>0.68269658770253372</v>
      </c>
      <c r="U51" s="4" t="e">
        <f ca="1"/>
        <v>#N/A</v>
      </c>
      <c r="V51" s="4">
        <f ca="1"/>
        <v>-0.23788934300270059</v>
      </c>
      <c r="W51" s="4">
        <f ca="1"/>
        <v>0.65327251641264972</v>
      </c>
      <c r="X51" s="4">
        <f ca="1"/>
        <v>0.76779939628517957</v>
      </c>
      <c r="Y51" s="5">
        <f ca="1"/>
        <v>0.11447461807121687</v>
      </c>
      <c r="Z51" s="5">
        <f ca="1"/>
        <v>5.2261801313011984E-5</v>
      </c>
      <c r="AA51" s="5">
        <f ca="1"/>
        <v>0</v>
      </c>
      <c r="AB51" s="45">
        <f ca="1"/>
        <v>8.0661714394538991E-3</v>
      </c>
      <c r="AC51" s="39">
        <f ca="1"/>
        <v>-2.5905655658825522E-17</v>
      </c>
      <c r="AE51">
        <v>50</v>
      </c>
      <c r="AF51" s="29">
        <v>4.7660699158645486E-3</v>
      </c>
      <c r="AG51" s="29">
        <v>5.4912619915298617E-2</v>
      </c>
      <c r="AH51" s="29">
        <v>-2.3577462188207624E-2</v>
      </c>
    </row>
    <row r="52" spans="1:34" x14ac:dyDescent="0.2">
      <c r="A52" t="b">
        <v>1</v>
      </c>
      <c r="B52">
        <v>43</v>
      </c>
      <c r="C52" s="22">
        <f ca="1"/>
        <v>0.36325456346259677</v>
      </c>
      <c r="D52" s="22">
        <f ca="1"/>
        <v>1.423131345828955</v>
      </c>
      <c r="E52" s="22">
        <f ca="1"/>
        <v>1.423131345828955</v>
      </c>
      <c r="F52" s="22">
        <f ca="1"/>
        <v>2.8091921886917</v>
      </c>
      <c r="G52">
        <f ca="1"/>
        <v>-1.3452316473638386</v>
      </c>
      <c r="H52" s="9">
        <f ca="1"/>
        <v>-4.0139959862101745E-3</v>
      </c>
      <c r="I52" s="4">
        <f ca="1"/>
        <v>4.6151396969923901</v>
      </c>
      <c r="J52" s="4">
        <f ca="1"/>
        <v>4.6191536929786006</v>
      </c>
      <c r="K52" s="9">
        <f ca="1"/>
        <v>-4.0059506725405036E-3</v>
      </c>
      <c r="L52" s="5">
        <f ca="1"/>
        <v>101.00193721384217</v>
      </c>
      <c r="M52" s="5">
        <f ca="1"/>
        <v>101.40817335409109</v>
      </c>
      <c r="N52" s="38">
        <v>0.83199999999999996</v>
      </c>
      <c r="O52" s="38">
        <v>4.5607017003965522E-2</v>
      </c>
      <c r="P52" s="38">
        <v>1.7680000000000001E-2</v>
      </c>
      <c r="Q52" s="4">
        <f ca="1"/>
        <v>0.69426831813524725</v>
      </c>
      <c r="R52" s="4">
        <f ca="1"/>
        <v>0.64866130113128173</v>
      </c>
      <c r="S52" s="47">
        <f ca="1"/>
        <v>0.68269658770253372</v>
      </c>
      <c r="T52" s="4">
        <f ca="1"/>
        <v>0.78601416354687359</v>
      </c>
      <c r="U52" s="4" t="e">
        <f ca="1"/>
        <v>#N/A</v>
      </c>
      <c r="V52" s="4">
        <f ca="1"/>
        <v>-0.23788934300270059</v>
      </c>
      <c r="W52" s="4">
        <f ca="1"/>
        <v>0.76779939628517957</v>
      </c>
      <c r="X52" s="4">
        <f ca="1"/>
        <v>0.86642998264339688</v>
      </c>
      <c r="Y52" s="5">
        <f ca="1"/>
        <v>9.8569162406514449E-2</v>
      </c>
      <c r="Z52" s="5">
        <f ca="1"/>
        <v>6.1423951702814373E-5</v>
      </c>
      <c r="AA52" s="5">
        <f ca="1"/>
        <v>0</v>
      </c>
      <c r="AB52" s="45">
        <f ca="1"/>
        <v>-4.6869894861226074E-3</v>
      </c>
      <c r="AC52" s="39">
        <f ca="1"/>
        <v>4.5929514531917182E-17</v>
      </c>
      <c r="AE52">
        <v>51</v>
      </c>
      <c r="AF52" s="29">
        <v>1.8223860528520837E-3</v>
      </c>
      <c r="AG52" s="29">
        <v>-0.12449132116189378</v>
      </c>
      <c r="AH52" s="29">
        <v>9.555311218953165E-2</v>
      </c>
    </row>
    <row r="53" spans="1:34" x14ac:dyDescent="0.2">
      <c r="A53" t="b">
        <v>0</v>
      </c>
      <c r="B53">
        <v>44</v>
      </c>
      <c r="C53" s="22">
        <f ca="1"/>
        <v>0.44709682292542441</v>
      </c>
      <c r="D53" s="22">
        <f ca="1"/>
        <v>2.8091921886917</v>
      </c>
      <c r="E53" s="22">
        <f ca="1"/>
        <v>1.423131345828955</v>
      </c>
      <c r="F53" s="22">
        <f ca="1"/>
        <v>2.8091921886917</v>
      </c>
      <c r="G53">
        <f ca="1"/>
        <v>0.46438630730428032</v>
      </c>
      <c r="H53" s="9">
        <f ca="1"/>
        <v>1.7085184452764136E-3</v>
      </c>
      <c r="I53" s="4">
        <f ca="1"/>
        <v>4.6168482154376669</v>
      </c>
      <c r="J53" s="4">
        <f ca="1"/>
        <v>4.6151396969923901</v>
      </c>
      <c r="K53" s="9">
        <f ca="1"/>
        <v>1.7099787944752087E-3</v>
      </c>
      <c r="L53" s="5">
        <f ca="1"/>
        <v>101.17464838467875</v>
      </c>
      <c r="M53" s="5">
        <f ca="1"/>
        <v>101.00193721384217</v>
      </c>
      <c r="N53" s="38">
        <v>0.82799999999999996</v>
      </c>
      <c r="O53" s="38">
        <v>4.5497252664309304E-2</v>
      </c>
      <c r="P53" s="38">
        <v>1.7595E-2</v>
      </c>
      <c r="Q53" s="4">
        <f ca="1"/>
        <v>0.60585001049792031</v>
      </c>
      <c r="R53" s="4">
        <f ca="1"/>
        <v>0.56035275783361105</v>
      </c>
      <c r="S53" s="47">
        <f ca="1"/>
        <v>0.78601416354687359</v>
      </c>
      <c r="T53" s="4">
        <f ca="1"/>
        <v>0.73860522079775137</v>
      </c>
      <c r="U53" s="4" t="e">
        <f ca="1"/>
        <v>#N/A</v>
      </c>
      <c r="V53" s="4">
        <f ca="1"/>
        <v>-0.23788934300270059</v>
      </c>
      <c r="W53" s="4">
        <f ca="1"/>
        <v>0.86642998264339688</v>
      </c>
      <c r="X53" s="4">
        <f ca="1"/>
        <v>0.82733533284132976</v>
      </c>
      <c r="Y53" s="5">
        <f ca="1"/>
        <v>-3.9163964200678685E-2</v>
      </c>
      <c r="Z53" s="5">
        <f ca="1"/>
        <v>6.9314398611471759E-5</v>
      </c>
      <c r="AA53" s="5">
        <f ca="1"/>
        <v>0</v>
      </c>
      <c r="AB53" s="45">
        <f ca="1"/>
        <v>8.3142929470550048E-3</v>
      </c>
      <c r="AC53" s="39">
        <f ca="1"/>
        <v>9.6480440824053826E-17</v>
      </c>
      <c r="AE53">
        <v>52</v>
      </c>
      <c r="AF53" s="29">
        <v>0.10900478390599515</v>
      </c>
      <c r="AG53" s="29">
        <v>6.959268870841416E-2</v>
      </c>
      <c r="AH53" s="29">
        <v>-1.3856353422444774E-2</v>
      </c>
    </row>
    <row r="54" spans="1:34" x14ac:dyDescent="0.2">
      <c r="A54" t="b">
        <v>1</v>
      </c>
      <c r="B54">
        <v>45</v>
      </c>
      <c r="C54" s="22">
        <f ca="1"/>
        <v>0.93300310471815218</v>
      </c>
      <c r="D54" s="22">
        <f ca="1"/>
        <v>0.37241576354429762</v>
      </c>
      <c r="E54" s="22">
        <f ca="1"/>
        <v>0.37241576354429762</v>
      </c>
      <c r="F54" s="22">
        <f ca="1"/>
        <v>1.0795077888462539</v>
      </c>
      <c r="G54">
        <f ca="1"/>
        <v>0.17569176056393421</v>
      </c>
      <c r="H54" s="9">
        <f ca="1"/>
        <v>7.9558612950698102E-4</v>
      </c>
      <c r="I54" s="4">
        <f ca="1"/>
        <v>4.6176438015671737</v>
      </c>
      <c r="J54" s="4">
        <f ca="1"/>
        <v>4.6168482154376669</v>
      </c>
      <c r="K54" s="9">
        <f ca="1"/>
        <v>7.959026920969503E-4</v>
      </c>
      <c r="L54" s="5">
        <f ca="1"/>
        <v>101.25517355970007</v>
      </c>
      <c r="M54" s="5">
        <f ca="1"/>
        <v>101.17464838467875</v>
      </c>
      <c r="N54" s="38">
        <v>0.82399999999999995</v>
      </c>
      <c r="O54" s="38">
        <v>4.5387222871640875E-2</v>
      </c>
      <c r="P54" s="38">
        <v>1.7510000000000001E-2</v>
      </c>
      <c r="Q54" s="4">
        <f ca="1"/>
        <v>0.6430891251513986</v>
      </c>
      <c r="R54" s="4">
        <f ca="1"/>
        <v>0.59770190227975772</v>
      </c>
      <c r="S54" s="47">
        <f ca="1"/>
        <v>0.73860522079775137</v>
      </c>
      <c r="T54" s="4">
        <f ca="1"/>
        <v>0.71642649292456184</v>
      </c>
      <c r="U54" s="4" t="e">
        <f ca="1"/>
        <v>#N/A</v>
      </c>
      <c r="V54" s="4">
        <f ca="1"/>
        <v>-0.23788934300270059</v>
      </c>
      <c r="W54" s="4">
        <f ca="1"/>
        <v>0.82733533284132976</v>
      </c>
      <c r="X54" s="4">
        <f ca="1"/>
        <v>0.81017090833757677</v>
      </c>
      <c r="Y54" s="5">
        <f ca="1"/>
        <v>-1.72306113303804E-2</v>
      </c>
      <c r="Z54" s="5">
        <f ca="1"/>
        <v>6.6186826627306393E-5</v>
      </c>
      <c r="AA54" s="5">
        <f ca="1"/>
        <v>0</v>
      </c>
      <c r="AB54" s="45">
        <f ca="1"/>
        <v>5.0143033694364366E-3</v>
      </c>
      <c r="AC54" s="39">
        <f ca="1"/>
        <v>9.8350689571591321E-17</v>
      </c>
      <c r="AE54">
        <v>53</v>
      </c>
      <c r="AF54" s="29">
        <v>-5.7760927789481751E-3</v>
      </c>
      <c r="AG54" s="29">
        <v>2.0890448784310928E-2</v>
      </c>
      <c r="AH54" s="29">
        <v>6.3741939306327794E-2</v>
      </c>
    </row>
    <row r="55" spans="1:34" x14ac:dyDescent="0.2">
      <c r="A55" t="b">
        <v>0</v>
      </c>
      <c r="B55">
        <v>46</v>
      </c>
      <c r="C55" s="22">
        <f ca="1"/>
        <v>0.17180900070108329</v>
      </c>
      <c r="D55" s="22">
        <f ca="1"/>
        <v>1.0795077888462539</v>
      </c>
      <c r="E55" s="22">
        <f ca="1"/>
        <v>0.37241576354429762</v>
      </c>
      <c r="F55" s="22">
        <f ca="1"/>
        <v>1.0795077888462539</v>
      </c>
      <c r="G55">
        <f ca="1"/>
        <v>0.32836855240145546</v>
      </c>
      <c r="H55" s="9">
        <f ca="1"/>
        <v>1.2783925375609525E-3</v>
      </c>
      <c r="I55" s="4">
        <f ca="1"/>
        <v>4.6189221941047345</v>
      </c>
      <c r="J55" s="4">
        <f ca="1"/>
        <v>4.6176438015671737</v>
      </c>
      <c r="K55" s="9">
        <f ca="1"/>
        <v>1.2792100296223907E-3</v>
      </c>
      <c r="L55" s="5">
        <f ca="1"/>
        <v>101.38470019326878</v>
      </c>
      <c r="M55" s="5">
        <f ca="1"/>
        <v>101.25517355970007</v>
      </c>
      <c r="N55" s="38">
        <v>0.82</v>
      </c>
      <c r="O55" s="38">
        <v>4.5276925690687087E-2</v>
      </c>
      <c r="P55" s="38">
        <v>1.7425E-2</v>
      </c>
      <c r="Q55" s="4">
        <f ca="1"/>
        <v>0.66034994918463885</v>
      </c>
      <c r="R55" s="4">
        <f ca="1"/>
        <v>0.61507302349395176</v>
      </c>
      <c r="S55" s="47">
        <f ca="1"/>
        <v>0.71642649292456184</v>
      </c>
      <c r="T55" s="4">
        <f ca="1"/>
        <v>0.68256119083688205</v>
      </c>
      <c r="U55" s="4">
        <f ca="1"/>
        <v>-0.25451464161327253</v>
      </c>
      <c r="V55" s="4">
        <f ca="1"/>
        <v>-0.25451464161327253</v>
      </c>
      <c r="W55" s="4">
        <f ca="1"/>
        <v>0.81017090833757677</v>
      </c>
      <c r="X55" s="4">
        <f ca="1"/>
        <v>0.77933097122492923</v>
      </c>
      <c r="Y55" s="5">
        <f ca="1"/>
        <v>-3.0904750785314582E-2</v>
      </c>
      <c r="Z55" s="5">
        <f ca="1"/>
        <v>6.4813672667006153E-5</v>
      </c>
      <c r="AA55" s="5">
        <f ca="1"/>
        <v>0</v>
      </c>
      <c r="AB55" s="45">
        <f ca="1"/>
        <v>3.0253649750322177E-3</v>
      </c>
      <c r="AC55" s="39">
        <f ca="1"/>
        <v>3.4342103813478353E-17</v>
      </c>
      <c r="AE55">
        <v>54</v>
      </c>
      <c r="AF55" s="29">
        <v>-2.459678207083308E-2</v>
      </c>
      <c r="AG55" s="29">
        <v>8.4830116577574236E-2</v>
      </c>
      <c r="AH55" s="29">
        <v>-0.38903992877265842</v>
      </c>
    </row>
    <row r="56" spans="1:34" x14ac:dyDescent="0.2">
      <c r="A56" t="b">
        <v>1</v>
      </c>
      <c r="B56">
        <v>47</v>
      </c>
      <c r="C56" s="22">
        <f ca="1"/>
        <v>0.96748886414856405</v>
      </c>
      <c r="D56" s="22">
        <f ca="1"/>
        <v>0.2571045082000884</v>
      </c>
      <c r="E56" s="22">
        <f ca="1"/>
        <v>0.2571045082000884</v>
      </c>
      <c r="F56" s="22">
        <f ca="1"/>
        <v>5.0420259581638076</v>
      </c>
      <c r="G56">
        <f ca="1"/>
        <v>8.3224619432759564E-2</v>
      </c>
      <c r="H56" s="9">
        <f ca="1"/>
        <v>5.0317935480823073E-4</v>
      </c>
      <c r="I56" s="4">
        <f ca="1"/>
        <v>4.619425373459543</v>
      </c>
      <c r="J56" s="4">
        <f ca="1"/>
        <v>4.6189221941047345</v>
      </c>
      <c r="K56" s="9">
        <f ca="1"/>
        <v>5.0330597077596906E-4</v>
      </c>
      <c r="L56" s="5">
        <f ca="1"/>
        <v>101.43572771822139</v>
      </c>
      <c r="M56" s="5">
        <f ca="1"/>
        <v>101.38470019326878</v>
      </c>
      <c r="N56" s="38">
        <v>0.81599999999999995</v>
      </c>
      <c r="O56" s="38">
        <v>4.5166359162544856E-2</v>
      </c>
      <c r="P56" s="38">
        <v>1.7340000000000001E-2</v>
      </c>
      <c r="Q56" s="4">
        <f ca="1"/>
        <v>0.68838863023580554</v>
      </c>
      <c r="R56" s="4">
        <f ca="1"/>
        <v>0.64322227107326069</v>
      </c>
      <c r="S56" s="47">
        <f ca="1"/>
        <v>0.68256119083688205</v>
      </c>
      <c r="T56" s="4">
        <f ca="1"/>
        <v>0.66862432320225551</v>
      </c>
      <c r="U56" s="4" t="e">
        <f ca="1"/>
        <v>#N/A</v>
      </c>
      <c r="V56" s="4">
        <f ca="1"/>
        <v>-0.25451464161327253</v>
      </c>
      <c r="W56" s="4">
        <f ca="1"/>
        <v>0.77933097122492923</v>
      </c>
      <c r="X56" s="4">
        <f ca="1"/>
        <v>0.76847037672768381</v>
      </c>
      <c r="Y56" s="5">
        <f ca="1"/>
        <v>-1.0922940974943547E-2</v>
      </c>
      <c r="Z56" s="5">
        <f ca="1"/>
        <v>6.234647769799435E-5</v>
      </c>
      <c r="AA56" s="5">
        <f ca="1"/>
        <v>0</v>
      </c>
      <c r="AB56" s="45">
        <f ca="1"/>
        <v>3.0762731373809851E-3</v>
      </c>
      <c r="AC56" s="39">
        <f ca="1"/>
        <v>1.3975366003338152E-16</v>
      </c>
      <c r="AE56">
        <v>55</v>
      </c>
      <c r="AF56" s="29">
        <v>8.3117444734969445E-2</v>
      </c>
      <c r="AG56" s="29">
        <v>2.7846118600990528E-2</v>
      </c>
      <c r="AH56" s="29">
        <v>-3.8816168536455253E-2</v>
      </c>
    </row>
    <row r="57" spans="1:34" x14ac:dyDescent="0.2">
      <c r="A57" t="b">
        <v>0</v>
      </c>
      <c r="B57">
        <v>48</v>
      </c>
      <c r="C57" s="22">
        <f ca="1"/>
        <v>0.80246335443941985</v>
      </c>
      <c r="D57" s="22">
        <f ca="1"/>
        <v>5.0420259581638076</v>
      </c>
      <c r="E57" s="22">
        <f ca="1"/>
        <v>0.2571045082000884</v>
      </c>
      <c r="F57" s="22">
        <f ca="1"/>
        <v>5.0420259581638076</v>
      </c>
      <c r="G57">
        <f ca="1"/>
        <v>-0.24326197988399598</v>
      </c>
      <c r="H57" s="9">
        <f ca="1"/>
        <v>-5.2926192455549016E-4</v>
      </c>
      <c r="I57" s="4">
        <f ca="1"/>
        <v>4.6188961115349878</v>
      </c>
      <c r="J57" s="4">
        <f ca="1"/>
        <v>4.619425373459543</v>
      </c>
      <c r="K57" s="9">
        <f ca="1"/>
        <v>-5.2912189016873779E-4</v>
      </c>
      <c r="L57" s="5">
        <f ca="1"/>
        <v>101.38205585424048</v>
      </c>
      <c r="M57" s="5">
        <f ca="1"/>
        <v>101.43572771822139</v>
      </c>
      <c r="N57" s="38">
        <v>0.81200000000000006</v>
      </c>
      <c r="O57" s="38">
        <v>4.5055521304275245E-2</v>
      </c>
      <c r="P57" s="38">
        <v>1.7255000000000003E-2</v>
      </c>
      <c r="Q57" s="4">
        <f ca="1"/>
        <v>0.69936350882841114</v>
      </c>
      <c r="R57" s="4">
        <f ca="1"/>
        <v>0.65430798752413588</v>
      </c>
      <c r="S57" s="47">
        <f ca="1"/>
        <v>0.66862432320225551</v>
      </c>
      <c r="T57" s="4">
        <f ca="1"/>
        <v>0.68022102713254995</v>
      </c>
      <c r="U57" s="4" t="e">
        <f ca="1"/>
        <v>#N/A</v>
      </c>
      <c r="V57" s="4">
        <f ca="1"/>
        <v>-0.25451464161327253</v>
      </c>
      <c r="W57" s="4">
        <f ca="1"/>
        <v>0.76847037672768381</v>
      </c>
      <c r="X57" s="4">
        <f ca="1"/>
        <v>0.7842574798145977</v>
      </c>
      <c r="Y57" s="5">
        <f ca="1"/>
        <v>1.5725625456775555E-2</v>
      </c>
      <c r="Z57" s="5">
        <f ca="1"/>
        <v>6.1477630138214714E-5</v>
      </c>
      <c r="AA57" s="5">
        <f ca="1"/>
        <v>0</v>
      </c>
      <c r="AB57" s="45">
        <f ca="1"/>
        <v>4.1903991566193313E-3</v>
      </c>
      <c r="AC57" s="39">
        <f ca="1"/>
        <v>1.1991276027689679E-16</v>
      </c>
      <c r="AE57">
        <v>56</v>
      </c>
      <c r="AF57" s="29">
        <v>-3.2662037589467723E-2</v>
      </c>
      <c r="AG57" s="29">
        <v>3.20385268637614E-2</v>
      </c>
      <c r="AH57" s="29">
        <v>-0.12282458773125454</v>
      </c>
    </row>
    <row r="58" spans="1:34" x14ac:dyDescent="0.2">
      <c r="A58" t="b">
        <v>1</v>
      </c>
      <c r="B58">
        <v>49</v>
      </c>
      <c r="C58" s="22">
        <f ca="1"/>
        <v>0.58745128703386573</v>
      </c>
      <c r="D58" s="22">
        <f ca="1"/>
        <v>1.0314668701306462</v>
      </c>
      <c r="E58" s="22">
        <f ca="1"/>
        <v>1.0314668701306462</v>
      </c>
      <c r="F58" s="22">
        <f ca="1"/>
        <v>1.4804218924763144</v>
      </c>
      <c r="G58">
        <f ca="1"/>
        <v>9.3091392798359457E-2</v>
      </c>
      <c r="H58" s="9">
        <f ca="1"/>
        <v>5.3438083180021171E-4</v>
      </c>
      <c r="I58" s="4">
        <f ca="1"/>
        <v>4.6194304923667877</v>
      </c>
      <c r="J58" s="4">
        <f ca="1"/>
        <v>4.6188961115349878</v>
      </c>
      <c r="K58" s="9">
        <f ca="1"/>
        <v>5.345236386733454E-4</v>
      </c>
      <c r="L58" s="5">
        <f ca="1"/>
        <v>101.43624695963186</v>
      </c>
      <c r="M58" s="5">
        <f ca="1"/>
        <v>101.38205585424048</v>
      </c>
      <c r="N58" s="38">
        <v>0.80800000000000005</v>
      </c>
      <c r="O58" s="38">
        <v>4.4944410108488465E-2</v>
      </c>
      <c r="P58" s="38">
        <v>1.7170000000000001E-2</v>
      </c>
      <c r="Q58" s="4">
        <f ca="1"/>
        <v>0.68742532102030673</v>
      </c>
      <c r="R58" s="4">
        <f ca="1"/>
        <v>0.64248091091181825</v>
      </c>
      <c r="S58" s="47">
        <f ca="1"/>
        <v>0.68022102713254995</v>
      </c>
      <c r="T58" s="4">
        <f ca="1"/>
        <v>0.66548506105213789</v>
      </c>
      <c r="U58" s="4" t="e">
        <f ca="1"/>
        <v>#N/A</v>
      </c>
      <c r="V58" s="4">
        <f ca="1"/>
        <v>-0.25451464161327253</v>
      </c>
      <c r="W58" s="4">
        <f ca="1"/>
        <v>0.7842574798145977</v>
      </c>
      <c r="X58" s="4">
        <f ca="1"/>
        <v>0.77259204805460613</v>
      </c>
      <c r="Y58" s="5">
        <f ca="1"/>
        <v>-1.1728172358376756E-2</v>
      </c>
      <c r="Z58" s="5">
        <f ca="1"/>
        <v>6.2740598385167817E-5</v>
      </c>
      <c r="AA58" s="5">
        <f ca="1"/>
        <v>0</v>
      </c>
      <c r="AB58" s="45">
        <f ca="1"/>
        <v>3.0705343204204673E-3</v>
      </c>
      <c r="AC58" s="39">
        <f ca="1"/>
        <v>1.4230153513872246E-17</v>
      </c>
      <c r="AE58">
        <v>57</v>
      </c>
      <c r="AF58" s="29">
        <v>3.0372819931725706E-2</v>
      </c>
      <c r="AG58" s="29">
        <v>-0.20376637130031933</v>
      </c>
      <c r="AH58" s="29">
        <v>-1.1110001030326536E-3</v>
      </c>
    </row>
    <row r="59" spans="1:34" x14ac:dyDescent="0.2">
      <c r="A59" t="b">
        <v>0</v>
      </c>
      <c r="B59">
        <v>50</v>
      </c>
      <c r="C59" s="22">
        <f ca="1"/>
        <v>0.23561646204906384</v>
      </c>
      <c r="D59" s="22">
        <f ca="1"/>
        <v>1.4804218924763144</v>
      </c>
      <c r="E59" s="22">
        <f ca="1"/>
        <v>1.0314668701306462</v>
      </c>
      <c r="F59" s="22">
        <f ca="1"/>
        <v>1.4804218924763144</v>
      </c>
      <c r="G59">
        <f ca="1"/>
        <v>1.0272574637178222</v>
      </c>
      <c r="H59" s="9">
        <f ca="1"/>
        <v>3.4884733287560985E-3</v>
      </c>
      <c r="I59" s="4">
        <f ca="1"/>
        <v>4.6229189656955434</v>
      </c>
      <c r="J59" s="4">
        <f ca="1"/>
        <v>4.6194304923667877</v>
      </c>
      <c r="K59" s="9">
        <f ca="1"/>
        <v>3.4945651334779004E-3</v>
      </c>
      <c r="L59" s="5">
        <f ca="1"/>
        <v>101.79072253152785</v>
      </c>
      <c r="M59" s="5">
        <f ca="1"/>
        <v>101.43624695963186</v>
      </c>
      <c r="N59" s="38">
        <v>0.80400000000000005</v>
      </c>
      <c r="O59" s="38">
        <v>4.4833023542919792E-2</v>
      </c>
      <c r="P59" s="38">
        <v>1.7085000000000003E-2</v>
      </c>
      <c r="Q59" s="4">
        <f ca="1"/>
        <v>0.69915664618711815</v>
      </c>
      <c r="R59" s="4">
        <f ca="1"/>
        <v>0.65432362264419841</v>
      </c>
      <c r="S59" s="47">
        <f ca="1"/>
        <v>0.66548506105213789</v>
      </c>
      <c r="T59" s="4">
        <f ca="1"/>
        <v>0.5823271398364227</v>
      </c>
      <c r="U59" s="4" t="e">
        <f ca="1"/>
        <v>#N/A</v>
      </c>
      <c r="V59" s="4">
        <f ca="1"/>
        <v>-0.25451464161327253</v>
      </c>
      <c r="W59" s="4">
        <f ca="1"/>
        <v>0.77259204805460613</v>
      </c>
      <c r="X59" s="4">
        <f ca="1"/>
        <v>0.68449999308000664</v>
      </c>
      <c r="Y59" s="5">
        <f ca="1"/>
        <v>-8.8153862338443884E-2</v>
      </c>
      <c r="Z59" s="5">
        <f ca="1"/>
        <v>6.1807363844368493E-5</v>
      </c>
      <c r="AA59" s="5">
        <f ca="1"/>
        <v>0</v>
      </c>
      <c r="AB59" s="45">
        <f ca="1"/>
        <v>-4.9341337588843237E-3</v>
      </c>
      <c r="AC59" s="39">
        <f ca="1"/>
        <v>2.7620050344068225E-17</v>
      </c>
      <c r="AE59">
        <v>58</v>
      </c>
      <c r="AF59" s="29">
        <v>-3.8776371394895648E-2</v>
      </c>
      <c r="AG59" s="29">
        <v>9.2827883038785457E-3</v>
      </c>
      <c r="AH59" s="29">
        <v>0.4788635832882488</v>
      </c>
    </row>
    <row r="60" spans="1:34" x14ac:dyDescent="0.2">
      <c r="A60" t="b">
        <v>1</v>
      </c>
      <c r="B60">
        <v>51</v>
      </c>
      <c r="C60" s="22">
        <f ca="1"/>
        <v>4.2454146745185883E-2</v>
      </c>
      <c r="D60" s="22">
        <f ca="1"/>
        <v>2.5136947649214405</v>
      </c>
      <c r="E60" s="22">
        <f ca="1"/>
        <v>2.5136947649214405</v>
      </c>
      <c r="F60" s="22">
        <f ca="1"/>
        <v>3.4563651480743989</v>
      </c>
      <c r="G60">
        <f ca="1"/>
        <v>-2.3901889959937779</v>
      </c>
      <c r="H60" s="9">
        <f ca="1"/>
        <v>-7.3184412656114124E-3</v>
      </c>
      <c r="I60" s="4">
        <f ca="1"/>
        <v>4.6156005244299321</v>
      </c>
      <c r="J60" s="4">
        <f ca="1"/>
        <v>4.6229189656955434</v>
      </c>
      <c r="K60" s="9">
        <f ca="1"/>
        <v>-7.2917266837572159E-3</v>
      </c>
      <c r="L60" s="5">
        <f ca="1"/>
        <v>101.04849240388577</v>
      </c>
      <c r="M60" s="5">
        <f ca="1"/>
        <v>101.79072253152785</v>
      </c>
      <c r="N60" s="38">
        <v>0.8</v>
      </c>
      <c r="O60" s="38">
        <v>4.4721359549995794E-2</v>
      </c>
      <c r="P60" s="38">
        <v>1.7000000000000001E-2</v>
      </c>
      <c r="Q60" s="4">
        <f ca="1"/>
        <v>0.7770063356102701</v>
      </c>
      <c r="R60" s="4">
        <f ca="1"/>
        <v>0.73228497606027432</v>
      </c>
      <c r="S60" s="47">
        <f ca="1"/>
        <v>0.5823271398364227</v>
      </c>
      <c r="T60" s="4">
        <f ca="1"/>
        <v>0.76169835137681829</v>
      </c>
      <c r="U60" s="4">
        <f ca="1"/>
        <v>-0.21857751620803911</v>
      </c>
      <c r="V60" s="4">
        <f ca="1"/>
        <v>-0.21857751620803911</v>
      </c>
      <c r="W60" s="4">
        <f ca="1"/>
        <v>0.68449999308000664</v>
      </c>
      <c r="X60" s="4">
        <f ca="1"/>
        <v>0.84856950389854935</v>
      </c>
      <c r="Y60" s="5">
        <f ca="1"/>
        <v>0.16401475081909622</v>
      </c>
      <c r="Z60" s="5">
        <f ca="1"/>
        <v>5.4759999446400534E-5</v>
      </c>
      <c r="AA60" s="5">
        <f ca="1"/>
        <v>0</v>
      </c>
      <c r="AB60" s="45">
        <f ca="1"/>
        <v>-1.5301700721852969E-2</v>
      </c>
      <c r="AC60" s="39">
        <f ca="1"/>
        <v>8.4818491206256619E-17</v>
      </c>
      <c r="AE60">
        <v>59</v>
      </c>
      <c r="AF60" s="29">
        <v>-7.4510758440868791E-3</v>
      </c>
      <c r="AG60" s="29">
        <v>-6.6901632165971989E-2</v>
      </c>
      <c r="AH60" s="29">
        <v>5.5032126820093438E-2</v>
      </c>
    </row>
    <row r="61" spans="1:34" x14ac:dyDescent="0.2">
      <c r="A61" t="b">
        <v>0</v>
      </c>
      <c r="B61">
        <v>52</v>
      </c>
      <c r="C61" s="22">
        <f ca="1"/>
        <v>0.55009759844659134</v>
      </c>
      <c r="D61" s="22">
        <f ca="1"/>
        <v>3.4563651480743989</v>
      </c>
      <c r="E61" s="22">
        <f ca="1"/>
        <v>2.5136947649214405</v>
      </c>
      <c r="F61" s="22">
        <f ca="1"/>
        <v>3.4563651480743989</v>
      </c>
      <c r="G61">
        <f ca="1"/>
        <v>-0.77824028077690244</v>
      </c>
      <c r="H61" s="9">
        <f ca="1"/>
        <v>-2.2210118541439658E-3</v>
      </c>
      <c r="I61" s="4">
        <f ca="1"/>
        <v>4.6133795125757882</v>
      </c>
      <c r="J61" s="4">
        <f ca="1"/>
        <v>4.6156005244299321</v>
      </c>
      <c r="K61" s="9">
        <f ca="1"/>
        <v>-2.2185472323047462E-3</v>
      </c>
      <c r="L61" s="5">
        <f ca="1"/>
        <v>100.82431155073456</v>
      </c>
      <c r="M61" s="5">
        <f ca="1"/>
        <v>101.04849240388577</v>
      </c>
      <c r="N61" s="38">
        <v>0.79600000000000004</v>
      </c>
      <c r="O61" s="38">
        <v>4.4609416046390932E-2</v>
      </c>
      <c r="P61" s="38">
        <v>1.6915000000000003E-2</v>
      </c>
      <c r="Q61" s="4">
        <f ca="1"/>
        <v>0.61299476355850246</v>
      </c>
      <c r="R61" s="4">
        <f ca="1"/>
        <v>0.56838534751211156</v>
      </c>
      <c r="S61" s="47">
        <f ca="1"/>
        <v>0.76169835137681829</v>
      </c>
      <c r="T61" s="4">
        <f ca="1"/>
        <v>0.82260267814622878</v>
      </c>
      <c r="U61" s="4" t="e">
        <f ca="1"/>
        <v>#N/A</v>
      </c>
      <c r="V61" s="4">
        <f ca="1"/>
        <v>-0.21857751620803911</v>
      </c>
      <c r="W61" s="4">
        <f ca="1"/>
        <v>0.84856950389854935</v>
      </c>
      <c r="X61" s="4">
        <f ca="1"/>
        <v>0.89940523780094805</v>
      </c>
      <c r="Y61" s="5">
        <f ca="1"/>
        <v>5.0767848342086863E-2</v>
      </c>
      <c r="Z61" s="5">
        <f ca="1"/>
        <v>6.7885560311883958E-5</v>
      </c>
      <c r="AA61" s="5">
        <f ca="1"/>
        <v>0</v>
      </c>
      <c r="AB61" s="45">
        <f ca="1"/>
        <v>-1.0068592867011741E-2</v>
      </c>
      <c r="AC61" s="39">
        <f ca="1"/>
        <v>-4.1728231113535852E-17</v>
      </c>
      <c r="AE61">
        <v>60</v>
      </c>
      <c r="AF61" s="29">
        <v>-1.6240453221345461E-2</v>
      </c>
      <c r="AG61" s="29">
        <v>9.5750499079478996E-2</v>
      </c>
      <c r="AH61" s="29">
        <v>-3.8609418152799231E-2</v>
      </c>
    </row>
    <row r="62" spans="1:34" x14ac:dyDescent="0.2">
      <c r="A62" t="b">
        <v>1</v>
      </c>
      <c r="B62">
        <v>53</v>
      </c>
      <c r="C62" s="22">
        <f ca="1"/>
        <v>0.7317204590635461</v>
      </c>
      <c r="D62" s="22">
        <f ca="1"/>
        <v>0.79038816347825525</v>
      </c>
      <c r="E62" s="22">
        <f ca="1"/>
        <v>0.79038816347825525</v>
      </c>
      <c r="F62" s="22">
        <f ca="1"/>
        <v>5.05634000484193</v>
      </c>
      <c r="G62">
        <f ca="1"/>
        <v>0.26652626006498276</v>
      </c>
      <c r="H62" s="9">
        <f ca="1"/>
        <v>1.0828300380517227E-3</v>
      </c>
      <c r="I62" s="4">
        <f ca="1"/>
        <v>4.61446234261384</v>
      </c>
      <c r="J62" s="4">
        <f ca="1"/>
        <v>4.6133795125757882</v>
      </c>
      <c r="K62" s="9">
        <f ca="1"/>
        <v>1.0834165101616389E-3</v>
      </c>
      <c r="L62" s="5">
        <f ca="1"/>
        <v>100.9335462744943</v>
      </c>
      <c r="M62" s="5">
        <f ca="1"/>
        <v>100.82431155073456</v>
      </c>
      <c r="N62" s="38">
        <v>0.79200000000000004</v>
      </c>
      <c r="O62" s="38">
        <v>4.4497190922573981E-2</v>
      </c>
      <c r="P62" s="38">
        <v>1.6830000000000001E-2</v>
      </c>
      <c r="Q62" s="4">
        <f ca="1"/>
        <v>0.56271701805323604</v>
      </c>
      <c r="R62" s="4">
        <f ca="1"/>
        <v>0.51821982713066206</v>
      </c>
      <c r="S62" s="47">
        <f ca="1"/>
        <v>0.82260267814622878</v>
      </c>
      <c r="T62" s="4">
        <f ca="1"/>
        <v>0.79022284154780564</v>
      </c>
      <c r="U62" s="4" t="e">
        <f ca="1"/>
        <v>#N/A</v>
      </c>
      <c r="V62" s="4">
        <f ca="1"/>
        <v>-0.21857751620803911</v>
      </c>
      <c r="W62" s="4">
        <f ca="1"/>
        <v>0.89940523780094805</v>
      </c>
      <c r="X62" s="4">
        <f ca="1"/>
        <v>0.87736396982426712</v>
      </c>
      <c r="Y62" s="5">
        <f ca="1"/>
        <v>-2.2113220395705097E-2</v>
      </c>
      <c r="Z62" s="5">
        <f ca="1"/>
        <v>7.1952419024075845E-5</v>
      </c>
      <c r="AA62" s="5">
        <f ca="1"/>
        <v>0</v>
      </c>
      <c r="AB62" s="45">
        <f ca="1"/>
        <v>1.0338568621742119E-2</v>
      </c>
      <c r="AC62" s="39">
        <f ca="1"/>
        <v>8.6871699070401043E-17</v>
      </c>
      <c r="AE62">
        <v>61</v>
      </c>
      <c r="AF62" s="29">
        <v>-0.11255603349869413</v>
      </c>
      <c r="AG62" s="29">
        <v>8.9246269699254893E-2</v>
      </c>
      <c r="AH62" s="29">
        <v>0.2307128229133599</v>
      </c>
    </row>
    <row r="63" spans="1:34" x14ac:dyDescent="0.2">
      <c r="A63" t="b">
        <v>0</v>
      </c>
      <c r="B63">
        <v>54</v>
      </c>
      <c r="C63" s="22">
        <f ca="1"/>
        <v>0.80474150572389114</v>
      </c>
      <c r="D63" s="22">
        <f ca="1"/>
        <v>5.05634000484193</v>
      </c>
      <c r="E63" s="22">
        <f ca="1"/>
        <v>0.79038816347825525</v>
      </c>
      <c r="F63" s="22">
        <f ca="1"/>
        <v>5.05634000484193</v>
      </c>
      <c r="G63">
        <f ca="1"/>
        <v>-0.74409488753942021</v>
      </c>
      <c r="H63" s="9">
        <f ca="1"/>
        <v>-2.1130346399114109E-3</v>
      </c>
      <c r="I63" s="4">
        <f ca="1"/>
        <v>4.6123493079739291</v>
      </c>
      <c r="J63" s="4">
        <f ca="1"/>
        <v>4.61446234261384</v>
      </c>
      <c r="K63" s="9">
        <f ca="1"/>
        <v>-2.1108037538061231E-3</v>
      </c>
      <c r="L63" s="5">
        <f ca="1"/>
        <v>100.72049536613314</v>
      </c>
      <c r="M63" s="5">
        <f ca="1"/>
        <v>100.9335462744943</v>
      </c>
      <c r="N63" s="38">
        <v>0.78800000000000003</v>
      </c>
      <c r="O63" s="38">
        <v>4.4384682042344296E-2</v>
      </c>
      <c r="P63" s="38">
        <v>1.6745000000000003E-2</v>
      </c>
      <c r="Q63" s="4">
        <f ca="1"/>
        <v>0.58662483153327571</v>
      </c>
      <c r="R63" s="4">
        <f ca="1"/>
        <v>0.54224014949093147</v>
      </c>
      <c r="S63" s="47">
        <f ca="1"/>
        <v>0.79022284154780564</v>
      </c>
      <c r="T63" s="4">
        <f ca="1"/>
        <v>0.84984973304588607</v>
      </c>
      <c r="U63" s="4" t="e">
        <f ca="1"/>
        <v>#N/A</v>
      </c>
      <c r="V63" s="4">
        <f ca="1"/>
        <v>-0.21857751620803911</v>
      </c>
      <c r="W63" s="4">
        <f ca="1"/>
        <v>0.87736396982426712</v>
      </c>
      <c r="X63" s="4">
        <f ca="1"/>
        <v>0.92576724162504342</v>
      </c>
      <c r="Y63" s="5">
        <f ca="1"/>
        <v>4.8333082683190205E-2</v>
      </c>
      <c r="Z63" s="5">
        <f ca="1"/>
        <v>7.0189117585941379E-5</v>
      </c>
      <c r="AA63" s="5">
        <f ca="1"/>
        <v>0</v>
      </c>
      <c r="AB63" s="45">
        <f ca="1"/>
        <v>-1.1223619697304279E-2</v>
      </c>
      <c r="AC63" s="39">
        <f ca="1"/>
        <v>1.5748036555351952E-16</v>
      </c>
      <c r="AE63">
        <v>62</v>
      </c>
      <c r="AF63" s="29">
        <v>3.4945154619713939E-2</v>
      </c>
      <c r="AG63" s="29">
        <v>-0.19188794056067623</v>
      </c>
      <c r="AH63" s="29">
        <v>-0.14464775209162889</v>
      </c>
    </row>
    <row r="64" spans="1:34" x14ac:dyDescent="0.2">
      <c r="A64" t="b">
        <v>1</v>
      </c>
      <c r="B64">
        <v>55</v>
      </c>
      <c r="C64" s="22">
        <f ca="1"/>
        <v>8.3186518397071363E-2</v>
      </c>
      <c r="D64" s="22">
        <f ca="1"/>
        <v>2.2300986448053677</v>
      </c>
      <c r="E64" s="22">
        <f ca="1"/>
        <v>2.2300986448053677</v>
      </c>
      <c r="F64" s="22">
        <f ca="1"/>
        <v>3.590647017477675</v>
      </c>
      <c r="G64">
        <f ca="1"/>
        <v>-2.0090022469004976</v>
      </c>
      <c r="H64" s="9">
        <f ca="1"/>
        <v>-6.1130229246015222E-3</v>
      </c>
      <c r="I64" s="4">
        <f ca="1"/>
        <v>4.6062362850493273</v>
      </c>
      <c r="J64" s="4">
        <f ca="1"/>
        <v>4.6123493079739291</v>
      </c>
      <c r="K64" s="9">
        <f ca="1"/>
        <v>-6.0943764148250201E-3</v>
      </c>
      <c r="L64" s="5">
        <f ca="1"/>
        <v>100.10666675468428</v>
      </c>
      <c r="M64" s="5">
        <f ca="1"/>
        <v>100.72049536613314</v>
      </c>
      <c r="N64" s="38">
        <v>0.78400000000000003</v>
      </c>
      <c r="O64" s="38">
        <v>4.4271887242357311E-2</v>
      </c>
      <c r="P64" s="38">
        <v>1.6660000000000001E-2</v>
      </c>
      <c r="Q64" s="4">
        <f ca="1"/>
        <v>0.53847087781315717</v>
      </c>
      <c r="R64" s="4">
        <f ca="1"/>
        <v>0.49419899057079986</v>
      </c>
      <c r="S64" s="47">
        <f ca="1"/>
        <v>0.84984973304588607</v>
      </c>
      <c r="T64" s="4">
        <f ca="1"/>
        <v>1.04463536798972</v>
      </c>
      <c r="U64" s="4" t="e">
        <f ca="1"/>
        <v>#N/A</v>
      </c>
      <c r="V64" s="4">
        <f ca="1"/>
        <v>-0.21857751620803911</v>
      </c>
      <c r="W64" s="4">
        <f ca="1"/>
        <v>0.92576724162504342</v>
      </c>
      <c r="X64" s="4">
        <f ca="1"/>
        <v>1.0617716551289635</v>
      </c>
      <c r="Y64" s="5">
        <f ca="1"/>
        <v>0.13593035212458995</v>
      </c>
      <c r="Z64" s="5">
        <f ca="1"/>
        <v>7.4061379330003479E-5</v>
      </c>
      <c r="AA64" s="5">
        <f ca="1"/>
        <v>0</v>
      </c>
      <c r="AB64" s="45">
        <f ca="1"/>
        <v>-5.8781221439913982E-2</v>
      </c>
      <c r="AC64" s="39">
        <f ca="1"/>
        <v>1.6128862568437485E-16</v>
      </c>
      <c r="AE64">
        <v>63</v>
      </c>
      <c r="AF64" s="29">
        <v>-9.8637790794828872E-2</v>
      </c>
      <c r="AG64" s="29">
        <v>1.9866573569453441E-2</v>
      </c>
      <c r="AH64" s="29">
        <v>0.27406675191760643</v>
      </c>
    </row>
    <row r="65" spans="1:34" x14ac:dyDescent="0.2">
      <c r="A65" t="b">
        <v>0</v>
      </c>
      <c r="B65">
        <v>56</v>
      </c>
      <c r="C65" s="22">
        <f ca="1"/>
        <v>0.57146922172974313</v>
      </c>
      <c r="D65" s="22">
        <f ca="1"/>
        <v>3.590647017477675</v>
      </c>
      <c r="E65" s="22">
        <f ca="1"/>
        <v>2.2300986448053677</v>
      </c>
      <c r="F65" s="22">
        <f ca="1"/>
        <v>3.590647017477675</v>
      </c>
      <c r="G65">
        <f ca="1"/>
        <v>-0.96811669622597174</v>
      </c>
      <c r="H65" s="9">
        <f ca="1"/>
        <v>-2.8214538009114073E-3</v>
      </c>
      <c r="I65" s="4">
        <f ca="1"/>
        <v>4.6034148312484158</v>
      </c>
      <c r="J65" s="4">
        <f ca="1"/>
        <v>4.6062362850493273</v>
      </c>
      <c r="K65" s="9">
        <f ca="1"/>
        <v>-2.8174772409087501E-3</v>
      </c>
      <c r="L65" s="5">
        <f ca="1"/>
        <v>99.824618499439723</v>
      </c>
      <c r="M65" s="5">
        <f ca="1"/>
        <v>100.10666675468428</v>
      </c>
      <c r="N65" s="38">
        <v>0.78</v>
      </c>
      <c r="O65" s="38">
        <v>4.415880433163924E-2</v>
      </c>
      <c r="P65" s="38">
        <v>1.6575000000000003E-2</v>
      </c>
      <c r="Q65" s="4">
        <f ca="1"/>
        <v>0.39949222648213373</v>
      </c>
      <c r="R65" s="4">
        <f ca="1"/>
        <v>0.35533342215049446</v>
      </c>
      <c r="S65" s="47">
        <f ca="1"/>
        <v>1.04463536798972</v>
      </c>
      <c r="T65" s="4">
        <f ca="1"/>
        <v>1.1439886345951038</v>
      </c>
      <c r="U65" s="4">
        <f ca="1"/>
        <v>-0.34476527519810019</v>
      </c>
      <c r="V65" s="4">
        <f ca="1"/>
        <v>-0.34476527519810019</v>
      </c>
      <c r="W65" s="4">
        <f ca="1"/>
        <v>1.0617716551289635</v>
      </c>
      <c r="X65" s="4">
        <f ca="1"/>
        <v>1.161858105400936</v>
      </c>
      <c r="Y65" s="5">
        <f ca="1"/>
        <v>0.10000150853956205</v>
      </c>
      <c r="Z65" s="5">
        <f ca="1"/>
        <v>8.4941732410317086E-5</v>
      </c>
      <c r="AA65" s="5">
        <f ca="1"/>
        <v>0</v>
      </c>
      <c r="AB65" s="45">
        <f ca="1"/>
        <v>7.331836665885735E-4</v>
      </c>
      <c r="AC65" s="39">
        <f ca="1"/>
        <v>1.2580810958978672E-16</v>
      </c>
      <c r="AE65">
        <v>64</v>
      </c>
      <c r="AF65" s="29">
        <v>2.2255289089801605E-2</v>
      </c>
      <c r="AG65" s="29">
        <v>-0.22706882494433941</v>
      </c>
      <c r="AH65" s="29">
        <v>-0.1929395721487005</v>
      </c>
    </row>
    <row r="66" spans="1:34" x14ac:dyDescent="0.2">
      <c r="A66" t="b">
        <v>1</v>
      </c>
      <c r="B66">
        <v>57</v>
      </c>
      <c r="C66" s="22">
        <f ca="1"/>
        <v>0.26550476629684705</v>
      </c>
      <c r="D66" s="22">
        <f ca="1"/>
        <v>1.628571451492032</v>
      </c>
      <c r="E66" s="22">
        <f ca="1"/>
        <v>1.628571451492032</v>
      </c>
      <c r="F66" s="22">
        <f ca="1"/>
        <v>6.0661621365073808</v>
      </c>
      <c r="G66">
        <f ca="1"/>
        <v>1.5903696548086661</v>
      </c>
      <c r="H66" s="9">
        <f ca="1"/>
        <v>5.269190430811142E-3</v>
      </c>
      <c r="I66" s="4">
        <f ca="1"/>
        <v>4.6086840216792266</v>
      </c>
      <c r="J66" s="4">
        <f ca="1"/>
        <v>4.6034148312484158</v>
      </c>
      <c r="K66" s="9">
        <f ca="1"/>
        <v>5.283097029485484E-3</v>
      </c>
      <c r="L66" s="5">
        <f ca="1"/>
        <v>100.35200164490364</v>
      </c>
      <c r="M66" s="5">
        <f ca="1"/>
        <v>99.824618499439723</v>
      </c>
      <c r="N66" s="38">
        <v>0.77600000000000002</v>
      </c>
      <c r="O66" s="38">
        <v>4.4045431091090485E-2</v>
      </c>
      <c r="P66" s="38">
        <v>1.6490000000000001E-2</v>
      </c>
      <c r="Q66" s="4">
        <f ca="1"/>
        <v>0.33453288786869195</v>
      </c>
      <c r="R66" s="4">
        <f ca="1"/>
        <v>0.29048745677760146</v>
      </c>
      <c r="S66" s="47">
        <f ca="1"/>
        <v>1.1439886345951038</v>
      </c>
      <c r="T66" s="4">
        <f ca="1"/>
        <v>0.95970999659119371</v>
      </c>
      <c r="U66" s="4" t="e">
        <f ca="1"/>
        <v>#N/A</v>
      </c>
      <c r="V66" s="4">
        <f ca="1"/>
        <v>-0.34476527519810019</v>
      </c>
      <c r="W66" s="4">
        <f ca="1"/>
        <v>1.161858105400936</v>
      </c>
      <c r="X66" s="4">
        <f ca="1"/>
        <v>0.98288094373414348</v>
      </c>
      <c r="Y66" s="5">
        <f ca="1"/>
        <v>-0.17907011031522485</v>
      </c>
      <c r="Z66" s="5">
        <f ca="1"/>
        <v>9.2948648432074885E-5</v>
      </c>
      <c r="AA66" s="5">
        <f ca="1"/>
        <v>0</v>
      </c>
      <c r="AB66" s="45">
        <f ca="1"/>
        <v>5.3014763371173135E-3</v>
      </c>
      <c r="AC66" s="39">
        <f ca="1"/>
        <v>2.1456360993488133E-16</v>
      </c>
      <c r="AE66">
        <v>65</v>
      </c>
      <c r="AF66" s="29">
        <v>-6.3103399641056435E-2</v>
      </c>
      <c r="AG66" s="29">
        <v>0.12529662458502394</v>
      </c>
      <c r="AH66" s="29">
        <v>-7.8319578461054171E-3</v>
      </c>
    </row>
    <row r="67" spans="1:34" x14ac:dyDescent="0.2">
      <c r="A67" t="b">
        <v>0</v>
      </c>
      <c r="B67">
        <v>58</v>
      </c>
      <c r="C67" s="22">
        <f ca="1"/>
        <v>0.96545968962204243</v>
      </c>
      <c r="D67" s="22">
        <f ca="1"/>
        <v>6.0661621365073808</v>
      </c>
      <c r="E67" s="22">
        <f ca="1"/>
        <v>1.628571451492032</v>
      </c>
      <c r="F67" s="22">
        <f ca="1"/>
        <v>6.0661621365073808</v>
      </c>
      <c r="G67">
        <f ca="1"/>
        <v>-0.35066983571249466</v>
      </c>
      <c r="H67" s="9">
        <f ca="1"/>
        <v>-8.6891538756853764E-4</v>
      </c>
      <c r="I67" s="4">
        <f ca="1"/>
        <v>4.6078151062916577</v>
      </c>
      <c r="J67" s="4">
        <f ca="1"/>
        <v>4.6086840216792266</v>
      </c>
      <c r="K67" s="9">
        <f ca="1"/>
        <v>-8.6853798991037845E-4</v>
      </c>
      <c r="L67" s="5">
        <f ca="1"/>
        <v>100.26484211911149</v>
      </c>
      <c r="M67" s="5">
        <f ca="1"/>
        <v>100.35200164490364</v>
      </c>
      <c r="N67" s="38">
        <v>0.77200000000000002</v>
      </c>
      <c r="O67" s="38">
        <v>4.3931765272977596E-2</v>
      </c>
      <c r="P67" s="38">
        <v>1.6405000000000003E-2</v>
      </c>
      <c r="Q67" s="4">
        <f ca="1"/>
        <v>0.45340394512639592</v>
      </c>
      <c r="R67" s="4">
        <f ca="1"/>
        <v>0.40947217985341833</v>
      </c>
      <c r="S67" s="47">
        <f ca="1"/>
        <v>0.95970999659119371</v>
      </c>
      <c r="T67" s="4">
        <f ca="1"/>
        <v>0.98695460172988447</v>
      </c>
      <c r="U67" s="4" t="e">
        <f ca="1"/>
        <v>#N/A</v>
      </c>
      <c r="V67" s="4">
        <f ca="1"/>
        <v>-0.34476527519810019</v>
      </c>
      <c r="W67" s="4">
        <f ca="1"/>
        <v>0.98288094373414348</v>
      </c>
      <c r="X67" s="4">
        <f ca="1"/>
        <v>1.0157769829426109</v>
      </c>
      <c r="Y67" s="5">
        <f ca="1"/>
        <v>3.2817408732968505E-2</v>
      </c>
      <c r="Z67" s="5">
        <f ca="1"/>
        <v>7.8630475498731478E-5</v>
      </c>
      <c r="AA67" s="5">
        <f ca="1"/>
        <v>0</v>
      </c>
      <c r="AB67" s="45">
        <f ca="1"/>
        <v>5.6514340697764774E-3</v>
      </c>
      <c r="AC67" s="39">
        <f ca="1"/>
        <v>1.6192559446071009E-16</v>
      </c>
      <c r="AE67">
        <v>66</v>
      </c>
      <c r="AF67" s="29">
        <v>-2.3995668903638991E-2</v>
      </c>
      <c r="AG67" s="29">
        <v>-4.8325026196876827E-2</v>
      </c>
      <c r="AH67" s="29">
        <v>-2.7559937450190329E-2</v>
      </c>
    </row>
    <row r="68" spans="1:34" x14ac:dyDescent="0.2">
      <c r="A68" t="b">
        <v>1</v>
      </c>
      <c r="B68">
        <v>59</v>
      </c>
      <c r="C68" s="22">
        <f ca="1"/>
        <v>0.16027250487981815</v>
      </c>
      <c r="D68" s="22">
        <f ca="1"/>
        <v>1.9135724480531544</v>
      </c>
      <c r="E68" s="22">
        <f ca="1"/>
        <v>1.9135724480531544</v>
      </c>
      <c r="F68" s="22">
        <f ca="1"/>
        <v>1.1896558771742973</v>
      </c>
      <c r="G68">
        <f ca="1"/>
        <v>0.71180938412184969</v>
      </c>
      <c r="H68" s="9">
        <f ca="1"/>
        <v>2.4909389137067377E-3</v>
      </c>
      <c r="I68" s="4">
        <f ca="1"/>
        <v>4.6103060452053644</v>
      </c>
      <c r="J68" s="4">
        <f ca="1"/>
        <v>4.6078151062916577</v>
      </c>
      <c r="K68" s="9">
        <f ca="1"/>
        <v>2.4940438796006159E-3</v>
      </c>
      <c r="L68" s="5">
        <f ca="1"/>
        <v>100.51490703493779</v>
      </c>
      <c r="M68" s="5">
        <f ca="1"/>
        <v>100.26484211911149</v>
      </c>
      <c r="N68" s="38">
        <v>0.76800000000000002</v>
      </c>
      <c r="O68" s="38">
        <v>4.381780460041329E-2</v>
      </c>
      <c r="P68" s="38">
        <v>1.6320000000000001E-2</v>
      </c>
      <c r="Q68" s="4">
        <f ca="1"/>
        <v>0.43281311048128168</v>
      </c>
      <c r="R68" s="4">
        <f ca="1"/>
        <v>0.38899530588086839</v>
      </c>
      <c r="S68" s="47">
        <f ca="1"/>
        <v>0.98695460172988447</v>
      </c>
      <c r="T68" s="4">
        <f ca="1"/>
        <v>0.90486960297990038</v>
      </c>
      <c r="U68" s="4" t="e">
        <f ca="1"/>
        <v>#N/A</v>
      </c>
      <c r="V68" s="4">
        <f ca="1"/>
        <v>-0.34476527519810019</v>
      </c>
      <c r="W68" s="4">
        <f ca="1"/>
        <v>1.0157769829426109</v>
      </c>
      <c r="X68" s="4">
        <f ca="1"/>
        <v>0.93240997244987611</v>
      </c>
      <c r="Y68" s="5">
        <f ca="1"/>
        <v>-8.3448272651370184E-2</v>
      </c>
      <c r="Z68" s="5">
        <f ca="1"/>
        <v>8.1262158635408882E-5</v>
      </c>
      <c r="AA68" s="5">
        <f ca="1"/>
        <v>0</v>
      </c>
      <c r="AB68" s="45">
        <f ca="1"/>
        <v>-1.28201174275068E-3</v>
      </c>
      <c r="AC68" s="39">
        <f ca="1"/>
        <v>1.3972655497906938E-17</v>
      </c>
      <c r="AE68">
        <v>67</v>
      </c>
      <c r="AF68" s="29">
        <v>-9.1628223173873147E-2</v>
      </c>
      <c r="AG68" s="29">
        <v>-9.8365657124649744E-2</v>
      </c>
      <c r="AH68" s="29">
        <v>1.3793512471922821E-2</v>
      </c>
    </row>
    <row r="69" spans="1:34" x14ac:dyDescent="0.2">
      <c r="A69" t="b">
        <v>0</v>
      </c>
      <c r="B69">
        <v>60</v>
      </c>
      <c r="C69" s="22">
        <f ca="1"/>
        <v>0.18933961343061412</v>
      </c>
      <c r="D69" s="22">
        <f ca="1"/>
        <v>1.1896558771742973</v>
      </c>
      <c r="E69" s="22">
        <f ca="1"/>
        <v>1.9135724480531544</v>
      </c>
      <c r="F69" s="22">
        <f ca="1"/>
        <v>1.1896558771742973</v>
      </c>
      <c r="G69">
        <f ca="1"/>
        <v>1.7762564326763788</v>
      </c>
      <c r="H69" s="9">
        <f ca="1"/>
        <v>5.857016035782891E-3</v>
      </c>
      <c r="I69" s="4">
        <f ca="1"/>
        <v>4.6161630612411475</v>
      </c>
      <c r="J69" s="4">
        <f ca="1"/>
        <v>4.6103060452053644</v>
      </c>
      <c r="K69" s="9">
        <f ca="1"/>
        <v>5.8742018904307525E-3</v>
      </c>
      <c r="L69" s="5">
        <f ca="1"/>
        <v>101.10535189185889</v>
      </c>
      <c r="M69" s="5">
        <f ca="1"/>
        <v>100.51490703493779</v>
      </c>
      <c r="N69" s="38">
        <v>0.76400000000000001</v>
      </c>
      <c r="O69" s="38">
        <v>4.3703546766824315E-2</v>
      </c>
      <c r="P69" s="38">
        <v>1.6235000000000003E-2</v>
      </c>
      <c r="Q69" s="4">
        <f ca="1"/>
        <v>0.48899599227711499</v>
      </c>
      <c r="R69" s="4">
        <f ca="1"/>
        <v>0.44529244551029068</v>
      </c>
      <c r="S69" s="47">
        <f ca="1"/>
        <v>0.90486960297990038</v>
      </c>
      <c r="T69" s="4">
        <f ca="1"/>
        <v>0.73250876273430165</v>
      </c>
      <c r="U69" s="4" t="e">
        <f ca="1"/>
        <v>#N/A</v>
      </c>
      <c r="V69" s="4">
        <f ca="1"/>
        <v>-0.34476527519810019</v>
      </c>
      <c r="W69" s="4">
        <f ca="1"/>
        <v>0.93240997244987611</v>
      </c>
      <c r="X69" s="4">
        <f ca="1"/>
        <v>0.73169200562879821</v>
      </c>
      <c r="Y69" s="5">
        <f ca="1"/>
        <v>-0.20079255961887399</v>
      </c>
      <c r="Z69" s="5">
        <f ca="1"/>
        <v>7.4592797795990098E-5</v>
      </c>
      <c r="AA69" s="5">
        <f ca="1"/>
        <v>0</v>
      </c>
      <c r="AB69" s="45">
        <f ca="1"/>
        <v>-2.8357126575479275E-2</v>
      </c>
      <c r="AC69" s="39">
        <f ca="1"/>
        <v>1.0130514049161432E-16</v>
      </c>
      <c r="AE69">
        <v>68</v>
      </c>
      <c r="AF69" s="29">
        <v>0.15289837441942702</v>
      </c>
      <c r="AG69" s="29">
        <v>4.7507958298580164E-2</v>
      </c>
      <c r="AH69" s="29">
        <v>-2.8643971812994256E-2</v>
      </c>
    </row>
    <row r="70" spans="1:34" x14ac:dyDescent="0.2">
      <c r="A70" t="b">
        <v>1</v>
      </c>
      <c r="B70">
        <v>61</v>
      </c>
      <c r="C70" s="22">
        <f ca="1"/>
        <v>0.39568050787505982</v>
      </c>
      <c r="D70" s="22">
        <f ca="1"/>
        <v>1.3617255168791289</v>
      </c>
      <c r="E70" s="22">
        <f ca="1"/>
        <v>1.3617255168791289</v>
      </c>
      <c r="F70" s="22">
        <f ca="1"/>
        <v>4.7953263754494664</v>
      </c>
      <c r="G70">
        <f ca="1"/>
        <v>0.11280853562005529</v>
      </c>
      <c r="H70" s="9">
        <f ca="1"/>
        <v>5.9673191206760967E-4</v>
      </c>
      <c r="I70" s="4">
        <f ca="1"/>
        <v>4.6167597931532152</v>
      </c>
      <c r="J70" s="4">
        <f ca="1"/>
        <v>4.6161630612411475</v>
      </c>
      <c r="K70" s="9">
        <f ca="1"/>
        <v>5.9690999197536954E-4</v>
      </c>
      <c r="L70" s="5">
        <f ca="1"/>
        <v>101.16570268664533</v>
      </c>
      <c r="M70" s="5">
        <f ca="1"/>
        <v>101.10535189185889</v>
      </c>
      <c r="N70" s="38">
        <v>0.76</v>
      </c>
      <c r="O70" s="38">
        <v>4.3588989435406733E-2</v>
      </c>
      <c r="P70" s="38">
        <v>1.6150000000000001E-2</v>
      </c>
      <c r="Q70" s="4">
        <f ca="1"/>
        <v>0.62270026455368843</v>
      </c>
      <c r="R70" s="4">
        <f ca="1"/>
        <v>0.57911127511828164</v>
      </c>
      <c r="S70" s="47">
        <f ca="1"/>
        <v>0.73250876273430165</v>
      </c>
      <c r="T70" s="4">
        <f ca="1"/>
        <v>0.71494009333038733</v>
      </c>
      <c r="U70" s="4">
        <f ca="1"/>
        <v>-0.26674075442048595</v>
      </c>
      <c r="V70" s="4">
        <f ca="1"/>
        <v>-0.26674075442048595</v>
      </c>
      <c r="W70" s="4">
        <f ca="1"/>
        <v>0.73169200562879821</v>
      </c>
      <c r="X70" s="4">
        <f ca="1"/>
        <v>0.71781003788520514</v>
      </c>
      <c r="Y70" s="5">
        <f ca="1"/>
        <v>-1.3940503104043324E-2</v>
      </c>
      <c r="Z70" s="5">
        <f ca="1"/>
        <v>5.8535360450303863E-5</v>
      </c>
      <c r="AA70" s="5">
        <f ca="1"/>
        <v>0</v>
      </c>
      <c r="AB70" s="45">
        <f ca="1"/>
        <v>3.6867016603213073E-3</v>
      </c>
      <c r="AC70" s="39">
        <f ca="1"/>
        <v>-5.0700004090853401E-17</v>
      </c>
      <c r="AE70">
        <v>69</v>
      </c>
      <c r="AF70" s="29">
        <v>-6.2965129162440153E-3</v>
      </c>
      <c r="AG70" s="29">
        <v>1.2000616516316769E-2</v>
      </c>
      <c r="AH70" s="29">
        <v>-0.23653534750935298</v>
      </c>
    </row>
    <row r="71" spans="1:34" x14ac:dyDescent="0.2">
      <c r="A71" t="b">
        <v>0</v>
      </c>
      <c r="B71">
        <v>62</v>
      </c>
      <c r="C71" s="22">
        <f ca="1"/>
        <v>0.76319989639172459</v>
      </c>
      <c r="D71" s="22">
        <f ca="1"/>
        <v>4.7953263754494664</v>
      </c>
      <c r="E71" s="22">
        <f ca="1"/>
        <v>1.3617255168791289</v>
      </c>
      <c r="F71" s="22">
        <f ca="1"/>
        <v>4.7953263754494664</v>
      </c>
      <c r="G71">
        <f ca="1"/>
        <v>-1.357044810465369</v>
      </c>
      <c r="H71" s="9">
        <f ca="1"/>
        <v>-4.0513524879820691E-3</v>
      </c>
      <c r="I71" s="4">
        <f ca="1"/>
        <v>4.6127084406652328</v>
      </c>
      <c r="J71" s="4">
        <f ca="1"/>
        <v>4.6167597931532152</v>
      </c>
      <c r="K71" s="9">
        <f ca="1"/>
        <v>-4.0431568310588251E-3</v>
      </c>
      <c r="L71" s="5">
        <f ca="1"/>
        <v>100.75667388475895</v>
      </c>
      <c r="M71" s="5">
        <f ca="1"/>
        <v>101.16570268664533</v>
      </c>
      <c r="N71" s="38">
        <v>0.75600000000000001</v>
      </c>
      <c r="O71" s="38">
        <v>4.3474130238568318E-2</v>
      </c>
      <c r="P71" s="38">
        <v>1.6065000000000003E-2</v>
      </c>
      <c r="Q71" s="4">
        <f ca="1"/>
        <v>0.6361163987264643</v>
      </c>
      <c r="R71" s="4">
        <f ca="1"/>
        <v>0.59264226848789603</v>
      </c>
      <c r="S71" s="47">
        <f ca="1"/>
        <v>0.71494009333038733</v>
      </c>
      <c r="T71" s="4">
        <f ca="1"/>
        <v>0.82701325699710182</v>
      </c>
      <c r="U71" s="4" t="e">
        <f ca="1"/>
        <v>#N/A</v>
      </c>
      <c r="V71" s="4">
        <f ca="1"/>
        <v>-0.26674075442048595</v>
      </c>
      <c r="W71" s="4">
        <f ca="1"/>
        <v>0.71781003788520514</v>
      </c>
      <c r="X71" s="4">
        <f ca="1"/>
        <v>0.82913091515160464</v>
      </c>
      <c r="Y71" s="5">
        <f ca="1"/>
        <v>0.11126345246336863</v>
      </c>
      <c r="Z71" s="5">
        <f ca="1"/>
        <v>5.7424803030816415E-5</v>
      </c>
      <c r="AA71" s="5">
        <f ca="1"/>
        <v>0</v>
      </c>
      <c r="AB71" s="45">
        <f ca="1"/>
        <v>-7.522864003150422E-4</v>
      </c>
      <c r="AC71" s="39">
        <f ca="1"/>
        <v>4.7975946132483571E-17</v>
      </c>
      <c r="AE71">
        <v>70</v>
      </c>
      <c r="AF71" s="29">
        <v>4.608261621209897E-2</v>
      </c>
      <c r="AG71" s="29">
        <v>7.828769639565579E-2</v>
      </c>
      <c r="AH71" s="29">
        <v>-0.14563615074100844</v>
      </c>
    </row>
    <row r="72" spans="1:34" x14ac:dyDescent="0.2">
      <c r="A72" t="b">
        <v>1</v>
      </c>
      <c r="B72">
        <v>63</v>
      </c>
      <c r="C72" s="22">
        <f ca="1"/>
        <v>0.57745809140909043</v>
      </c>
      <c r="D72" s="22">
        <f ca="1"/>
        <v>1.0479689005004231</v>
      </c>
      <c r="E72" s="22">
        <f ca="1"/>
        <v>1.0479689005004231</v>
      </c>
      <c r="F72" s="22">
        <f ca="1"/>
        <v>4.6821806904341514</v>
      </c>
      <c r="G72">
        <f ca="1"/>
        <v>-3.1652533854899093E-2</v>
      </c>
      <c r="H72" s="9">
        <f ca="1"/>
        <v>1.3990589930292928E-4</v>
      </c>
      <c r="I72" s="4">
        <f ca="1"/>
        <v>4.6128483465645358</v>
      </c>
      <c r="J72" s="4">
        <f ca="1"/>
        <v>4.6127084406652328</v>
      </c>
      <c r="K72" s="9">
        <f ca="1"/>
        <v>1.3991568658977549E-4</v>
      </c>
      <c r="L72" s="5">
        <f ca="1"/>
        <v>100.77077132396404</v>
      </c>
      <c r="M72" s="5">
        <f ca="1"/>
        <v>100.75667388475895</v>
      </c>
      <c r="N72" s="38">
        <v>0.752</v>
      </c>
      <c r="O72" s="38">
        <v>4.3358966777357601E-2</v>
      </c>
      <c r="P72" s="38">
        <v>1.5980000000000001E-2</v>
      </c>
      <c r="Q72" s="4">
        <f ca="1"/>
        <v>0.54240809745084606</v>
      </c>
      <c r="R72" s="4">
        <f ca="1"/>
        <v>0.49904913067348844</v>
      </c>
      <c r="S72" s="47">
        <f ca="1"/>
        <v>0.82701325699710182</v>
      </c>
      <c r="T72" s="4">
        <f ca="1"/>
        <v>0.82130487506909944</v>
      </c>
      <c r="U72" s="4" t="e">
        <f ca="1"/>
        <v>#N/A</v>
      </c>
      <c r="V72" s="4">
        <f ca="1"/>
        <v>-0.26674075442048595</v>
      </c>
      <c r="W72" s="4">
        <f ca="1"/>
        <v>0.82913091515160464</v>
      </c>
      <c r="X72" s="4">
        <f ca="1"/>
        <v>0.82758695695224815</v>
      </c>
      <c r="Y72" s="5">
        <f ca="1"/>
        <v>-1.6102886725685907E-3</v>
      </c>
      <c r="Z72" s="5">
        <f ca="1"/>
        <v>6.6330473212128374E-5</v>
      </c>
      <c r="AA72" s="5">
        <f ca="1"/>
        <v>0</v>
      </c>
      <c r="AB72" s="45">
        <f ca="1"/>
        <v>4.1644237286459192E-3</v>
      </c>
      <c r="AC72" s="39">
        <f ca="1"/>
        <v>-2.5329673254692597E-17</v>
      </c>
      <c r="AE72">
        <v>71</v>
      </c>
      <c r="AF72" s="29">
        <v>-2.6692746575352304E-3</v>
      </c>
      <c r="AG72" s="29">
        <v>0.29784855785153785</v>
      </c>
      <c r="AH72" s="29">
        <v>8.6380840632887701E-2</v>
      </c>
    </row>
    <row r="73" spans="1:34" x14ac:dyDescent="0.2">
      <c r="A73" t="b">
        <v>0</v>
      </c>
      <c r="B73">
        <v>64</v>
      </c>
      <c r="C73" s="22">
        <f ca="1"/>
        <v>0.74519220133201858</v>
      </c>
      <c r="D73" s="22">
        <f ca="1"/>
        <v>4.6821806904341514</v>
      </c>
      <c r="E73" s="22">
        <f ca="1"/>
        <v>1.0479689005004231</v>
      </c>
      <c r="F73" s="22">
        <f ca="1"/>
        <v>4.6821806904341514</v>
      </c>
      <c r="G73">
        <f ca="1"/>
        <v>-1.0474907796809623</v>
      </c>
      <c r="H73" s="9">
        <f ca="1"/>
        <v>-3.0724566918174647E-3</v>
      </c>
      <c r="I73" s="4">
        <f ca="1"/>
        <v>4.6097758898727186</v>
      </c>
      <c r="J73" s="4">
        <f ca="1"/>
        <v>4.6128483465645358</v>
      </c>
      <c r="K73" s="9">
        <f ca="1"/>
        <v>-3.0677415270382591E-3</v>
      </c>
      <c r="L73" s="5">
        <f ca="1"/>
        <v>100.46163264406184</v>
      </c>
      <c r="M73" s="5">
        <f ca="1"/>
        <v>100.77077132396404</v>
      </c>
      <c r="N73" s="38">
        <v>0.748</v>
      </c>
      <c r="O73" s="38">
        <v>4.3243496620879313E-2</v>
      </c>
      <c r="P73" s="38">
        <v>1.5894999999999999E-2</v>
      </c>
      <c r="Q73" s="4">
        <f ca="1"/>
        <v>0.54512614424112349</v>
      </c>
      <c r="R73" s="4">
        <f ca="1"/>
        <v>0.50188264762024415</v>
      </c>
      <c r="S73" s="47">
        <f ca="1"/>
        <v>0.82130487506909944</v>
      </c>
      <c r="T73" s="4">
        <f ca="1"/>
        <v>0.91413295385055093</v>
      </c>
      <c r="U73" s="4" t="e">
        <f ca="1"/>
        <v>#N/A</v>
      </c>
      <c r="V73" s="4">
        <f ca="1"/>
        <v>-0.26674075442048595</v>
      </c>
      <c r="W73" s="4">
        <f ca="1"/>
        <v>0.82758695695224815</v>
      </c>
      <c r="X73" s="4">
        <f ca="1"/>
        <v>0.91226342233178959</v>
      </c>
      <c r="Y73" s="5">
        <f ca="1"/>
        <v>8.4610258422985196E-2</v>
      </c>
      <c r="Z73" s="5">
        <f ca="1"/>
        <v>6.6206956556179856E-5</v>
      </c>
      <c r="AA73" s="5">
        <f ca="1"/>
        <v>0</v>
      </c>
      <c r="AB73" s="45">
        <f ca="1"/>
        <v>-8.1516134019101183E-3</v>
      </c>
      <c r="AC73" s="39">
        <f ca="1"/>
        <v>5.6351407914934093E-17</v>
      </c>
      <c r="AE73">
        <v>72</v>
      </c>
      <c r="AF73" s="29">
        <v>0.24835921834722938</v>
      </c>
      <c r="AG73" s="29">
        <v>-1.2949184888405366E-3</v>
      </c>
      <c r="AH73" s="29">
        <v>0.3826600791728792</v>
      </c>
    </row>
    <row r="74" spans="1:34" x14ac:dyDescent="0.2">
      <c r="A74" t="b">
        <v>1</v>
      </c>
      <c r="B74">
        <v>65</v>
      </c>
      <c r="C74" s="22">
        <f ca="1"/>
        <v>0.50270722485056374</v>
      </c>
      <c r="D74" s="22">
        <f ca="1"/>
        <v>1.1728148500893509</v>
      </c>
      <c r="E74" s="22">
        <f ca="1"/>
        <v>1.1728148500893509</v>
      </c>
      <c r="F74" s="22">
        <f ca="1"/>
        <v>3.9664132090696405</v>
      </c>
      <c r="G74">
        <f ca="1"/>
        <v>-0.79597626250047115</v>
      </c>
      <c r="H74" s="9">
        <f ca="1"/>
        <v>-2.2770979529295613E-3</v>
      </c>
      <c r="I74" s="4">
        <f ca="1"/>
        <v>4.6074987919197889</v>
      </c>
      <c r="J74" s="4">
        <f ca="1"/>
        <v>4.6097758898727186</v>
      </c>
      <c r="K74" s="9">
        <f ca="1"/>
        <v>-2.2745073321248643E-3</v>
      </c>
      <c r="L74" s="5">
        <f ca="1"/>
        <v>100.23313192401568</v>
      </c>
      <c r="M74" s="5">
        <f ca="1"/>
        <v>100.46163264406184</v>
      </c>
      <c r="N74" s="38">
        <v>0.74399999999999999</v>
      </c>
      <c r="O74" s="38">
        <v>4.3127717305695652E-2</v>
      </c>
      <c r="P74" s="38">
        <v>1.5810000000000001E-2</v>
      </c>
      <c r="Q74" s="4">
        <f ca="1"/>
        <v>0.47337779878116998</v>
      </c>
      <c r="R74" s="4">
        <f ca="1"/>
        <v>0.43025008147547433</v>
      </c>
      <c r="S74" s="47">
        <f ca="1"/>
        <v>0.91413295385055093</v>
      </c>
      <c r="T74" s="4">
        <f ca="1"/>
        <v>0.98749076189653096</v>
      </c>
      <c r="U74" s="4" t="e">
        <f ca="1"/>
        <v>#N/A</v>
      </c>
      <c r="V74" s="4">
        <f ca="1"/>
        <v>-0.26674075442048595</v>
      </c>
      <c r="W74" s="4">
        <f ca="1"/>
        <v>0.91226342233178959</v>
      </c>
      <c r="X74" s="4">
        <f ca="1"/>
        <v>0.97543063479085468</v>
      </c>
      <c r="Y74" s="5">
        <f ca="1"/>
        <v>6.3094231385278449E-2</v>
      </c>
      <c r="Z74" s="5">
        <f ca="1"/>
        <v>7.2981073786543171E-5</v>
      </c>
      <c r="AA74" s="5">
        <f ca="1"/>
        <v>0</v>
      </c>
      <c r="AB74" s="45">
        <f ca="1"/>
        <v>-1.0190595586915031E-2</v>
      </c>
      <c r="AC74" s="39">
        <f ca="1"/>
        <v>1.0003120293894385E-16</v>
      </c>
      <c r="AE74">
        <v>73</v>
      </c>
      <c r="AF74" s="29">
        <v>1.5595904623271675E-3</v>
      </c>
      <c r="AG74" s="29">
        <v>9.8531645234564355E-2</v>
      </c>
      <c r="AH74" s="29">
        <v>-0.32238441431747922</v>
      </c>
    </row>
    <row r="75" spans="1:34" x14ac:dyDescent="0.2">
      <c r="A75" t="b">
        <v>0</v>
      </c>
      <c r="B75">
        <v>66</v>
      </c>
      <c r="C75" s="22">
        <f ca="1"/>
        <v>0.63127426856842062</v>
      </c>
      <c r="D75" s="22">
        <f ca="1"/>
        <v>3.9664132090696405</v>
      </c>
      <c r="E75" s="22">
        <f ca="1"/>
        <v>1.1728148500893509</v>
      </c>
      <c r="F75" s="22">
        <f ca="1"/>
        <v>3.9664132090696405</v>
      </c>
      <c r="G75">
        <f ca="1"/>
        <v>-0.86134572740908621</v>
      </c>
      <c r="H75" s="9">
        <f ca="1"/>
        <v>-2.4838143514672355E-3</v>
      </c>
      <c r="I75" s="4">
        <f ca="1"/>
        <v>4.605014977568322</v>
      </c>
      <c r="J75" s="4">
        <f ca="1"/>
        <v>4.6074987919197889</v>
      </c>
      <c r="K75" s="9">
        <f ca="1"/>
        <v>-2.4807322369287954E-3</v>
      </c>
      <c r="L75" s="5">
        <f ca="1"/>
        <v>99.984480362443435</v>
      </c>
      <c r="M75" s="5">
        <f ca="1"/>
        <v>100.23313192401568</v>
      </c>
      <c r="N75" s="38">
        <v>0.74</v>
      </c>
      <c r="O75" s="38">
        <v>4.3011626335213132E-2</v>
      </c>
      <c r="P75" s="38">
        <v>1.5724999999999999E-2</v>
      </c>
      <c r="Q75" s="4">
        <f ca="1"/>
        <v>0.4197378120742406</v>
      </c>
      <c r="R75" s="4">
        <f ca="1"/>
        <v>0.3767261857390275</v>
      </c>
      <c r="S75" s="47">
        <f ca="1"/>
        <v>0.98749076189653096</v>
      </c>
      <c r="T75" s="4">
        <f ca="1"/>
        <v>1.0726195347625165</v>
      </c>
      <c r="U75" s="4">
        <f ca="1"/>
        <v>-0.33733849958274309</v>
      </c>
      <c r="V75" s="4">
        <f ca="1"/>
        <v>-0.33733849958274309</v>
      </c>
      <c r="W75" s="4">
        <f ca="1"/>
        <v>0.97543063479085468</v>
      </c>
      <c r="X75" s="4">
        <f ca="1"/>
        <v>1.0620934134878626</v>
      </c>
      <c r="Y75" s="5">
        <f ca="1"/>
        <v>8.6584744246224477E-2</v>
      </c>
      <c r="Z75" s="5">
        <f ca="1"/>
        <v>7.8034450783268384E-5</v>
      </c>
      <c r="AA75" s="5">
        <f ca="1"/>
        <v>0</v>
      </c>
      <c r="AB75" s="45">
        <f ca="1"/>
        <v>1.5340058310222202E-3</v>
      </c>
      <c r="AC75" s="39">
        <f ca="1"/>
        <v>1.4681452668169337E-16</v>
      </c>
      <c r="AE75">
        <v>74</v>
      </c>
      <c r="AF75" s="29">
        <v>-0.15857403094742967</v>
      </c>
      <c r="AG75" s="29">
        <v>-0.1974649963069447</v>
      </c>
      <c r="AH75" s="29">
        <v>-5.8147863166737854E-2</v>
      </c>
    </row>
    <row r="76" spans="1:34" x14ac:dyDescent="0.2">
      <c r="A76" t="b">
        <v>1</v>
      </c>
      <c r="B76">
        <v>67</v>
      </c>
      <c r="C76" s="22">
        <f ca="1"/>
        <v>0.75419461208229788</v>
      </c>
      <c r="D76" s="22">
        <f ca="1"/>
        <v>0.75113891933238852</v>
      </c>
      <c r="E76" s="22">
        <f ca="1"/>
        <v>0.75113891933238852</v>
      </c>
      <c r="F76" s="22">
        <f ca="1"/>
        <v>1.0669069396464326</v>
      </c>
      <c r="G76">
        <f ca="1"/>
        <v>0.36267628189529638</v>
      </c>
      <c r="H76" s="9">
        <f ca="1"/>
        <v>1.3868831041104254E-3</v>
      </c>
      <c r="I76" s="4">
        <f ca="1"/>
        <v>4.6064018606724328</v>
      </c>
      <c r="J76" s="4">
        <f ca="1"/>
        <v>4.605014977568322</v>
      </c>
      <c r="K76" s="9">
        <f ca="1"/>
        <v>1.3878452712361433E-3</v>
      </c>
      <c r="L76" s="5">
        <f ca="1"/>
        <v>100.12324335071145</v>
      </c>
      <c r="M76" s="5">
        <f ca="1"/>
        <v>99.984480362443435</v>
      </c>
      <c r="N76" s="38">
        <v>0.73599999999999999</v>
      </c>
      <c r="O76" s="38">
        <v>4.2895221179054435E-2</v>
      </c>
      <c r="P76" s="38">
        <v>1.5640000000000001E-2</v>
      </c>
      <c r="Q76" s="4">
        <f ca="1"/>
        <v>0.3609910650790949</v>
      </c>
      <c r="R76" s="4">
        <f ca="1"/>
        <v>0.31809584390004048</v>
      </c>
      <c r="S76" s="47">
        <f ca="1"/>
        <v>1.0726195347625165</v>
      </c>
      <c r="T76" s="4">
        <f ca="1"/>
        <v>1.022178518831808</v>
      </c>
      <c r="U76" s="4" t="e">
        <f ca="1"/>
        <v>#N/A</v>
      </c>
      <c r="V76" s="4">
        <f ca="1"/>
        <v>-0.33733849958274309</v>
      </c>
      <c r="W76" s="4">
        <f ca="1"/>
        <v>1.0620934134878626</v>
      </c>
      <c r="X76" s="4">
        <f ca="1"/>
        <v>1.0180665718679522</v>
      </c>
      <c r="Y76" s="5">
        <f ca="1"/>
        <v>-4.4111809092989548E-2</v>
      </c>
      <c r="Z76" s="5">
        <f ca="1"/>
        <v>8.496747307902901E-5</v>
      </c>
      <c r="AA76" s="5">
        <f ca="1"/>
        <v>0</v>
      </c>
      <c r="AB76" s="45">
        <f ca="1"/>
        <v>6.4141743107979689E-3</v>
      </c>
      <c r="AC76" s="39">
        <f ca="1"/>
        <v>1.9091445004754126E-16</v>
      </c>
      <c r="AE76">
        <v>75</v>
      </c>
      <c r="AF76" s="29">
        <v>-1.5107264108147054E-2</v>
      </c>
      <c r="AG76" s="29">
        <v>-4.6726609133380267E-2</v>
      </c>
      <c r="AH76" s="29">
        <v>-3.8847200727711403E-2</v>
      </c>
    </row>
    <row r="77" spans="1:34" x14ac:dyDescent="0.2">
      <c r="A77" t="b">
        <v>0</v>
      </c>
      <c r="B77">
        <v>68</v>
      </c>
      <c r="C77" s="22">
        <f ca="1"/>
        <v>0.16980351326377618</v>
      </c>
      <c r="D77" s="22">
        <f ca="1"/>
        <v>1.0669069396464326</v>
      </c>
      <c r="E77" s="22">
        <f ca="1"/>
        <v>0.75113891933238852</v>
      </c>
      <c r="F77" s="22">
        <f ca="1"/>
        <v>1.0669069396464326</v>
      </c>
      <c r="G77">
        <f ca="1"/>
        <v>0.65778080747801693</v>
      </c>
      <c r="H77" s="9">
        <f ca="1"/>
        <v>2.3200855527752504E-3</v>
      </c>
      <c r="I77" s="4">
        <f ca="1"/>
        <v>4.6087219462252085</v>
      </c>
      <c r="J77" s="4">
        <f ca="1"/>
        <v>4.6064018606724328</v>
      </c>
      <c r="K77" s="9">
        <f ca="1"/>
        <v>2.3227790338944398E-3</v>
      </c>
      <c r="L77" s="5">
        <f ca="1"/>
        <v>100.355807521172</v>
      </c>
      <c r="M77" s="5">
        <f ca="1"/>
        <v>100.12324335071145</v>
      </c>
      <c r="N77" s="38">
        <v>0.73199999999999998</v>
      </c>
      <c r="O77" s="38">
        <v>4.277849927241488E-2</v>
      </c>
      <c r="P77" s="38">
        <v>1.5555000000000001E-2</v>
      </c>
      <c r="Q77" s="4">
        <f ca="1"/>
        <v>0.39240915342641991</v>
      </c>
      <c r="R77" s="4">
        <f ca="1"/>
        <v>0.34963065415400502</v>
      </c>
      <c r="S77" s="47">
        <f ca="1"/>
        <v>1.022178518831808</v>
      </c>
      <c r="T77" s="4">
        <f ca="1"/>
        <v>0.94216887687337447</v>
      </c>
      <c r="U77" s="4" t="e">
        <f ca="1"/>
        <v>#N/A</v>
      </c>
      <c r="V77" s="4">
        <f ca="1"/>
        <v>-0.33733849958274309</v>
      </c>
      <c r="W77" s="4">
        <f ca="1"/>
        <v>1.0180665718679522</v>
      </c>
      <c r="X77" s="4">
        <f ca="1"/>
        <v>0.9423972028486598</v>
      </c>
      <c r="Y77" s="5">
        <f ca="1"/>
        <v>-7.5750814345042064E-2</v>
      </c>
      <c r="Z77" s="5">
        <f ca="1"/>
        <v>8.1445325749436191E-5</v>
      </c>
      <c r="AA77" s="5">
        <f ca="1"/>
        <v>0</v>
      </c>
      <c r="AB77" s="45">
        <f ca="1"/>
        <v>4.3402729391408918E-3</v>
      </c>
      <c r="AC77" s="39">
        <f ca="1"/>
        <v>1.8496489062602706E-16</v>
      </c>
      <c r="AE77">
        <v>76</v>
      </c>
      <c r="AF77" s="29">
        <v>-0.12209063588463739</v>
      </c>
      <c r="AG77" s="29">
        <v>0.47167155205449135</v>
      </c>
      <c r="AH77" s="29">
        <v>-0.21960438112661462</v>
      </c>
    </row>
    <row r="78" spans="1:34" x14ac:dyDescent="0.2">
      <c r="A78" t="b">
        <v>1</v>
      </c>
      <c r="B78">
        <v>69</v>
      </c>
      <c r="C78" s="22">
        <f ca="1"/>
        <v>0.66661287877651509</v>
      </c>
      <c r="D78" s="22">
        <f ca="1"/>
        <v>0.90060623271032947</v>
      </c>
      <c r="E78" s="22">
        <f ca="1"/>
        <v>0.90060623271032947</v>
      </c>
      <c r="F78" s="22">
        <f ca="1"/>
        <v>6.1542528779556713</v>
      </c>
      <c r="G78">
        <f ca="1"/>
        <v>0.893130950849504</v>
      </c>
      <c r="H78" s="9">
        <f ca="1"/>
        <v>3.0643280534763291E-3</v>
      </c>
      <c r="I78" s="4">
        <f ca="1"/>
        <v>4.6117862742786846</v>
      </c>
      <c r="J78" s="4">
        <f ca="1"/>
        <v>4.6087219462252085</v>
      </c>
      <c r="K78" s="9">
        <f ca="1"/>
        <v>3.0690279060896497E-3</v>
      </c>
      <c r="L78" s="5">
        <f ca="1"/>
        <v>100.66380229499264</v>
      </c>
      <c r="M78" s="5">
        <f ca="1"/>
        <v>100.355807521172</v>
      </c>
      <c r="N78" s="38">
        <v>0.72799999999999998</v>
      </c>
      <c r="O78" s="38">
        <v>4.2661458015403081E-2</v>
      </c>
      <c r="P78" s="38">
        <v>1.5470000000000001E-2</v>
      </c>
      <c r="Q78" s="4">
        <f ca="1"/>
        <v>0.44587693721693239</v>
      </c>
      <c r="R78" s="4">
        <f ca="1"/>
        <v>0.40321547920152934</v>
      </c>
      <c r="S78" s="47">
        <f ca="1"/>
        <v>0.94216887687337447</v>
      </c>
      <c r="T78" s="4">
        <f ca="1"/>
        <v>0.84352863848999604</v>
      </c>
      <c r="U78" s="4" t="e">
        <f ca="1"/>
        <v>#N/A</v>
      </c>
      <c r="V78" s="4">
        <f ca="1"/>
        <v>-0.33733849958274309</v>
      </c>
      <c r="W78" s="4">
        <f ca="1"/>
        <v>0.9423972028486598</v>
      </c>
      <c r="X78" s="4">
        <f ca="1"/>
        <v>0.84128240994759584</v>
      </c>
      <c r="Y78" s="5">
        <f ca="1"/>
        <v>-0.10119018467729195</v>
      </c>
      <c r="Z78" s="5">
        <f ca="1"/>
        <v>7.5391776227892791E-5</v>
      </c>
      <c r="AA78" s="5">
        <f ca="1"/>
        <v>0</v>
      </c>
      <c r="AB78" s="45">
        <f ca="1"/>
        <v>-2.474554517685623E-3</v>
      </c>
      <c r="AC78" s="39">
        <f ca="1"/>
        <v>9.9855020085914958E-17</v>
      </c>
      <c r="AE78">
        <v>77</v>
      </c>
      <c r="AF78" s="29">
        <v>1.9964339776168773E-2</v>
      </c>
      <c r="AG78" s="29">
        <v>0.16326397975868912</v>
      </c>
      <c r="AH78" s="29">
        <v>-0.38054255016606336</v>
      </c>
    </row>
    <row r="79" spans="1:34" x14ac:dyDescent="0.2">
      <c r="A79" t="b">
        <v>0</v>
      </c>
      <c r="B79">
        <v>70</v>
      </c>
      <c r="C79" s="22">
        <f ca="1"/>
        <v>0.97947976656416802</v>
      </c>
      <c r="D79" s="22">
        <f ca="1"/>
        <v>6.1542528779556713</v>
      </c>
      <c r="E79" s="22">
        <f ca="1"/>
        <v>0.90060623271032947</v>
      </c>
      <c r="F79" s="22">
        <f ca="1"/>
        <v>6.1542528779556713</v>
      </c>
      <c r="G79">
        <f ca="1"/>
        <v>-0.11579590248084293</v>
      </c>
      <c r="H79" s="9">
        <f ca="1"/>
        <v>-1.2617879555420586E-4</v>
      </c>
      <c r="I79" s="4">
        <f ca="1"/>
        <v>4.6116600954831304</v>
      </c>
      <c r="J79" s="4">
        <f ca="1"/>
        <v>4.6117862742786846</v>
      </c>
      <c r="K79" s="9">
        <f ca="1"/>
        <v>-1.2617083534471885E-4</v>
      </c>
      <c r="L79" s="5">
        <f ca="1"/>
        <v>100.6511014589681</v>
      </c>
      <c r="M79" s="5">
        <f ca="1"/>
        <v>100.66380229499264</v>
      </c>
      <c r="N79" s="38">
        <v>0.72399999999999998</v>
      </c>
      <c r="O79" s="38">
        <v>4.2544094772365294E-2</v>
      </c>
      <c r="P79" s="38">
        <v>1.5385000000000001E-2</v>
      </c>
      <c r="Q79" s="4">
        <f ca="1"/>
        <v>0.51713612449179902</v>
      </c>
      <c r="R79" s="4">
        <f ca="1"/>
        <v>0.47459202971943371</v>
      </c>
      <c r="S79" s="47">
        <f ca="1"/>
        <v>0.84352863848999604</v>
      </c>
      <c r="T79" s="4">
        <f ca="1"/>
        <v>0.84574937155442242</v>
      </c>
      <c r="U79" s="4" t="e">
        <f ca="1"/>
        <v>#N/A</v>
      </c>
      <c r="V79" s="4">
        <f ca="1"/>
        <v>-0.33733849958274309</v>
      </c>
      <c r="W79" s="4">
        <f ca="1"/>
        <v>0.84128240994759584</v>
      </c>
      <c r="X79" s="4">
        <f ca="1"/>
        <v>0.84835081559063363</v>
      </c>
      <c r="Y79" s="5">
        <f ca="1"/>
        <v>7.0011030502419727E-3</v>
      </c>
      <c r="Z79" s="5">
        <f ca="1"/>
        <v>6.7302592795807667E-5</v>
      </c>
      <c r="AA79" s="5">
        <f ca="1"/>
        <v>0</v>
      </c>
      <c r="AB79" s="45">
        <f ca="1"/>
        <v>4.8476725786113974E-3</v>
      </c>
      <c r="AC79" s="39">
        <f ca="1"/>
        <v>9.0937457217221684E-18</v>
      </c>
      <c r="AE79">
        <v>78</v>
      </c>
      <c r="AF79" s="29">
        <v>-1.0983610611659181E-2</v>
      </c>
      <c r="AG79" s="29">
        <v>-0.21604188897145687</v>
      </c>
      <c r="AH79" s="29">
        <v>-6.6156351283403525E-2</v>
      </c>
    </row>
    <row r="80" spans="1:34" x14ac:dyDescent="0.2">
      <c r="A80" t="b">
        <v>1</v>
      </c>
      <c r="B80">
        <v>71</v>
      </c>
      <c r="C80" s="22">
        <f ca="1"/>
        <v>0.70902536373871994</v>
      </c>
      <c r="D80" s="22">
        <f ca="1"/>
        <v>0.82929365019679158</v>
      </c>
      <c r="E80" s="22">
        <f ca="1"/>
        <v>0.82929365019679158</v>
      </c>
      <c r="F80" s="22">
        <f ca="1"/>
        <v>2.6922737375780552</v>
      </c>
      <c r="G80">
        <f ca="1"/>
        <v>-0.74698056773982091</v>
      </c>
      <c r="H80" s="9">
        <f ca="1"/>
        <v>-2.1221599619435285E-3</v>
      </c>
      <c r="I80" s="4">
        <f ca="1"/>
        <v>4.6095379355211872</v>
      </c>
      <c r="J80" s="4">
        <f ca="1"/>
        <v>4.6116600954831304</v>
      </c>
      <c r="K80" s="9">
        <f ca="1"/>
        <v>-2.1199097725266292E-3</v>
      </c>
      <c r="L80" s="5">
        <f ca="1"/>
        <v>100.43773020536966</v>
      </c>
      <c r="M80" s="5">
        <f ca="1"/>
        <v>100.6511014589681</v>
      </c>
      <c r="N80" s="38">
        <v>0.72</v>
      </c>
      <c r="O80" s="38">
        <v>4.2426406871192854E-2</v>
      </c>
      <c r="P80" s="38">
        <v>1.5300000000000001E-2</v>
      </c>
      <c r="Q80" s="4">
        <f ca="1"/>
        <v>0.51359309217943072</v>
      </c>
      <c r="R80" s="4">
        <f ca="1"/>
        <v>0.47116668530823785</v>
      </c>
      <c r="S80" s="47">
        <f ca="1"/>
        <v>0.84574937155442242</v>
      </c>
      <c r="T80" s="4">
        <f ca="1"/>
        <v>0.91085501339854602</v>
      </c>
      <c r="U80" s="4">
        <f ca="1"/>
        <v>-0.30376825509464578</v>
      </c>
      <c r="V80" s="4">
        <f ca="1"/>
        <v>-0.30376825509464578</v>
      </c>
      <c r="W80" s="4">
        <f ca="1"/>
        <v>0.84835081559063363</v>
      </c>
      <c r="X80" s="4">
        <f ca="1"/>
        <v>0.91568006580591854</v>
      </c>
      <c r="Y80" s="5">
        <f ca="1"/>
        <v>6.7261382150037574E-2</v>
      </c>
      <c r="Z80" s="5">
        <f ca="1"/>
        <v>6.7868065247250699E-5</v>
      </c>
      <c r="AA80" s="5">
        <f ca="1"/>
        <v>0</v>
      </c>
      <c r="AB80" s="45">
        <f ca="1"/>
        <v>2.2236083711612287E-3</v>
      </c>
      <c r="AC80" s="39">
        <f ca="1"/>
        <v>8.3320936955511016E-17</v>
      </c>
      <c r="AE80">
        <v>79</v>
      </c>
      <c r="AF80" s="29">
        <v>-3.8762762730282237E-2</v>
      </c>
      <c r="AG80" s="29">
        <v>0.23759951150273595</v>
      </c>
      <c r="AH80" s="29">
        <v>2.0359275407763548E-2</v>
      </c>
    </row>
    <row r="81" spans="1:34" x14ac:dyDescent="0.2">
      <c r="A81" t="b">
        <v>0</v>
      </c>
      <c r="B81">
        <v>72</v>
      </c>
      <c r="C81" s="22">
        <f ca="1"/>
        <v>0.42848867349203978</v>
      </c>
      <c r="D81" s="22">
        <f ca="1"/>
        <v>2.6922737375780552</v>
      </c>
      <c r="E81" s="22">
        <f ca="1"/>
        <v>0.82929365019679158</v>
      </c>
      <c r="F81" s="22">
        <f ca="1"/>
        <v>2.6922737375780552</v>
      </c>
      <c r="G81">
        <f ca="1"/>
        <v>0.36020548257322976</v>
      </c>
      <c r="H81" s="9">
        <f ca="1"/>
        <v>1.379069750611495E-3</v>
      </c>
      <c r="I81" s="4">
        <f ca="1"/>
        <v>4.6109170052717987</v>
      </c>
      <c r="J81" s="4">
        <f ca="1"/>
        <v>4.6095379355211872</v>
      </c>
      <c r="K81" s="9">
        <f ca="1"/>
        <v>1.3800211045775779E-3</v>
      </c>
      <c r="L81" s="5">
        <f ca="1"/>
        <v>100.57633639274894</v>
      </c>
      <c r="M81" s="5">
        <f ca="1"/>
        <v>100.43773020536966</v>
      </c>
      <c r="N81" s="38">
        <v>0.71599999999999997</v>
      </c>
      <c r="O81" s="38">
        <v>4.2308391602612364E-2</v>
      </c>
      <c r="P81" s="38">
        <v>1.5215000000000001E-2</v>
      </c>
      <c r="Q81" s="4">
        <f ca="1"/>
        <v>0.46285733849277849</v>
      </c>
      <c r="R81" s="4">
        <f ca="1"/>
        <v>0.42054894689016614</v>
      </c>
      <c r="S81" s="47">
        <f ca="1"/>
        <v>0.91085501339854602</v>
      </c>
      <c r="T81" s="4">
        <f ca="1"/>
        <v>0.86543141985632843</v>
      </c>
      <c r="U81" s="4" t="e">
        <f ca="1"/>
        <v>#N/A</v>
      </c>
      <c r="V81" s="4">
        <f ca="1"/>
        <v>-0.30376825509464578</v>
      </c>
      <c r="W81" s="4">
        <f ca="1"/>
        <v>0.91568006580591854</v>
      </c>
      <c r="X81" s="4">
        <f ca="1"/>
        <v>0.87608994404967011</v>
      </c>
      <c r="Y81" s="5">
        <f ca="1"/>
        <v>-3.9663376161512942E-2</v>
      </c>
      <c r="Z81" s="5">
        <f ca="1"/>
        <v>7.3254405264473483E-5</v>
      </c>
      <c r="AA81" s="5">
        <f ca="1"/>
        <v>0</v>
      </c>
      <c r="AB81" s="45">
        <f ca="1"/>
        <v>5.8334717859691194E-3</v>
      </c>
      <c r="AC81" s="39">
        <f ca="1"/>
        <v>3.7730235602495554E-17</v>
      </c>
      <c r="AE81">
        <v>80</v>
      </c>
      <c r="AF81" s="29">
        <v>1.3511935862839167E-2</v>
      </c>
      <c r="AG81" s="29">
        <v>-0.47387661676028459</v>
      </c>
      <c r="AH81" s="29">
        <v>-0.13172242585026137</v>
      </c>
    </row>
    <row r="82" spans="1:34" x14ac:dyDescent="0.2">
      <c r="A82" t="b">
        <v>1</v>
      </c>
      <c r="B82">
        <v>73</v>
      </c>
      <c r="C82" s="22">
        <f ca="1"/>
        <v>0.77161284774619776</v>
      </c>
      <c r="D82" s="22">
        <f ca="1"/>
        <v>0.72010047535541666</v>
      </c>
      <c r="E82" s="22">
        <f ca="1"/>
        <v>0.72010047535541666</v>
      </c>
      <c r="F82" s="22">
        <f ca="1"/>
        <v>1.7533037958278033</v>
      </c>
      <c r="G82">
        <f ca="1"/>
        <v>-0.13069533111699114</v>
      </c>
      <c r="H82" s="9">
        <f ca="1"/>
        <v>-1.7329492587957033E-4</v>
      </c>
      <c r="I82" s="4">
        <f ca="1"/>
        <v>4.6107437103459192</v>
      </c>
      <c r="J82" s="4">
        <f ca="1"/>
        <v>4.6109170052717987</v>
      </c>
      <c r="K82" s="9">
        <f ca="1"/>
        <v>-1.7327991118121222E-4</v>
      </c>
      <c r="L82" s="5">
        <f ca="1"/>
        <v>100.55890853411188</v>
      </c>
      <c r="M82" s="5">
        <f ca="1"/>
        <v>100.57633639274894</v>
      </c>
      <c r="N82" s="38">
        <v>0.71199999999999997</v>
      </c>
      <c r="O82" s="38">
        <v>4.2190046219457975E-2</v>
      </c>
      <c r="P82" s="38">
        <v>1.5130000000000001E-2</v>
      </c>
      <c r="Q82" s="4">
        <f ca="1"/>
        <v>0.49482807331172241</v>
      </c>
      <c r="R82" s="4">
        <f ca="1"/>
        <v>0.45263802709226442</v>
      </c>
      <c r="S82" s="47">
        <f ca="1"/>
        <v>0.86543141985632843</v>
      </c>
      <c r="T82" s="4">
        <f ca="1"/>
        <v>0.86921031074274069</v>
      </c>
      <c r="U82" s="4" t="e">
        <f ca="1"/>
        <v>#N/A</v>
      </c>
      <c r="V82" s="4">
        <f ca="1"/>
        <v>-0.30376825509464578</v>
      </c>
      <c r="W82" s="4">
        <f ca="1"/>
        <v>0.87608994404967011</v>
      </c>
      <c r="X82" s="4">
        <f ca="1"/>
        <v>0.88389821331019924</v>
      </c>
      <c r="Y82" s="5">
        <f ca="1"/>
        <v>7.7381820650050705E-3</v>
      </c>
      <c r="Z82" s="5">
        <f ca="1"/>
        <v>7.0087195523973621E-5</v>
      </c>
      <c r="AA82" s="5">
        <f ca="1"/>
        <v>0</v>
      </c>
      <c r="AB82" s="45">
        <f ca="1"/>
        <v>4.029378374116788E-3</v>
      </c>
      <c r="AC82" s="39">
        <f ca="1"/>
        <v>8.8525107383441437E-17</v>
      </c>
      <c r="AE82">
        <v>81</v>
      </c>
      <c r="AF82" s="29">
        <v>8.0489471996136337E-3</v>
      </c>
      <c r="AG82" s="29">
        <v>9.5027826861004944E-2</v>
      </c>
      <c r="AH82" s="29">
        <v>9.9973745348981916E-2</v>
      </c>
    </row>
    <row r="83" spans="1:34" x14ac:dyDescent="0.2">
      <c r="A83" t="b">
        <v>0</v>
      </c>
      <c r="B83">
        <v>74</v>
      </c>
      <c r="C83" s="22">
        <f ca="1"/>
        <v>0.27904696584777811</v>
      </c>
      <c r="D83" s="22">
        <f ca="1"/>
        <v>1.7533037958278033</v>
      </c>
      <c r="E83" s="22">
        <f ca="1"/>
        <v>0.72010047535541666</v>
      </c>
      <c r="F83" s="22">
        <f ca="1"/>
        <v>1.7533037958278033</v>
      </c>
      <c r="G83">
        <f ca="1"/>
        <v>0.70814082288152058</v>
      </c>
      <c r="H83" s="9">
        <f ca="1"/>
        <v>2.4793379044514858E-3</v>
      </c>
      <c r="I83" s="4">
        <f ca="1"/>
        <v>4.6132230482503704</v>
      </c>
      <c r="J83" s="4">
        <f ca="1"/>
        <v>4.6107437103459192</v>
      </c>
      <c r="K83" s="9">
        <f ca="1"/>
        <v>2.4824140043784304E-3</v>
      </c>
      <c r="L83" s="5">
        <f ca="1"/>
        <v>100.80853737692198</v>
      </c>
      <c r="M83" s="5">
        <f ca="1"/>
        <v>100.55890853411188</v>
      </c>
      <c r="N83" s="38">
        <v>0.70799999999999996</v>
      </c>
      <c r="O83" s="38">
        <v>4.2071367935925259E-2</v>
      </c>
      <c r="P83" s="38">
        <v>1.5045000000000001E-2</v>
      </c>
      <c r="Q83" s="4">
        <f ca="1"/>
        <v>0.49008447714914971</v>
      </c>
      <c r="R83" s="4">
        <f ca="1"/>
        <v>0.44801310921322446</v>
      </c>
      <c r="S83" s="47">
        <f ca="1"/>
        <v>0.86921031074274069</v>
      </c>
      <c r="T83" s="4">
        <f ca="1"/>
        <v>0.79219233200848294</v>
      </c>
      <c r="U83" s="4" t="e">
        <f ca="1"/>
        <v>#N/A</v>
      </c>
      <c r="V83" s="4">
        <f ca="1"/>
        <v>-0.30376825509464578</v>
      </c>
      <c r="W83" s="4">
        <f ca="1"/>
        <v>0.88389821331019924</v>
      </c>
      <c r="X83" s="4">
        <f ca="1"/>
        <v>0.81058333549991812</v>
      </c>
      <c r="Y83" s="5">
        <f ca="1"/>
        <v>-7.3385589667345999E-2</v>
      </c>
      <c r="Z83" s="5">
        <f ca="1"/>
        <v>7.0711857064815949E-5</v>
      </c>
      <c r="AA83" s="5">
        <f ca="1"/>
        <v>0</v>
      </c>
      <c r="AB83" s="45">
        <f ca="1"/>
        <v>3.7031009239765697E-3</v>
      </c>
      <c r="AC83" s="39">
        <f ca="1"/>
        <v>6.2531360298101468E-17</v>
      </c>
      <c r="AE83">
        <v>82</v>
      </c>
      <c r="AF83" s="29">
        <v>1.738697205945192E-2</v>
      </c>
      <c r="AG83" s="29">
        <v>-0.14570497702820195</v>
      </c>
      <c r="AH83" s="29">
        <v>0.14314908637167423</v>
      </c>
    </row>
    <row r="84" spans="1:34" x14ac:dyDescent="0.2">
      <c r="A84" t="b">
        <v>1</v>
      </c>
      <c r="B84">
        <v>75</v>
      </c>
      <c r="C84" s="22">
        <f ca="1"/>
        <v>0.15645541752406189</v>
      </c>
      <c r="D84" s="22">
        <f ca="1"/>
        <v>1.9261278159231292</v>
      </c>
      <c r="E84" s="22">
        <f ca="1"/>
        <v>1.9261278159231292</v>
      </c>
      <c r="F84" s="22">
        <f ca="1"/>
        <v>3.3372921245052374</v>
      </c>
      <c r="G84">
        <f ca="1"/>
        <v>-1.889361686914717</v>
      </c>
      <c r="H84" s="9">
        <f ca="1"/>
        <v>-5.7346862545084535E-3</v>
      </c>
      <c r="I84" s="4">
        <f ca="1"/>
        <v>4.6074883619958618</v>
      </c>
      <c r="J84" s="4">
        <f ca="1"/>
        <v>4.6132230482503704</v>
      </c>
      <c r="K84" s="9">
        <f ca="1"/>
        <v>-5.7182743286918747E-3</v>
      </c>
      <c r="L84" s="5">
        <f ca="1"/>
        <v>100.23208650552655</v>
      </c>
      <c r="M84" s="5">
        <f ca="1"/>
        <v>100.80853737692198</v>
      </c>
      <c r="N84" s="38">
        <v>0.70399999999999996</v>
      </c>
      <c r="O84" s="38">
        <v>4.1952353926806067E-2</v>
      </c>
      <c r="P84" s="38">
        <v>1.4959999999999999E-2</v>
      </c>
      <c r="Q84" s="4">
        <f ca="1"/>
        <v>0.54854758096360923</v>
      </c>
      <c r="R84" s="4">
        <f ca="1"/>
        <v>0.50659522703680315</v>
      </c>
      <c r="S84" s="47">
        <f ca="1"/>
        <v>0.79219233200848294</v>
      </c>
      <c r="T84" s="4">
        <f ca="1"/>
        <v>0.97257233118691033</v>
      </c>
      <c r="U84" s="4" t="e">
        <f ca="1"/>
        <v>#N/A</v>
      </c>
      <c r="V84" s="4">
        <f ca="1"/>
        <v>-0.30376825509464578</v>
      </c>
      <c r="W84" s="4">
        <f ca="1"/>
        <v>0.81058333549991812</v>
      </c>
      <c r="X84" s="4">
        <f ca="1"/>
        <v>0.98820545219814593</v>
      </c>
      <c r="Y84" s="5">
        <f ca="1"/>
        <v>0.1775572700313878</v>
      </c>
      <c r="Z84" s="5">
        <f ca="1"/>
        <v>6.4846666839993457E-5</v>
      </c>
      <c r="AA84" s="5">
        <f ca="1"/>
        <v>0</v>
      </c>
      <c r="AB84" s="45">
        <f ca="1"/>
        <v>-2.7578824801996055E-3</v>
      </c>
      <c r="AC84" s="39">
        <f ca="1"/>
        <v>1.3715157481941631E-17</v>
      </c>
      <c r="AE84">
        <v>83</v>
      </c>
      <c r="AF84" s="29">
        <v>-0.13779710624113128</v>
      </c>
      <c r="AG84" s="29">
        <v>-0.15679241735709992</v>
      </c>
      <c r="AH84" s="29">
        <v>-0.15747821655668129</v>
      </c>
    </row>
    <row r="85" spans="1:34" x14ac:dyDescent="0.2">
      <c r="A85" t="b">
        <v>0</v>
      </c>
      <c r="B85">
        <v>76</v>
      </c>
      <c r="C85" s="22">
        <f ca="1"/>
        <v>0.53114653815666157</v>
      </c>
      <c r="D85" s="22">
        <f ca="1"/>
        <v>3.3372921245052374</v>
      </c>
      <c r="E85" s="22">
        <f ca="1"/>
        <v>1.9261278159231292</v>
      </c>
      <c r="F85" s="22">
        <f ca="1"/>
        <v>3.3372921245052374</v>
      </c>
      <c r="G85">
        <f ca="1"/>
        <v>-0.37454075785096969</v>
      </c>
      <c r="H85" s="9">
        <f ca="1"/>
        <v>-9.4440187137465612E-4</v>
      </c>
      <c r="I85" s="4">
        <f ca="1"/>
        <v>4.6065439601244869</v>
      </c>
      <c r="J85" s="4">
        <f ca="1"/>
        <v>4.6074883619958618</v>
      </c>
      <c r="K85" s="9">
        <f ca="1"/>
        <v>-9.4395606427899459E-4</v>
      </c>
      <c r="L85" s="5">
        <f ca="1"/>
        <v>100.13747181963433</v>
      </c>
      <c r="M85" s="5">
        <f ca="1"/>
        <v>100.23208650552655</v>
      </c>
      <c r="N85" s="38">
        <v>0.7</v>
      </c>
      <c r="O85" s="38">
        <v>4.1833001326703784E-2</v>
      </c>
      <c r="P85" s="38">
        <v>1.4874999999999999E-2</v>
      </c>
      <c r="Q85" s="4">
        <f ca="1"/>
        <v>0.41099551699616688</v>
      </c>
      <c r="R85" s="4">
        <f ca="1"/>
        <v>0.36916251566946312</v>
      </c>
      <c r="S85" s="47">
        <f ca="1"/>
        <v>0.97257233118691033</v>
      </c>
      <c r="T85" s="4">
        <f ca="1"/>
        <v>1.0036262635778215</v>
      </c>
      <c r="U85" s="4">
        <f ca="1"/>
        <v>-0.34053791096123542</v>
      </c>
      <c r="V85" s="4">
        <f ca="1"/>
        <v>-0.34053791096123542</v>
      </c>
      <c r="W85" s="4">
        <f ca="1"/>
        <v>0.98820545219814593</v>
      </c>
      <c r="X85" s="4">
        <f ca="1"/>
        <v>1.023235022142305</v>
      </c>
      <c r="Y85" s="5">
        <f ca="1"/>
        <v>3.495051350798322E-2</v>
      </c>
      <c r="Z85" s="5">
        <f ca="1"/>
        <v>7.9056436175851686E-5</v>
      </c>
      <c r="AA85" s="5">
        <f ca="1"/>
        <v>0</v>
      </c>
      <c r="AB85" s="45">
        <f ca="1"/>
        <v>3.975637553247929E-3</v>
      </c>
      <c r="AC85" s="39">
        <f ca="1"/>
        <v>-5.2854855908668341E-18</v>
      </c>
      <c r="AE85">
        <v>84</v>
      </c>
      <c r="AF85" s="29">
        <v>1.3933132571480862E-3</v>
      </c>
      <c r="AG85" s="29">
        <v>9.8496699209714558E-2</v>
      </c>
      <c r="AH85" s="29">
        <v>-0.39954706295516529</v>
      </c>
    </row>
    <row r="86" spans="1:34" x14ac:dyDescent="0.2">
      <c r="A86" t="b">
        <v>1</v>
      </c>
      <c r="B86">
        <v>77</v>
      </c>
      <c r="C86" s="22">
        <f ca="1"/>
        <v>3.5427166692919454E-2</v>
      </c>
      <c r="D86" s="22">
        <f ca="1"/>
        <v>2.5846765106895564</v>
      </c>
      <c r="E86" s="22">
        <f ca="1"/>
        <v>2.5846765106895564</v>
      </c>
      <c r="F86" s="22">
        <f ca="1"/>
        <v>1.3523052922794392</v>
      </c>
      <c r="G86">
        <f ca="1"/>
        <v>0.56024615681748224</v>
      </c>
      <c r="H86" s="9">
        <f ca="1"/>
        <v>2.0116539058991148E-3</v>
      </c>
      <c r="I86" s="4">
        <f ca="1"/>
        <v>4.6085556140303856</v>
      </c>
      <c r="J86" s="4">
        <f ca="1"/>
        <v>4.6065439601244869</v>
      </c>
      <c r="K86" s="9">
        <f ca="1"/>
        <v>2.0136786390771988E-3</v>
      </c>
      <c r="L86" s="5">
        <f ca="1"/>
        <v>100.33911650760872</v>
      </c>
      <c r="M86" s="5">
        <f ca="1"/>
        <v>100.13747181963433</v>
      </c>
      <c r="N86" s="38">
        <v>0.69599999999999995</v>
      </c>
      <c r="O86" s="38">
        <v>4.1713307229228419E-2</v>
      </c>
      <c r="P86" s="38">
        <v>1.4789999999999999E-2</v>
      </c>
      <c r="Q86" s="4">
        <f ca="1"/>
        <v>0.38749682559500181</v>
      </c>
      <c r="R86" s="4">
        <f ca="1"/>
        <v>0.34578351836577337</v>
      </c>
      <c r="S86" s="47">
        <f ca="1"/>
        <v>1.0036262635778215</v>
      </c>
      <c r="T86" s="4">
        <f ca="1"/>
        <v>0.93336799604123399</v>
      </c>
      <c r="U86" s="4" t="e">
        <f ca="1"/>
        <v>#N/A</v>
      </c>
      <c r="V86" s="4">
        <f ca="1"/>
        <v>-0.34053791096123542</v>
      </c>
      <c r="W86" s="4">
        <f ca="1"/>
        <v>1.023235022142305</v>
      </c>
      <c r="X86" s="4">
        <f ca="1"/>
        <v>0.95737726858183847</v>
      </c>
      <c r="Y86" s="5">
        <f ca="1"/>
        <v>-6.5939612362237984E-2</v>
      </c>
      <c r="Z86" s="5">
        <f ca="1"/>
        <v>8.1858801771384407E-5</v>
      </c>
      <c r="AA86" s="5">
        <f ca="1"/>
        <v>0</v>
      </c>
      <c r="AB86" s="45">
        <f ca="1"/>
        <v>4.400513976120882E-3</v>
      </c>
      <c r="AC86" s="39">
        <f ca="1"/>
        <v>7.4471136722598086E-17</v>
      </c>
      <c r="AE86">
        <v>85</v>
      </c>
      <c r="AF86" s="29">
        <v>5.8269204396856414E-2</v>
      </c>
      <c r="AG86" s="29">
        <v>0.15437245888114212</v>
      </c>
      <c r="AH86" s="29">
        <v>2.821704142247734E-3</v>
      </c>
    </row>
    <row r="87" spans="1:34" x14ac:dyDescent="0.2">
      <c r="A87" t="b">
        <v>0</v>
      </c>
      <c r="B87">
        <v>78</v>
      </c>
      <c r="C87" s="22">
        <f ca="1"/>
        <v>0.21522607183560305</v>
      </c>
      <c r="D87" s="22">
        <f ca="1"/>
        <v>1.3523052922794392</v>
      </c>
      <c r="E87" s="22">
        <f ca="1"/>
        <v>2.5846765106895564</v>
      </c>
      <c r="F87" s="22">
        <f ca="1"/>
        <v>1.3523052922794392</v>
      </c>
      <c r="G87">
        <f ca="1"/>
        <v>2.5232274785840416</v>
      </c>
      <c r="H87" s="9">
        <f ca="1"/>
        <v>8.2191458870493027E-3</v>
      </c>
      <c r="I87" s="4">
        <f ca="1"/>
        <v>4.6167747599174351</v>
      </c>
      <c r="J87" s="4">
        <f ca="1"/>
        <v>4.6085556140303856</v>
      </c>
      <c r="K87" s="9">
        <f ca="1"/>
        <v>8.253015796924057E-3</v>
      </c>
      <c r="L87" s="5">
        <f ca="1"/>
        <v>101.16721682119541</v>
      </c>
      <c r="M87" s="5">
        <f ca="1"/>
        <v>100.33911650760872</v>
      </c>
      <c r="N87" s="38">
        <v>0.69199999999999995</v>
      </c>
      <c r="O87" s="38">
        <v>4.1593268686170845E-2</v>
      </c>
      <c r="P87" s="38">
        <v>1.4704999999999999E-2</v>
      </c>
      <c r="Q87" s="4">
        <f ca="1"/>
        <v>0.43493643596009579</v>
      </c>
      <c r="R87" s="4">
        <f ca="1"/>
        <v>0.39334316727392493</v>
      </c>
      <c r="S87" s="47">
        <f ca="1"/>
        <v>0.93336799604123399</v>
      </c>
      <c r="T87" s="4">
        <f ca="1"/>
        <v>0.68562056709037833</v>
      </c>
      <c r="U87" s="4" t="e">
        <f ca="1"/>
        <v>#N/A</v>
      </c>
      <c r="V87" s="4">
        <f ca="1"/>
        <v>-0.34053791096123542</v>
      </c>
      <c r="W87" s="4">
        <f ca="1"/>
        <v>0.95737726858183847</v>
      </c>
      <c r="X87" s="4">
        <f ca="1"/>
        <v>0.67818784975802271</v>
      </c>
      <c r="Y87" s="5">
        <f ca="1"/>
        <v>-0.27926600900530241</v>
      </c>
      <c r="Z87" s="5">
        <f ca="1"/>
        <v>7.6590181486547087E-5</v>
      </c>
      <c r="AA87" s="5">
        <f ca="1"/>
        <v>0</v>
      </c>
      <c r="AB87" s="45">
        <f ca="1"/>
        <v>-3.1441989872960194E-2</v>
      </c>
      <c r="AC87" s="39">
        <f ca="1"/>
        <v>9.9448444271232894E-17</v>
      </c>
      <c r="AE87">
        <v>86</v>
      </c>
      <c r="AF87" s="29">
        <v>3.2635358080350632E-2</v>
      </c>
      <c r="AG87" s="29">
        <v>0.42764651975402557</v>
      </c>
      <c r="AH87" s="29">
        <v>0.37726949916141711</v>
      </c>
    </row>
    <row r="88" spans="1:34" x14ac:dyDescent="0.2">
      <c r="A88" t="b">
        <v>1</v>
      </c>
      <c r="B88">
        <v>79</v>
      </c>
      <c r="C88" s="22">
        <f ca="1"/>
        <v>0.58714651270422946</v>
      </c>
      <c r="D88" s="22">
        <f ca="1"/>
        <v>1.0319698586195392</v>
      </c>
      <c r="E88" s="22">
        <f ca="1"/>
        <v>1.0319698586195392</v>
      </c>
      <c r="F88" s="22">
        <f ca="1"/>
        <v>3.3503013282595555</v>
      </c>
      <c r="G88">
        <f ca="1"/>
        <v>-1.0095753787039496</v>
      </c>
      <c r="H88" s="9">
        <f ca="1"/>
        <v>-2.9525576663315314E-3</v>
      </c>
      <c r="I88" s="4">
        <f ca="1"/>
        <v>4.6138222022511037</v>
      </c>
      <c r="J88" s="4">
        <f ca="1"/>
        <v>4.6167747599174351</v>
      </c>
      <c r="K88" s="9">
        <f ca="1"/>
        <v>-2.9482031546482768E-3</v>
      </c>
      <c r="L88" s="5">
        <f ca="1"/>
        <v>100.86895531341618</v>
      </c>
      <c r="M88" s="5">
        <f ca="1"/>
        <v>101.16721682119541</v>
      </c>
      <c r="N88" s="38">
        <v>0.68799999999999994</v>
      </c>
      <c r="O88" s="38">
        <v>4.1472882706655445E-2</v>
      </c>
      <c r="P88" s="38">
        <v>1.4619999999999999E-2</v>
      </c>
      <c r="Q88" s="4">
        <f ca="1"/>
        <v>0.63233062709515708</v>
      </c>
      <c r="R88" s="4">
        <f ca="1"/>
        <v>0.59085774438850169</v>
      </c>
      <c r="S88" s="47">
        <f ca="1"/>
        <v>0.68562056709037833</v>
      </c>
      <c r="T88" s="4">
        <f ca="1"/>
        <v>0.76598482871832729</v>
      </c>
      <c r="U88" s="4" t="e">
        <f ca="1"/>
        <v>#N/A</v>
      </c>
      <c r="V88" s="4">
        <f ca="1"/>
        <v>-0.34053791096123542</v>
      </c>
      <c r="W88" s="4">
        <f ca="1"/>
        <v>0.67818784975802271</v>
      </c>
      <c r="X88" s="4">
        <f ca="1"/>
        <v>0.78256755737921646</v>
      </c>
      <c r="Y88" s="5">
        <f ca="1"/>
        <v>0.10432545259321298</v>
      </c>
      <c r="Z88" s="5">
        <f ca="1"/>
        <v>5.4255027980641819E-5</v>
      </c>
      <c r="AA88" s="5">
        <f ca="1"/>
        <v>0</v>
      </c>
      <c r="AB88" s="45">
        <f ca="1"/>
        <v>2.4015445993244657E-2</v>
      </c>
      <c r="AC88" s="39">
        <f ca="1"/>
        <v>1.3171023516625469E-16</v>
      </c>
      <c r="AE88">
        <v>87</v>
      </c>
      <c r="AF88" s="29">
        <v>-3.8456350145412295E-4</v>
      </c>
      <c r="AG88" s="29">
        <v>-8.8690712547095055E-2</v>
      </c>
      <c r="AH88" s="29">
        <v>0.19137704908061207</v>
      </c>
    </row>
    <row r="89" spans="1:34" x14ac:dyDescent="0.2">
      <c r="A89" t="b">
        <v>0</v>
      </c>
      <c r="B89">
        <v>80</v>
      </c>
      <c r="C89" s="22">
        <f ca="1"/>
        <v>0.53321701723985093</v>
      </c>
      <c r="D89" s="22">
        <f ca="1"/>
        <v>3.3503013282595555</v>
      </c>
      <c r="E89" s="22">
        <f ca="1"/>
        <v>1.0319698586195392</v>
      </c>
      <c r="F89" s="22">
        <f ca="1"/>
        <v>3.3503013282595555</v>
      </c>
      <c r="G89">
        <f ca="1"/>
        <v>-0.21382082175038181</v>
      </c>
      <c r="H89" s="9">
        <f ca="1"/>
        <v>-4.3616080790007756E-4</v>
      </c>
      <c r="I89" s="4">
        <f ca="1"/>
        <v>4.6133860414432037</v>
      </c>
      <c r="J89" s="4">
        <f ca="1"/>
        <v>4.6138222022511037</v>
      </c>
      <c r="K89" s="9">
        <f ca="1"/>
        <v>-4.3606570360221752E-4</v>
      </c>
      <c r="L89" s="5">
        <f ca="1"/>
        <v>100.82496982144582</v>
      </c>
      <c r="M89" s="5">
        <f ca="1"/>
        <v>100.86895531341618</v>
      </c>
      <c r="N89" s="38">
        <v>0.68400000000000005</v>
      </c>
      <c r="O89" s="38">
        <v>4.1352146256270671E-2</v>
      </c>
      <c r="P89" s="38">
        <v>1.4535000000000003E-2</v>
      </c>
      <c r="Q89" s="4">
        <f ca="1"/>
        <v>0.56072098699099171</v>
      </c>
      <c r="R89" s="4">
        <f ca="1"/>
        <v>0.519368840734721</v>
      </c>
      <c r="S89" s="47">
        <f ca="1"/>
        <v>0.76598482871832729</v>
      </c>
      <c r="T89" s="4">
        <f ca="1"/>
        <v>0.77693339395452554</v>
      </c>
      <c r="U89" s="4" t="e">
        <f ca="1"/>
        <v>#N/A</v>
      </c>
      <c r="V89" s="4">
        <f ca="1"/>
        <v>-0.34053791096123542</v>
      </c>
      <c r="W89" s="4">
        <f ca="1"/>
        <v>0.78256755737921646</v>
      </c>
      <c r="X89" s="4">
        <f ca="1"/>
        <v>0.8003568665978591</v>
      </c>
      <c r="Y89" s="5">
        <f ca="1"/>
        <v>1.7726703814052287E-2</v>
      </c>
      <c r="Z89" s="5">
        <f ca="1"/>
        <v>6.2605404590337322E-5</v>
      </c>
      <c r="AA89" s="5">
        <f ca="1"/>
        <v>0</v>
      </c>
      <c r="AB89" s="45">
        <f ca="1"/>
        <v>6.8407439824443757E-3</v>
      </c>
      <c r="AC89" s="39">
        <f ca="1"/>
        <v>1.0313473165768361E-17</v>
      </c>
      <c r="AE89">
        <v>88</v>
      </c>
      <c r="AF89" s="29">
        <v>-2.575868295378985E-3</v>
      </c>
      <c r="AG89" s="29">
        <v>9.4837036747792439E-2</v>
      </c>
      <c r="AH89" s="29">
        <v>-0.37112090375477275</v>
      </c>
    </row>
    <row r="90" spans="1:34" x14ac:dyDescent="0.2">
      <c r="A90" t="b">
        <v>1</v>
      </c>
      <c r="B90">
        <v>81</v>
      </c>
      <c r="C90" s="22">
        <f ca="1"/>
        <v>0.92186062525098367</v>
      </c>
      <c r="D90" s="22">
        <f ca="1"/>
        <v>0.40338872697091871</v>
      </c>
      <c r="E90" s="22">
        <f ca="1"/>
        <v>0.40338872697091871</v>
      </c>
      <c r="F90" s="22">
        <f ca="1"/>
        <v>4.4033156649841487</v>
      </c>
      <c r="G90">
        <f ca="1"/>
        <v>-0.1227011664838058</v>
      </c>
      <c r="H90" s="9">
        <f ca="1"/>
        <v>-1.4801515764834022E-4</v>
      </c>
      <c r="I90" s="4">
        <f ca="1"/>
        <v>4.613238026285555</v>
      </c>
      <c r="J90" s="4">
        <f ca="1"/>
        <v>4.6133860414432037</v>
      </c>
      <c r="K90" s="9">
        <f ca="1"/>
        <v>-1.4800420394578406E-4</v>
      </c>
      <c r="L90" s="5">
        <f ca="1"/>
        <v>100.81004730204954</v>
      </c>
      <c r="M90" s="5">
        <f ca="1"/>
        <v>100.82496982144582</v>
      </c>
      <c r="N90" s="38">
        <v>0.68</v>
      </c>
      <c r="O90" s="38">
        <v>4.123105625617661E-2</v>
      </c>
      <c r="P90" s="38">
        <v>1.4450000000000003E-2</v>
      </c>
      <c r="Q90" s="4">
        <f ca="1"/>
        <v>0.54972774197887531</v>
      </c>
      <c r="R90" s="4">
        <f ca="1"/>
        <v>0.50849668572269868</v>
      </c>
      <c r="S90" s="47">
        <f ca="1"/>
        <v>0.77693339395452554</v>
      </c>
      <c r="T90" s="4">
        <f ca="1"/>
        <v>0.77950262075061616</v>
      </c>
      <c r="U90" s="4">
        <f ca="1"/>
        <v>-0.2912530629935085</v>
      </c>
      <c r="V90" s="4">
        <f ca="1"/>
        <v>-0.2912530629935085</v>
      </c>
      <c r="W90" s="4">
        <f ca="1"/>
        <v>0.8003568665978591</v>
      </c>
      <c r="X90" s="4">
        <f ca="1"/>
        <v>0.80711637113187173</v>
      </c>
      <c r="Y90" s="5">
        <f ca="1"/>
        <v>6.6954759846847541E-3</v>
      </c>
      <c r="Z90" s="5">
        <f ca="1"/>
        <v>6.4028549327828726E-5</v>
      </c>
      <c r="AA90" s="5">
        <f ca="1"/>
        <v>0</v>
      </c>
      <c r="AB90" s="45">
        <f ca="1"/>
        <v>4.1902777379219649E-3</v>
      </c>
      <c r="AC90" s="39">
        <f ca="1"/>
        <v>5.6364960442090162E-17</v>
      </c>
      <c r="AE90">
        <v>89</v>
      </c>
      <c r="AF90" s="29">
        <v>-4.5018954604397858E-2</v>
      </c>
      <c r="AG90" s="29">
        <v>-0.13038819219370676</v>
      </c>
      <c r="AH90" s="29">
        <v>-0.89234862662913605</v>
      </c>
    </row>
    <row r="91" spans="1:34" x14ac:dyDescent="0.2">
      <c r="A91" t="b">
        <v>0</v>
      </c>
      <c r="B91">
        <v>82</v>
      </c>
      <c r="C91" s="22">
        <f ca="1"/>
        <v>0.70080945407620354</v>
      </c>
      <c r="D91" s="22">
        <f ca="1"/>
        <v>4.4033156649841487</v>
      </c>
      <c r="E91" s="22">
        <f ca="1"/>
        <v>0.40338872697091871</v>
      </c>
      <c r="F91" s="22">
        <f ca="1"/>
        <v>4.4033156649841487</v>
      </c>
      <c r="G91">
        <f ca="1"/>
        <v>-0.38427449666967461</v>
      </c>
      <c r="H91" s="9">
        <f ca="1"/>
        <v>-9.7518265619096029E-4</v>
      </c>
      <c r="I91" s="4">
        <f ca="1"/>
        <v>4.612262843629364</v>
      </c>
      <c r="J91" s="4">
        <f ca="1"/>
        <v>4.613238026285555</v>
      </c>
      <c r="K91" s="9">
        <f ca="1"/>
        <v>-9.7470732011017969E-4</v>
      </c>
      <c r="L91" s="5">
        <f ca="1"/>
        <v>100.71178701100358</v>
      </c>
      <c r="M91" s="5">
        <f ca="1"/>
        <v>100.81004730204954</v>
      </c>
      <c r="N91" s="38">
        <v>0.67600000000000005</v>
      </c>
      <c r="O91" s="38">
        <v>4.1109609582188934E-2</v>
      </c>
      <c r="P91" s="38">
        <v>1.4365000000000003E-2</v>
      </c>
      <c r="Q91" s="4">
        <f ca="1"/>
        <v>0.5456836132830224</v>
      </c>
      <c r="R91" s="4">
        <f ca="1"/>
        <v>0.5045740037008335</v>
      </c>
      <c r="S91" s="47">
        <f ca="1"/>
        <v>0.77950262075061616</v>
      </c>
      <c r="T91" s="4">
        <f ca="1"/>
        <v>0.80687793601022406</v>
      </c>
      <c r="U91" s="4" t="e">
        <f ca="1"/>
        <v>#N/A</v>
      </c>
      <c r="V91" s="4">
        <f ca="1"/>
        <v>-0.2912530629935085</v>
      </c>
      <c r="W91" s="4">
        <f ca="1"/>
        <v>0.80711637113187173</v>
      </c>
      <c r="X91" s="4">
        <f ca="1"/>
        <v>0.83814844998391147</v>
      </c>
      <c r="Y91" s="5">
        <f ca="1"/>
        <v>3.0967509542349198E-2</v>
      </c>
      <c r="Z91" s="5">
        <f ca="1"/>
        <v>6.4569309690549746E-5</v>
      </c>
      <c r="AA91" s="5">
        <f ca="1"/>
        <v>0</v>
      </c>
      <c r="AB91" s="45">
        <f ca="1"/>
        <v>3.6567635924318453E-3</v>
      </c>
      <c r="AC91" s="39">
        <f ca="1"/>
        <v>-1.2210826967617994E-17</v>
      </c>
      <c r="AE91">
        <v>90</v>
      </c>
      <c r="AF91" s="29">
        <v>7.7606035805447587E-2</v>
      </c>
      <c r="AG91" s="29">
        <v>-0.17139360779243831</v>
      </c>
      <c r="AH91" s="29">
        <v>0.3216780522297577</v>
      </c>
    </row>
    <row r="92" spans="1:34" x14ac:dyDescent="0.2">
      <c r="A92" t="b">
        <v>1</v>
      </c>
      <c r="B92">
        <v>83</v>
      </c>
      <c r="C92" s="22">
        <f ca="1"/>
        <v>0.90871818245270641</v>
      </c>
      <c r="D92" s="22">
        <f ca="1"/>
        <v>0.43753917122708513</v>
      </c>
      <c r="E92" s="22">
        <f ca="1"/>
        <v>0.43753917122708513</v>
      </c>
      <c r="F92" s="22">
        <f ca="1"/>
        <v>1.0132624411596174</v>
      </c>
      <c r="G92">
        <f ca="1"/>
        <v>0.23149985639641046</v>
      </c>
      <c r="H92" s="9">
        <f ca="1"/>
        <v>9.7206682421455669E-4</v>
      </c>
      <c r="I92" s="4">
        <f ca="1"/>
        <v>4.6132349104535786</v>
      </c>
      <c r="J92" s="4">
        <f ca="1"/>
        <v>4.612262843629364</v>
      </c>
      <c r="K92" s="9">
        <f ca="1"/>
        <v>9.7253943429365108E-4</v>
      </c>
      <c r="L92" s="5">
        <f ca="1"/>
        <v>100.80973319536997</v>
      </c>
      <c r="M92" s="5">
        <f ca="1"/>
        <v>100.71178701100358</v>
      </c>
      <c r="N92" s="38">
        <v>0.67200000000000004</v>
      </c>
      <c r="O92" s="38">
        <v>4.0987803063838396E-2</v>
      </c>
      <c r="P92" s="38">
        <v>1.4280000000000003E-2</v>
      </c>
      <c r="Q92" s="4">
        <f ca="1"/>
        <v>0.52143945378053924</v>
      </c>
      <c r="R92" s="4">
        <f ca="1"/>
        <v>0.48045165071670082</v>
      </c>
      <c r="S92" s="47">
        <f ca="1"/>
        <v>0.80687793601022406</v>
      </c>
      <c r="T92" s="4">
        <f ca="1"/>
        <v>0.7759849347457326</v>
      </c>
      <c r="U92" s="4" t="e">
        <f ca="1"/>
        <v>#N/A</v>
      </c>
      <c r="V92" s="4">
        <f ca="1"/>
        <v>-0.2912530629935085</v>
      </c>
      <c r="W92" s="4">
        <f ca="1"/>
        <v>0.83814844998391147</v>
      </c>
      <c r="X92" s="4">
        <f ca="1"/>
        <v>0.81203498497039428</v>
      </c>
      <c r="Y92" s="5">
        <f ca="1"/>
        <v>-2.6180516889515896E-2</v>
      </c>
      <c r="Z92" s="5">
        <f ca="1"/>
        <v>6.7051875998712918E-5</v>
      </c>
      <c r="AA92" s="5">
        <f ca="1"/>
        <v>0</v>
      </c>
      <c r="AB92" s="45">
        <f ca="1"/>
        <v>4.779536250974277E-3</v>
      </c>
      <c r="AC92" s="39">
        <f ca="1"/>
        <v>-6.7898161051904715E-18</v>
      </c>
      <c r="AE92">
        <v>91</v>
      </c>
      <c r="AF92" s="29">
        <v>-3.1775720775465026E-2</v>
      </c>
      <c r="AG92" s="29">
        <v>0.18263476329910278</v>
      </c>
      <c r="AH92" s="29">
        <v>9.9857630185197638E-2</v>
      </c>
    </row>
    <row r="93" spans="1:34" x14ac:dyDescent="0.2">
      <c r="A93" t="b">
        <v>0</v>
      </c>
      <c r="B93">
        <v>84</v>
      </c>
      <c r="C93" s="22">
        <f ca="1"/>
        <v>0.16126572615991386</v>
      </c>
      <c r="D93" s="22">
        <f ca="1"/>
        <v>1.0132624411596174</v>
      </c>
      <c r="E93" s="22">
        <f ca="1"/>
        <v>0.43753917122708513</v>
      </c>
      <c r="F93" s="22">
        <f ca="1"/>
        <v>1.0132624411596174</v>
      </c>
      <c r="G93">
        <f ca="1"/>
        <v>0.3712793326412418</v>
      </c>
      <c r="H93" s="9">
        <f ca="1"/>
        <v>1.4140883392936236E-3</v>
      </c>
      <c r="I93" s="4">
        <f ca="1"/>
        <v>4.6146489987928723</v>
      </c>
      <c r="J93" s="4">
        <f ca="1"/>
        <v>4.6132349104535786</v>
      </c>
      <c r="K93" s="9">
        <f ca="1"/>
        <v>1.4150886336552482E-3</v>
      </c>
      <c r="L93" s="5">
        <f ca="1"/>
        <v>100.95238790297655</v>
      </c>
      <c r="M93" s="5">
        <f ca="1"/>
        <v>100.80973319536997</v>
      </c>
      <c r="N93" s="38">
        <v>0.66800000000000004</v>
      </c>
      <c r="O93" s="38">
        <v>4.0865633483405106E-2</v>
      </c>
      <c r="P93" s="38">
        <v>1.4195000000000001E-2</v>
      </c>
      <c r="Q93" s="4">
        <f ca="1"/>
        <v>0.54470523440010077</v>
      </c>
      <c r="R93" s="4">
        <f ca="1"/>
        <v>0.50383960091669566</v>
      </c>
      <c r="S93" s="47">
        <f ca="1"/>
        <v>0.7759849347457326</v>
      </c>
      <c r="T93" s="4">
        <f ca="1"/>
        <v>0.73319097335960493</v>
      </c>
      <c r="U93" s="4" t="e">
        <f ca="1"/>
        <v>#N/A</v>
      </c>
      <c r="V93" s="4">
        <f ca="1"/>
        <v>-0.2912530629935085</v>
      </c>
      <c r="W93" s="4">
        <f ca="1"/>
        <v>0.81203498497039428</v>
      </c>
      <c r="X93" s="4">
        <f ca="1"/>
        <v>0.77290021871414727</v>
      </c>
      <c r="Y93" s="5">
        <f ca="1"/>
        <v>-3.9199729055044798E-2</v>
      </c>
      <c r="Z93" s="5">
        <f ca="1"/>
        <v>6.4962798797631548E-5</v>
      </c>
      <c r="AA93" s="5">
        <f ca="1"/>
        <v>0</v>
      </c>
      <c r="AB93" s="45">
        <f ca="1"/>
        <v>3.6591951298805105E-3</v>
      </c>
      <c r="AC93" s="39">
        <f ca="1"/>
        <v>1.550544631925832E-16</v>
      </c>
      <c r="AE93">
        <v>92</v>
      </c>
      <c r="AF93" s="29">
        <v>4.8506024980283328E-2</v>
      </c>
      <c r="AG93" s="29">
        <v>0.23082784352713334</v>
      </c>
      <c r="AH93" s="29">
        <v>1.4558326418292694E-2</v>
      </c>
    </row>
    <row r="94" spans="1:34" x14ac:dyDescent="0.2">
      <c r="A94" t="b">
        <v>1</v>
      </c>
      <c r="B94">
        <v>85</v>
      </c>
      <c r="C94" s="22">
        <f ca="1"/>
        <v>0.19600947088316734</v>
      </c>
      <c r="D94" s="22">
        <f ca="1"/>
        <v>1.8053211903074462</v>
      </c>
      <c r="E94" s="22">
        <f ca="1"/>
        <v>1.8053211903074462</v>
      </c>
      <c r="F94" s="22">
        <f ca="1"/>
        <v>5.2670550924489303</v>
      </c>
      <c r="G94">
        <f ca="1"/>
        <v>0.95078955422230049</v>
      </c>
      <c r="H94" s="9">
        <f ca="1"/>
        <v>3.2466605668386326E-3</v>
      </c>
      <c r="I94" s="4">
        <f ca="1"/>
        <v>4.6178956593597107</v>
      </c>
      <c r="J94" s="4">
        <f ca="1"/>
        <v>4.6146489987928723</v>
      </c>
      <c r="K94" s="9">
        <f ca="1"/>
        <v>3.2519366776251335E-3</v>
      </c>
      <c r="L94" s="5">
        <f ca="1"/>
        <v>101.28067867589208</v>
      </c>
      <c r="M94" s="5">
        <f ca="1"/>
        <v>100.95238790297655</v>
      </c>
      <c r="N94" s="38">
        <v>0.66400000000000003</v>
      </c>
      <c r="O94" s="38">
        <v>4.074309757492673E-2</v>
      </c>
      <c r="P94" s="38">
        <v>1.4110000000000001E-2</v>
      </c>
      <c r="Q94" s="4">
        <f ca="1"/>
        <v>0.57896463962762135</v>
      </c>
      <c r="R94" s="4">
        <f ca="1"/>
        <v>0.53822154205269457</v>
      </c>
      <c r="S94" s="47">
        <f ca="1"/>
        <v>0.73319097335960493</v>
      </c>
      <c r="T94" s="4">
        <f ca="1"/>
        <v>0.64330710692369664</v>
      </c>
      <c r="U94" s="4" t="e">
        <f ca="1"/>
        <v>#N/A</v>
      </c>
      <c r="V94" s="4">
        <f ca="1"/>
        <v>-0.2912530629935085</v>
      </c>
      <c r="W94" s="4">
        <f ca="1"/>
        <v>0.77290021871414727</v>
      </c>
      <c r="X94" s="4">
        <f ca="1"/>
        <v>0.67969857294295033</v>
      </c>
      <c r="Y94" s="5">
        <f ca="1"/>
        <v>-9.3263477788694191E-2</v>
      </c>
      <c r="Z94" s="5">
        <f ca="1"/>
        <v>6.1832017497131782E-5</v>
      </c>
      <c r="AA94" s="5">
        <f ca="1"/>
        <v>0</v>
      </c>
      <c r="AB94" s="45">
        <f ca="1"/>
        <v>-3.3177793352887706E-3</v>
      </c>
      <c r="AC94" s="39">
        <f ca="1"/>
        <v>1.1964170973377541E-16</v>
      </c>
      <c r="AE94">
        <v>93</v>
      </c>
      <c r="AF94" s="29">
        <v>2.8951471051674124E-3</v>
      </c>
      <c r="AG94" s="29">
        <v>-1.1262045189328199E-2</v>
      </c>
      <c r="AH94" s="29">
        <v>0.15906165257859078</v>
      </c>
    </row>
    <row r="95" spans="1:34" x14ac:dyDescent="0.2">
      <c r="A95" t="b">
        <v>0</v>
      </c>
      <c r="B95">
        <v>86</v>
      </c>
      <c r="C95" s="22">
        <f ca="1"/>
        <v>0.83827785350058703</v>
      </c>
      <c r="D95" s="22">
        <f ca="1"/>
        <v>5.2670550924489303</v>
      </c>
      <c r="E95" s="22">
        <f ca="1"/>
        <v>1.8053211903074462</v>
      </c>
      <c r="F95" s="22">
        <f ca="1"/>
        <v>5.2670550924489303</v>
      </c>
      <c r="G95">
        <f ca="1"/>
        <v>-1.5346608171693357</v>
      </c>
      <c r="H95" s="9">
        <f ca="1"/>
        <v>-4.6130236180703405E-3</v>
      </c>
      <c r="I95" s="4">
        <f ca="1"/>
        <v>4.6132826357416405</v>
      </c>
      <c r="J95" s="4">
        <f ca="1"/>
        <v>4.6178956593597107</v>
      </c>
      <c r="K95" s="9">
        <f ca="1"/>
        <v>-4.6023999666158222E-3</v>
      </c>
      <c r="L95" s="5">
        <f ca="1"/>
        <v>100.81454448373532</v>
      </c>
      <c r="M95" s="5">
        <f ca="1"/>
        <v>101.28067867589208</v>
      </c>
      <c r="N95" s="38">
        <v>0.66</v>
      </c>
      <c r="O95" s="38">
        <v>4.0620192023179805E-2</v>
      </c>
      <c r="P95" s="38">
        <v>1.4025000000000001E-2</v>
      </c>
      <c r="Q95" s="4">
        <f ca="1"/>
        <v>0.65855113034310142</v>
      </c>
      <c r="R95" s="4">
        <f ca="1"/>
        <v>0.61793093831992163</v>
      </c>
      <c r="S95" s="47">
        <f ca="1"/>
        <v>0.64330710692369664</v>
      </c>
      <c r="T95" s="4">
        <f ca="1"/>
        <v>0.76906457589923249</v>
      </c>
      <c r="U95" s="4">
        <f ca="1"/>
        <v>-0.25509202668509046</v>
      </c>
      <c r="V95" s="4">
        <f ca="1"/>
        <v>-0.25509202668509046</v>
      </c>
      <c r="W95" s="4">
        <f ca="1"/>
        <v>0.67969857294295033</v>
      </c>
      <c r="X95" s="4">
        <f ca="1"/>
        <v>0.80072693610026735</v>
      </c>
      <c r="Y95" s="5">
        <f ca="1"/>
        <v>0.12097398727148162</v>
      </c>
      <c r="Z95" s="5">
        <f ca="1"/>
        <v>5.4375885835436031E-5</v>
      </c>
      <c r="AA95" s="5">
        <f ca="1"/>
        <v>0</v>
      </c>
      <c r="AB95" s="45">
        <f ca="1"/>
        <v>-4.7291058182188017E-3</v>
      </c>
      <c r="AC95" s="39">
        <f ca="1"/>
        <v>-3.5602488838992752E-17</v>
      </c>
      <c r="AE95">
        <v>94</v>
      </c>
      <c r="AF95" s="29">
        <v>-1.4949086723294654E-2</v>
      </c>
      <c r="AG95" s="29">
        <v>0.32122885636556731</v>
      </c>
      <c r="AH95" s="29">
        <v>-9.1327675373604589E-2</v>
      </c>
    </row>
    <row r="96" spans="1:34" x14ac:dyDescent="0.2">
      <c r="A96" t="b">
        <v>1</v>
      </c>
      <c r="B96">
        <v>87</v>
      </c>
      <c r="C96" s="22">
        <f ca="1"/>
        <v>0.73702064750681395</v>
      </c>
      <c r="D96" s="22">
        <f ca="1"/>
        <v>0.7812033942222546</v>
      </c>
      <c r="E96" s="22">
        <f ca="1"/>
        <v>0.7812033942222546</v>
      </c>
      <c r="F96" s="22">
        <f ca="1"/>
        <v>3.1347768807303402</v>
      </c>
      <c r="G96">
        <f ca="1"/>
        <v>-0.78118524898453257</v>
      </c>
      <c r="H96" s="9">
        <f ca="1"/>
        <v>-2.2303246613168603E-3</v>
      </c>
      <c r="I96" s="4">
        <f ca="1"/>
        <v>4.6110523110803241</v>
      </c>
      <c r="J96" s="4">
        <f ca="1"/>
        <v>4.6132826357416405</v>
      </c>
      <c r="K96" s="9">
        <f ca="1"/>
        <v>-2.2278393353070136E-3</v>
      </c>
      <c r="L96" s="5">
        <f ca="1"/>
        <v>100.58994587596339</v>
      </c>
      <c r="M96" s="5">
        <f ca="1"/>
        <v>100.81454448373532</v>
      </c>
      <c r="N96" s="38">
        <v>0.65600000000000003</v>
      </c>
      <c r="O96" s="38">
        <v>4.0496913462633177E-2</v>
      </c>
      <c r="P96" s="38">
        <v>1.3940000000000001E-2</v>
      </c>
      <c r="Q96" s="4">
        <f ca="1"/>
        <v>0.54454643250520107</v>
      </c>
      <c r="R96" s="4">
        <f ca="1"/>
        <v>0.5040495190425679</v>
      </c>
      <c r="S96" s="47">
        <f ca="1"/>
        <v>0.76906457589923249</v>
      </c>
      <c r="T96" s="4">
        <f ca="1"/>
        <v>0.83520462023961173</v>
      </c>
      <c r="U96" s="4" t="e">
        <f ca="1"/>
        <v>#N/A</v>
      </c>
      <c r="V96" s="4">
        <f ca="1"/>
        <v>-0.25509202668509046</v>
      </c>
      <c r="W96" s="4">
        <f ca="1"/>
        <v>0.80072693610026735</v>
      </c>
      <c r="X96" s="4">
        <f ca="1"/>
        <v>0.86014166722008056</v>
      </c>
      <c r="Y96" s="5">
        <f ca="1"/>
        <v>5.9350672964925091E-2</v>
      </c>
      <c r="Z96" s="5">
        <f ca="1"/>
        <v>6.4058154888021397E-5</v>
      </c>
      <c r="AA96" s="5">
        <f ca="1"/>
        <v>0</v>
      </c>
      <c r="AB96" s="45">
        <f ca="1"/>
        <v>-6.725313220566121E-3</v>
      </c>
      <c r="AC96" s="39">
        <f ca="1"/>
        <v>1.0054619897087447E-16</v>
      </c>
      <c r="AE96">
        <v>95</v>
      </c>
      <c r="AF96" s="29">
        <v>2.0864162942043411E-2</v>
      </c>
      <c r="AG96" s="29">
        <v>0.13155736992504902</v>
      </c>
      <c r="AH96" s="29">
        <v>0.34617219197440158</v>
      </c>
    </row>
    <row r="97" spans="1:34" x14ac:dyDescent="0.2">
      <c r="A97" t="b">
        <v>0</v>
      </c>
      <c r="B97">
        <v>88</v>
      </c>
      <c r="C97" s="22">
        <f ca="1"/>
        <v>0.49891523605842647</v>
      </c>
      <c r="D97" s="22">
        <f ca="1"/>
        <v>3.1347768807303402</v>
      </c>
      <c r="E97" s="22">
        <f ca="1"/>
        <v>0.7812033942222546</v>
      </c>
      <c r="F97" s="22">
        <f ca="1"/>
        <v>3.1347768807303402</v>
      </c>
      <c r="G97">
        <f ca="1"/>
        <v>5.3244636673825188E-3</v>
      </c>
      <c r="H97" s="9">
        <f ca="1"/>
        <v>2.5683743250774191E-4</v>
      </c>
      <c r="I97" s="4">
        <f ca="1"/>
        <v>4.6113091485128317</v>
      </c>
      <c r="J97" s="4">
        <f ca="1"/>
        <v>4.6110523110803241</v>
      </c>
      <c r="K97" s="9">
        <f ca="1"/>
        <v>2.5687041806476962E-4</v>
      </c>
      <c r="L97" s="5">
        <f ca="1"/>
        <v>100.61578445741367</v>
      </c>
      <c r="M97" s="5">
        <f ca="1"/>
        <v>100.58994587596339</v>
      </c>
      <c r="N97" s="38">
        <v>0.65200000000000002</v>
      </c>
      <c r="O97" s="38">
        <v>4.03732584763727E-2</v>
      </c>
      <c r="P97" s="38">
        <v>1.3855000000000001E-2</v>
      </c>
      <c r="Q97" s="4">
        <f ca="1"/>
        <v>0.48886629014061084</v>
      </c>
      <c r="R97" s="4">
        <f ca="1"/>
        <v>0.44849303166423815</v>
      </c>
      <c r="S97" s="47">
        <f ca="1"/>
        <v>0.83520462023961173</v>
      </c>
      <c r="T97" s="4">
        <f ca="1"/>
        <v>0.82531910890989835</v>
      </c>
      <c r="U97" s="4" t="e">
        <f ca="1"/>
        <v>#N/A</v>
      </c>
      <c r="V97" s="4">
        <f ca="1"/>
        <v>-0.25509202668509046</v>
      </c>
      <c r="W97" s="4">
        <f ca="1"/>
        <v>0.86014166722008056</v>
      </c>
      <c r="X97" s="4">
        <f ca="1"/>
        <v>0.85567203789725221</v>
      </c>
      <c r="Y97" s="5">
        <f ca="1"/>
        <v>-4.5384406562060369E-3</v>
      </c>
      <c r="Z97" s="5">
        <f ca="1"/>
        <v>6.8811333377606448E-5</v>
      </c>
      <c r="AA97" s="5">
        <f ca="1"/>
        <v>0</v>
      </c>
      <c r="AB97" s="45">
        <f ca="1"/>
        <v>5.4158820068849504E-3</v>
      </c>
      <c r="AC97" s="39">
        <f ca="1"/>
        <v>8.0339380981175879E-17</v>
      </c>
      <c r="AE97">
        <v>96</v>
      </c>
      <c r="AF97" s="29">
        <v>-4.1483466351212549E-2</v>
      </c>
      <c r="AG97" s="29">
        <v>5.2569388762324434E-2</v>
      </c>
      <c r="AH97" s="29">
        <v>6.1421352112380874E-2</v>
      </c>
    </row>
    <row r="98" spans="1:34" x14ac:dyDescent="0.2">
      <c r="A98" t="b">
        <v>1</v>
      </c>
      <c r="B98">
        <v>89</v>
      </c>
      <c r="C98" s="22">
        <f ca="1"/>
        <v>0.61048232088828402</v>
      </c>
      <c r="D98" s="22">
        <f ca="1"/>
        <v>0.99348471982676201</v>
      </c>
      <c r="E98" s="22">
        <f ca="1"/>
        <v>0.99348471982676201</v>
      </c>
      <c r="F98" s="22">
        <f ca="1"/>
        <v>3.0484263920846417</v>
      </c>
      <c r="G98">
        <f ca="1"/>
        <v>-0.98917613772279778</v>
      </c>
      <c r="H98" s="9">
        <f ca="1"/>
        <v>-2.8880496022924435E-3</v>
      </c>
      <c r="I98" s="4">
        <f ca="1"/>
        <v>4.6084210989105392</v>
      </c>
      <c r="J98" s="4">
        <f ca="1"/>
        <v>4.6113091485128317</v>
      </c>
      <c r="K98" s="9">
        <f ca="1"/>
        <v>-2.8838831989314029E-3</v>
      </c>
      <c r="L98" s="5">
        <f ca="1"/>
        <v>100.32562028706963</v>
      </c>
      <c r="M98" s="5">
        <f ca="1"/>
        <v>100.61578445741367</v>
      </c>
      <c r="N98" s="38">
        <v>0.64800000000000002</v>
      </c>
      <c r="O98" s="38">
        <v>4.024922359499622E-2</v>
      </c>
      <c r="P98" s="38">
        <v>1.3770000000000001E-2</v>
      </c>
      <c r="Q98" s="4">
        <f ca="1"/>
        <v>0.49464215074238027</v>
      </c>
      <c r="R98" s="4">
        <f ca="1"/>
        <v>0.45439292714738405</v>
      </c>
      <c r="S98" s="47">
        <f ca="1"/>
        <v>0.82531910890989835</v>
      </c>
      <c r="T98" s="4">
        <f ca="1"/>
        <v>0.91732738039662109</v>
      </c>
      <c r="U98" s="4" t="e">
        <f ca="1"/>
        <v>#N/A</v>
      </c>
      <c r="V98" s="4">
        <f ca="1"/>
        <v>-0.25509202668509046</v>
      </c>
      <c r="W98" s="4">
        <f ca="1"/>
        <v>0.85567203789725221</v>
      </c>
      <c r="X98" s="4">
        <f ca="1"/>
        <v>0.9318123606946429</v>
      </c>
      <c r="Y98" s="5">
        <f ca="1"/>
        <v>7.6071869034358808E-2</v>
      </c>
      <c r="Z98" s="5">
        <f ca="1"/>
        <v>6.8453763031780179E-5</v>
      </c>
      <c r="AA98" s="5">
        <f ca="1"/>
        <v>0</v>
      </c>
      <c r="AB98" s="45">
        <f ca="1"/>
        <v>-1.5867948689332161E-2</v>
      </c>
      <c r="AC98" s="39">
        <f ca="1"/>
        <v>1.0359551758098995E-16</v>
      </c>
      <c r="AE98">
        <v>97</v>
      </c>
      <c r="AF98" s="29">
        <v>3.1085397605577891E-2</v>
      </c>
      <c r="AG98" s="29">
        <v>6.2591431097793762E-2</v>
      </c>
      <c r="AH98" s="29">
        <v>-0.12808009745943139</v>
      </c>
    </row>
    <row r="99" spans="1:34" x14ac:dyDescent="0.2">
      <c r="A99" t="b">
        <v>0</v>
      </c>
      <c r="B99">
        <v>90</v>
      </c>
      <c r="C99" s="22">
        <f ca="1"/>
        <v>0.48517212895206296</v>
      </c>
      <c r="D99" s="22">
        <f ca="1"/>
        <v>3.0484263920846417</v>
      </c>
      <c r="E99" s="22">
        <f ca="1"/>
        <v>0.99348471982676201</v>
      </c>
      <c r="F99" s="22">
        <f ca="1"/>
        <v>3.0484263920846417</v>
      </c>
      <c r="G99">
        <f ca="1"/>
        <v>9.2425413653758406E-2</v>
      </c>
      <c r="H99" s="9">
        <f ca="1"/>
        <v>5.3227482082910164E-4</v>
      </c>
      <c r="I99" s="4">
        <f ca="1"/>
        <v>4.6089533737313682</v>
      </c>
      <c r="J99" s="4">
        <f ca="1"/>
        <v>4.6084210989105392</v>
      </c>
      <c r="K99" s="9">
        <f ca="1"/>
        <v>5.3241650420843278E-4</v>
      </c>
      <c r="L99" s="5">
        <f ca="1"/>
        <v>100.37903530310541</v>
      </c>
      <c r="M99" s="5">
        <f ca="1"/>
        <v>100.32562028706963</v>
      </c>
      <c r="N99" s="38">
        <v>0.64400000000000002</v>
      </c>
      <c r="O99" s="38">
        <v>4.0124805295477767E-2</v>
      </c>
      <c r="P99" s="38">
        <v>1.3685000000000001E-2</v>
      </c>
      <c r="Q99" s="4">
        <f ca="1"/>
        <v>0.42208087485364426</v>
      </c>
      <c r="R99" s="4">
        <f ca="1"/>
        <v>0.38195606955816652</v>
      </c>
      <c r="S99" s="47">
        <f ca="1"/>
        <v>0.91732738039662109</v>
      </c>
      <c r="T99" s="4">
        <f ca="1"/>
        <v>0.89767272905027795</v>
      </c>
      <c r="U99" s="4" t="e">
        <f ca="1"/>
        <v>#N/A</v>
      </c>
      <c r="V99" s="4">
        <f ca="1"/>
        <v>-0.25509202668509046</v>
      </c>
      <c r="W99" s="4">
        <f ca="1"/>
        <v>0.9318123606946429</v>
      </c>
      <c r="X99" s="4">
        <f ca="1"/>
        <v>0.92030854225211112</v>
      </c>
      <c r="Y99" s="5">
        <f ca="1"/>
        <v>-1.1578363431387413E-2</v>
      </c>
      <c r="Z99" s="5">
        <f ca="1"/>
        <v>7.4544988855571438E-5</v>
      </c>
      <c r="AA99" s="5">
        <f ca="1"/>
        <v>0</v>
      </c>
      <c r="AB99" s="45">
        <f ca="1"/>
        <v>8.1508329038113021E-3</v>
      </c>
      <c r="AC99" s="39">
        <f ca="1"/>
        <v>5.3722217646656745E-17</v>
      </c>
      <c r="AE99">
        <v>98</v>
      </c>
      <c r="AF99" s="29">
        <v>9.7074902541537389E-2</v>
      </c>
      <c r="AG99" s="29">
        <v>0.38597032969959005</v>
      </c>
      <c r="AH99" s="29">
        <v>-0.10867679518329103</v>
      </c>
    </row>
    <row r="100" spans="1:34" x14ac:dyDescent="0.2">
      <c r="A100" t="b">
        <v>1</v>
      </c>
      <c r="B100">
        <v>91</v>
      </c>
      <c r="C100" s="22">
        <f ca="1"/>
        <v>0.28546576794092826</v>
      </c>
      <c r="D100" s="22">
        <f ca="1"/>
        <v>1.5834349744831699</v>
      </c>
      <c r="E100" s="22">
        <f ca="1"/>
        <v>1.5834349744831699</v>
      </c>
      <c r="F100" s="22">
        <f ca="1"/>
        <v>4.3305165426443342</v>
      </c>
      <c r="G100">
        <f ca="1"/>
        <v>-0.59008079518549383</v>
      </c>
      <c r="H100" s="9">
        <f ca="1"/>
        <v>-1.6259993163094803E-3</v>
      </c>
      <c r="I100" s="4">
        <f ca="1"/>
        <v>4.6073273744150587</v>
      </c>
      <c r="J100" s="4">
        <f ca="1"/>
        <v>4.6089533737313682</v>
      </c>
      <c r="K100" s="9">
        <f ca="1"/>
        <v>-1.6246780956193918E-3</v>
      </c>
      <c r="L100" s="5">
        <f ca="1"/>
        <v>100.21595168318905</v>
      </c>
      <c r="M100" s="5">
        <f ca="1"/>
        <v>100.37903530310541</v>
      </c>
      <c r="N100" s="38">
        <v>0.64</v>
      </c>
      <c r="O100" s="38">
        <v>4.0000000000000008E-2</v>
      </c>
      <c r="P100" s="38">
        <v>1.3600000000000001E-2</v>
      </c>
      <c r="Q100" s="4">
        <f ca="1"/>
        <v>0.43457969358190868</v>
      </c>
      <c r="R100" s="4">
        <f ca="1"/>
        <v>0.3945796935819087</v>
      </c>
      <c r="S100" s="47">
        <f ca="1"/>
        <v>0.89767272905027795</v>
      </c>
      <c r="T100" s="4">
        <f ca="1"/>
        <v>0.95124102256707488</v>
      </c>
      <c r="U100" s="4">
        <f ca="1"/>
        <v>-0.33193376859404333</v>
      </c>
      <c r="V100" s="4">
        <f ca="1"/>
        <v>-0.33193376859404333</v>
      </c>
      <c r="W100" s="4">
        <f ca="1"/>
        <v>0.92030854225211112</v>
      </c>
      <c r="X100" s="4">
        <f ca="1"/>
        <v>0.97718066280836713</v>
      </c>
      <c r="Y100" s="5">
        <f ca="1"/>
        <v>5.6798495872875825E-2</v>
      </c>
      <c r="Z100" s="5">
        <f ca="1"/>
        <v>7.3624683380168899E-5</v>
      </c>
      <c r="AA100" s="5">
        <f ca="1"/>
        <v>0</v>
      </c>
      <c r="AB100" s="45">
        <f ca="1"/>
        <v>3.3038270394590659E-3</v>
      </c>
      <c r="AC100" s="39">
        <f ca="1"/>
        <v>1.8173938916288268E-17</v>
      </c>
      <c r="AE100">
        <v>99</v>
      </c>
      <c r="AF100" s="29">
        <v>-0.10268682937783905</v>
      </c>
      <c r="AG100" s="29">
        <v>0.27511779856572477</v>
      </c>
      <c r="AH100" s="29">
        <v>0.32762411884372733</v>
      </c>
    </row>
    <row r="101" spans="1:34" x14ac:dyDescent="0.2">
      <c r="A101" t="b">
        <v>0</v>
      </c>
      <c r="B101">
        <v>92</v>
      </c>
      <c r="C101" s="22">
        <f ca="1"/>
        <v>0.68922311390307034</v>
      </c>
      <c r="D101" s="22">
        <f ca="1"/>
        <v>4.3305165426443342</v>
      </c>
      <c r="E101" s="22">
        <f ca="1"/>
        <v>1.5834349744831699</v>
      </c>
      <c r="F101" s="22">
        <f ca="1"/>
        <v>4.3305165426443342</v>
      </c>
      <c r="G101">
        <f ca="1"/>
        <v>-1.4693777504677865</v>
      </c>
      <c r="H101" s="9">
        <f ca="1"/>
        <v>-4.4065804346527489E-3</v>
      </c>
      <c r="I101" s="4">
        <f ca="1"/>
        <v>4.602920793980406</v>
      </c>
      <c r="J101" s="4">
        <f ca="1"/>
        <v>4.6073273744150587</v>
      </c>
      <c r="K101" s="9">
        <f ca="1"/>
        <v>-4.3968857045195708E-3</v>
      </c>
      <c r="L101" s="5">
        <f ca="1"/>
        <v>99.775313597868404</v>
      </c>
      <c r="M101" s="5">
        <f ca="1"/>
        <v>100.21595168318905</v>
      </c>
      <c r="N101" s="38">
        <v>0.63600000000000001</v>
      </c>
      <c r="O101" s="38">
        <v>3.9874804074753772E-2</v>
      </c>
      <c r="P101" s="38">
        <v>1.3515000000000001E-2</v>
      </c>
      <c r="Q101" s="4">
        <f ca="1"/>
        <v>0.39303486977857099</v>
      </c>
      <c r="R101" s="4">
        <f ca="1"/>
        <v>0.35316006570381719</v>
      </c>
      <c r="S101" s="47">
        <f ca="1"/>
        <v>0.95124102256707488</v>
      </c>
      <c r="T101" s="4">
        <f ca="1"/>
        <v>1.1117036637688713</v>
      </c>
      <c r="U101" s="4" t="e">
        <f ca="1"/>
        <v>#N/A</v>
      </c>
      <c r="V101" s="4">
        <f ca="1"/>
        <v>-0.33193376859404333</v>
      </c>
      <c r="W101" s="4">
        <f ca="1"/>
        <v>0.97718066280836713</v>
      </c>
      <c r="X101" s="4">
        <f ca="1"/>
        <v>1.1261827021891699</v>
      </c>
      <c r="Y101" s="5">
        <f ca="1"/>
        <v>0.14892386492777812</v>
      </c>
      <c r="Z101" s="5">
        <f ca="1"/>
        <v>7.8174453024669374E-5</v>
      </c>
      <c r="AA101" s="5">
        <f ca="1"/>
        <v>0</v>
      </c>
      <c r="AB101" s="45">
        <f ca="1"/>
        <v>-1.1460601820993638E-2</v>
      </c>
      <c r="AC101" s="39">
        <f ca="1"/>
        <v>1.8133281334820062E-17</v>
      </c>
      <c r="AE101">
        <v>100</v>
      </c>
      <c r="AF101" s="29">
        <v>-5.9639491869304465E-3</v>
      </c>
      <c r="AG101" s="29">
        <v>5.5352264792005348E-2</v>
      </c>
      <c r="AH101" s="29">
        <v>0.19710646158739212</v>
      </c>
    </row>
    <row r="102" spans="1:34" x14ac:dyDescent="0.2">
      <c r="A102" t="b">
        <v>1</v>
      </c>
      <c r="B102">
        <v>93</v>
      </c>
      <c r="C102" s="22">
        <f ca="1"/>
        <v>0.95012072544594439</v>
      </c>
      <c r="D102" s="22">
        <f ca="1"/>
        <v>0.3198944296003669</v>
      </c>
      <c r="E102" s="22">
        <f ca="1"/>
        <v>0.3198944296003669</v>
      </c>
      <c r="F102" s="22">
        <f ca="1"/>
        <v>0.38217834514505239</v>
      </c>
      <c r="G102">
        <f ca="1"/>
        <v>0.29681546685794613</v>
      </c>
      <c r="H102" s="9">
        <f ca="1"/>
        <v>1.1786129200373309E-3</v>
      </c>
      <c r="I102" s="4">
        <f ca="1"/>
        <v>4.6040994069004437</v>
      </c>
      <c r="J102" s="4">
        <f ca="1"/>
        <v>4.602920793980406</v>
      </c>
      <c r="K102" s="9">
        <f ca="1"/>
        <v>1.1793077571999877E-3</v>
      </c>
      <c r="L102" s="5">
        <f ca="1"/>
        <v>99.892979399171423</v>
      </c>
      <c r="M102" s="5">
        <f ca="1"/>
        <v>99.775313597868404</v>
      </c>
      <c r="N102" s="38">
        <v>0.63200000000000001</v>
      </c>
      <c r="O102" s="38">
        <v>3.9749213828703583E-2</v>
      </c>
      <c r="P102" s="38">
        <v>1.3430000000000001E-2</v>
      </c>
      <c r="Q102" s="4">
        <f ca="1"/>
        <v>0.28127872014013222</v>
      </c>
      <c r="R102" s="4">
        <f ca="1"/>
        <v>0.24152950631142864</v>
      </c>
      <c r="S102" s="47">
        <f ca="1"/>
        <v>1.1117036637688713</v>
      </c>
      <c r="T102" s="4">
        <f ca="1"/>
        <v>1.0648920590244444</v>
      </c>
      <c r="U102" s="4" t="e">
        <f ca="1"/>
        <v>#N/A</v>
      </c>
      <c r="V102" s="4">
        <f ca="1"/>
        <v>-0.33193376859404333</v>
      </c>
      <c r="W102" s="4">
        <f ca="1"/>
        <v>1.1261827021891699</v>
      </c>
      <c r="X102" s="4">
        <f ca="1"/>
        <v>1.0898650476126088</v>
      </c>
      <c r="Y102" s="5">
        <f ca="1"/>
        <v>-3.640774919273642E-2</v>
      </c>
      <c r="Z102" s="5">
        <f ca="1"/>
        <v>9.0094616175133603E-5</v>
      </c>
      <c r="AA102" s="5">
        <f ca="1"/>
        <v>0</v>
      </c>
      <c r="AB102" s="45">
        <f ca="1"/>
        <v>1.049395016786563E-2</v>
      </c>
      <c r="AC102" s="39">
        <f ca="1"/>
        <v>1.7745679058156494E-16</v>
      </c>
      <c r="AE102">
        <v>101</v>
      </c>
      <c r="AF102" s="29">
        <v>0.10755046566073929</v>
      </c>
      <c r="AG102" s="29">
        <v>0.11145490198044056</v>
      </c>
      <c r="AH102" s="29">
        <v>-0.1620413869994404</v>
      </c>
    </row>
    <row r="103" spans="1:34" x14ac:dyDescent="0.2">
      <c r="A103" t="b">
        <v>0</v>
      </c>
      <c r="B103">
        <v>94</v>
      </c>
      <c r="C103" s="22">
        <f ca="1"/>
        <v>6.0825572772515546E-2</v>
      </c>
      <c r="D103" s="22">
        <f ca="1"/>
        <v>0.38217834514505239</v>
      </c>
      <c r="E103" s="22">
        <f ca="1"/>
        <v>0.3198944296003669</v>
      </c>
      <c r="F103" s="22">
        <f ca="1"/>
        <v>0.38217834514505239</v>
      </c>
      <c r="G103">
        <f ca="1"/>
        <v>0.11930224106547026</v>
      </c>
      <c r="H103" s="9">
        <f ca="1"/>
        <v>6.1726681172935929E-4</v>
      </c>
      <c r="I103" s="4">
        <f ca="1"/>
        <v>4.604716673712173</v>
      </c>
      <c r="J103" s="4">
        <f ca="1"/>
        <v>4.6040994069004437</v>
      </c>
      <c r="K103" s="9">
        <f ca="1"/>
        <v>6.1745736009211072E-4</v>
      </c>
      <c r="L103" s="5">
        <f ca="1"/>
        <v>99.954659054522963</v>
      </c>
      <c r="M103" s="5">
        <f ca="1"/>
        <v>99.892979399171423</v>
      </c>
      <c r="N103" s="38">
        <v>0.628</v>
      </c>
      <c r="O103" s="38">
        <v>3.9623225512317901E-2</v>
      </c>
      <c r="P103" s="38">
        <v>1.3345000000000001E-2</v>
      </c>
      <c r="Q103" s="4">
        <f ca="1"/>
        <v>0.30977339057205644</v>
      </c>
      <c r="R103" s="4">
        <f ca="1"/>
        <v>0.27015016505973855</v>
      </c>
      <c r="S103" s="47">
        <f ca="1"/>
        <v>1.0648920590244444</v>
      </c>
      <c r="T103" s="4">
        <f ca="1"/>
        <v>1.0400191987853873</v>
      </c>
      <c r="U103" s="4" t="e">
        <f ca="1"/>
        <v>#N/A</v>
      </c>
      <c r="V103" s="4">
        <f ca="1"/>
        <v>-0.33193376859404333</v>
      </c>
      <c r="W103" s="4">
        <f ca="1"/>
        <v>1.0898650476126088</v>
      </c>
      <c r="X103" s="4">
        <f ca="1"/>
        <v>1.0721313046186411</v>
      </c>
      <c r="Y103" s="5">
        <f ca="1"/>
        <v>-1.7820932197776748E-2</v>
      </c>
      <c r="Z103" s="5">
        <f ca="1"/>
        <v>8.7189203809008713E-5</v>
      </c>
      <c r="AA103" s="5">
        <f ca="1"/>
        <v>0</v>
      </c>
      <c r="AB103" s="45">
        <f ca="1"/>
        <v>7.139117245089365E-3</v>
      </c>
      <c r="AC103" s="39">
        <f ca="1"/>
        <v>5.6066804844656648E-17</v>
      </c>
      <c r="AE103">
        <v>102</v>
      </c>
      <c r="AF103" s="29">
        <v>3.0069012307612795E-2</v>
      </c>
      <c r="AG103" s="29">
        <v>0.18204897367703241</v>
      </c>
      <c r="AH103" s="29">
        <v>1.5211522773729861E-2</v>
      </c>
    </row>
    <row r="104" spans="1:34" x14ac:dyDescent="0.2">
      <c r="A104" t="b">
        <v>1</v>
      </c>
      <c r="B104">
        <v>95</v>
      </c>
      <c r="C104" s="22">
        <f ca="1"/>
        <v>0.96499110810504363</v>
      </c>
      <c r="D104" s="22">
        <f ca="1"/>
        <v>0.26696963154831854</v>
      </c>
      <c r="E104" s="22">
        <f ca="1"/>
        <v>0.26696963154831854</v>
      </c>
      <c r="F104" s="22">
        <f ca="1"/>
        <v>4.907381910110522</v>
      </c>
      <c r="G104">
        <f ca="1"/>
        <v>5.1727928668972419E-2</v>
      </c>
      <c r="H104" s="9">
        <f ca="1"/>
        <v>4.0357807323667489E-4</v>
      </c>
      <c r="I104" s="4">
        <f ca="1"/>
        <v>4.6051202517854097</v>
      </c>
      <c r="J104" s="4">
        <f ca="1"/>
        <v>4.604716673712173</v>
      </c>
      <c r="K104" s="9">
        <f ca="1"/>
        <v>4.0365952182397358E-4</v>
      </c>
      <c r="L104" s="5">
        <f ca="1"/>
        <v>99.995006704400993</v>
      </c>
      <c r="M104" s="5">
        <f ca="1"/>
        <v>99.954659054522963</v>
      </c>
      <c r="N104" s="38">
        <v>0.624</v>
      </c>
      <c r="O104" s="38">
        <v>3.9496835316262996E-2</v>
      </c>
      <c r="P104" s="38">
        <v>1.3260000000000001E-2</v>
      </c>
      <c r="Q104" s="4">
        <f ca="1"/>
        <v>0.32424085680626774</v>
      </c>
      <c r="R104" s="4">
        <f ca="1"/>
        <v>0.28474402149000477</v>
      </c>
      <c r="S104" s="47">
        <f ca="1"/>
        <v>1.0400191987853873</v>
      </c>
      <c r="T104" s="4">
        <f ca="1"/>
        <v>1.0233040555053705</v>
      </c>
      <c r="U104" s="4" t="e">
        <f ca="1"/>
        <v>#N/A</v>
      </c>
      <c r="V104" s="4">
        <f ca="1"/>
        <v>-0.33193376859404333</v>
      </c>
      <c r="W104" s="4">
        <f ca="1"/>
        <v>1.0721313046186411</v>
      </c>
      <c r="X104" s="4">
        <f ca="1"/>
        <v>1.0614785937785642</v>
      </c>
      <c r="Y104" s="5">
        <f ca="1"/>
        <v>-1.0738481344446471E-2</v>
      </c>
      <c r="Z104" s="5">
        <f ca="1"/>
        <v>8.5770504369491295E-5</v>
      </c>
      <c r="AA104" s="5">
        <f ca="1"/>
        <v>0</v>
      </c>
      <c r="AB104" s="45">
        <f ca="1"/>
        <v>6.0624324399397959E-3</v>
      </c>
      <c r="AC104" s="39">
        <f ca="1"/>
        <v>7.2817728409557692E-17</v>
      </c>
      <c r="AE104">
        <v>103</v>
      </c>
      <c r="AF104" s="29">
        <v>8.351650770753008E-4</v>
      </c>
      <c r="AG104" s="29">
        <v>0.19067518673546913</v>
      </c>
      <c r="AH104" s="29">
        <v>-1.860446281368508E-2</v>
      </c>
    </row>
    <row r="105" spans="1:34" x14ac:dyDescent="0.2">
      <c r="A105" t="b">
        <v>0</v>
      </c>
      <c r="B105">
        <v>96</v>
      </c>
      <c r="C105" s="22">
        <f ca="1"/>
        <v>0.78103408863383683</v>
      </c>
      <c r="D105" s="22">
        <f ca="1"/>
        <v>4.907381910110522</v>
      </c>
      <c r="E105" s="22">
        <f ca="1"/>
        <v>0.26696963154831854</v>
      </c>
      <c r="F105" s="22">
        <f ca="1"/>
        <v>4.907381910110522</v>
      </c>
      <c r="G105">
        <f ca="1"/>
        <v>-0.26191030060817133</v>
      </c>
      <c r="H105" s="9">
        <f ca="1"/>
        <v>-5.8823309258120493E-4</v>
      </c>
      <c r="I105" s="4">
        <f ca="1"/>
        <v>4.6045320186928285</v>
      </c>
      <c r="J105" s="4">
        <f ca="1"/>
        <v>4.6051202517854097</v>
      </c>
      <c r="K105" s="9">
        <f ca="1"/>
        <v>-5.8806011741385777E-4</v>
      </c>
      <c r="L105" s="5">
        <f ca="1"/>
        <v>99.936203629017598</v>
      </c>
      <c r="M105" s="5">
        <f ca="1"/>
        <v>99.995006704400993</v>
      </c>
      <c r="N105" s="38">
        <v>0.62</v>
      </c>
      <c r="O105" s="38">
        <v>3.9370039370059062E-2</v>
      </c>
      <c r="P105" s="38">
        <v>1.3175000000000001E-2</v>
      </c>
      <c r="Q105" s="4">
        <f ca="1"/>
        <v>0.33337700462904679</v>
      </c>
      <c r="R105" s="4">
        <f ca="1"/>
        <v>0.29400696525898773</v>
      </c>
      <c r="S105" s="47">
        <f ca="1"/>
        <v>1.0233040555053705</v>
      </c>
      <c r="T105" s="4">
        <f ca="1"/>
        <v>1.0434556943187943</v>
      </c>
      <c r="U105" s="4">
        <f ca="1"/>
        <v>-0.36942485948719084</v>
      </c>
      <c r="V105" s="4">
        <f ca="1"/>
        <v>-0.36942485948719084</v>
      </c>
      <c r="W105" s="4">
        <f ca="1"/>
        <v>1.0614785937785642</v>
      </c>
      <c r="X105" s="4">
        <f ca="1"/>
        <v>1.0862420812310856</v>
      </c>
      <c r="Y105" s="5">
        <f ca="1"/>
        <v>2.4678569165018895E-2</v>
      </c>
      <c r="Z105" s="5">
        <f ca="1"/>
        <v>8.4918287502285151E-5</v>
      </c>
      <c r="AA105" s="5">
        <f ca="1"/>
        <v>0</v>
      </c>
      <c r="AB105" s="45">
        <f ca="1"/>
        <v>4.6118486390974356E-3</v>
      </c>
      <c r="AC105" s="39">
        <f ca="1"/>
        <v>1.4623176801398241E-16</v>
      </c>
      <c r="AE105">
        <v>104</v>
      </c>
      <c r="AF105" s="29">
        <v>1.625981109500416E-2</v>
      </c>
      <c r="AG105" s="29">
        <v>3.9013389064228729E-2</v>
      </c>
      <c r="AH105" s="29">
        <v>2.1171321649142056E-2</v>
      </c>
    </row>
    <row r="106" spans="1:34" x14ac:dyDescent="0.2">
      <c r="A106" t="b">
        <v>1</v>
      </c>
      <c r="B106">
        <v>97</v>
      </c>
      <c r="C106" s="22">
        <f ca="1"/>
        <v>0.79178792600902848</v>
      </c>
      <c r="D106" s="22">
        <f ca="1"/>
        <v>0.68331792485660781</v>
      </c>
      <c r="E106" s="22">
        <f ca="1"/>
        <v>0.68331792485660781</v>
      </c>
      <c r="F106" s="22">
        <f ca="1"/>
        <v>2.4834208234442907</v>
      </c>
      <c r="G106">
        <f ca="1"/>
        <v>-0.54058086835433294</v>
      </c>
      <c r="H106" s="9">
        <f ca="1"/>
        <v>-1.4694668035113308E-3</v>
      </c>
      <c r="I106" s="4">
        <f ca="1"/>
        <v>4.6030625518893169</v>
      </c>
      <c r="J106" s="4">
        <f ca="1"/>
        <v>4.6045320186928285</v>
      </c>
      <c r="K106" s="9">
        <f ca="1"/>
        <v>-1.4683876658186934E-3</v>
      </c>
      <c r="L106" s="5">
        <f ca="1"/>
        <v>99.789458540240005</v>
      </c>
      <c r="M106" s="5">
        <f ca="1"/>
        <v>99.936203629017598</v>
      </c>
      <c r="N106" s="38">
        <v>0.61599999999999999</v>
      </c>
      <c r="O106" s="38">
        <v>3.9242833740697175E-2</v>
      </c>
      <c r="P106" s="38">
        <v>1.3090000000000001E-2</v>
      </c>
      <c r="Q106" s="4">
        <f ca="1"/>
        <v>0.31730207831101059</v>
      </c>
      <c r="R106" s="4">
        <f ca="1"/>
        <v>0.27805924457031339</v>
      </c>
      <c r="S106" s="47">
        <f ca="1"/>
        <v>1.0434556943187943</v>
      </c>
      <c r="T106" s="4">
        <f ca="1"/>
        <v>1.0979208714758286</v>
      </c>
      <c r="U106" s="4" t="e">
        <f ca="1"/>
        <v>#N/A</v>
      </c>
      <c r="V106" s="4">
        <f ca="1"/>
        <v>-0.36942485948719084</v>
      </c>
      <c r="W106" s="4">
        <f ca="1"/>
        <v>1.0862420812310856</v>
      </c>
      <c r="X106" s="4">
        <f ca="1"/>
        <v>1.1434937778383492</v>
      </c>
      <c r="Y106" s="5">
        <f ca="1"/>
        <v>5.7164797240764946E-2</v>
      </c>
      <c r="Z106" s="5">
        <f ca="1"/>
        <v>8.6899366498486855E-5</v>
      </c>
      <c r="AA106" s="5">
        <f ca="1"/>
        <v>0</v>
      </c>
      <c r="AB106" s="45">
        <f ca="1"/>
        <v>2.7865194502290718E-3</v>
      </c>
      <c r="AC106" s="39">
        <f ca="1"/>
        <v>1.5846970003591254E-16</v>
      </c>
      <c r="AE106">
        <v>105</v>
      </c>
      <c r="AF106" s="29">
        <v>-5.9846142410684526E-2</v>
      </c>
      <c r="AG106" s="29">
        <v>4.7934979820939291E-2</v>
      </c>
      <c r="AH106" s="29">
        <v>-0.10146710040680817</v>
      </c>
    </row>
    <row r="107" spans="1:34" x14ac:dyDescent="0.2">
      <c r="A107" t="b">
        <v>0</v>
      </c>
      <c r="B107">
        <v>98</v>
      </c>
      <c r="C107" s="22">
        <f ca="1"/>
        <v>0.39524869982850397</v>
      </c>
      <c r="D107" s="22">
        <f ca="1"/>
        <v>2.4834208234442907</v>
      </c>
      <c r="E107" s="22">
        <f ca="1"/>
        <v>0.68331792485660781</v>
      </c>
      <c r="F107" s="22">
        <f ca="1"/>
        <v>2.4834208234442907</v>
      </c>
      <c r="G107">
        <f ca="1"/>
        <v>0.41796616035226591</v>
      </c>
      <c r="H107" s="9">
        <f ca="1"/>
        <v>1.5617250515883251E-3</v>
      </c>
      <c r="I107" s="4">
        <f ca="1"/>
        <v>4.6046242769409051</v>
      </c>
      <c r="J107" s="4">
        <f ca="1"/>
        <v>4.6030625518893169</v>
      </c>
      <c r="K107" s="9">
        <f ca="1"/>
        <v>1.5629451792418259E-3</v>
      </c>
      <c r="L107" s="5">
        <f ca="1"/>
        <v>99.945423993404631</v>
      </c>
      <c r="M107" s="5">
        <f ca="1"/>
        <v>99.789458540240005</v>
      </c>
      <c r="N107" s="38">
        <v>0.61199999999999999</v>
      </c>
      <c r="O107" s="38">
        <v>3.9115214431215899E-2</v>
      </c>
      <c r="P107" s="38">
        <v>1.3005000000000001E-2</v>
      </c>
      <c r="Q107" s="4">
        <f ca="1"/>
        <v>0.27859660389662738</v>
      </c>
      <c r="R107" s="4">
        <f ca="1"/>
        <v>0.23948138946541148</v>
      </c>
      <c r="S107" s="47">
        <f ca="1"/>
        <v>1.0979208714758286</v>
      </c>
      <c r="T107" s="4">
        <f ca="1"/>
        <v>1.0364716058937944</v>
      </c>
      <c r="U107" s="4" t="e">
        <f ca="1"/>
        <v>#N/A</v>
      </c>
      <c r="V107" s="4">
        <f ca="1"/>
        <v>-0.36942485948719084</v>
      </c>
      <c r="W107" s="4">
        <f ca="1"/>
        <v>1.1434937778383492</v>
      </c>
      <c r="X107" s="4">
        <f ca="1"/>
        <v>1.088916918256343</v>
      </c>
      <c r="Y107" s="5">
        <f ca="1"/>
        <v>-5.4668339084233367E-2</v>
      </c>
      <c r="Z107" s="5">
        <f ca="1"/>
        <v>9.147950222706794E-5</v>
      </c>
      <c r="AA107" s="5">
        <f ca="1"/>
        <v>0</v>
      </c>
      <c r="AB107" s="45">
        <f ca="1"/>
        <v>6.872406000027931E-3</v>
      </c>
      <c r="AC107" s="39">
        <f ca="1"/>
        <v>1.0011251810188027E-16</v>
      </c>
      <c r="AE107">
        <v>106</v>
      </c>
      <c r="AF107" s="29">
        <v>4.7388143350620429E-2</v>
      </c>
      <c r="AG107" s="29">
        <v>9.9828444313526735E-3</v>
      </c>
      <c r="AH107" s="29">
        <v>5.4027726441945284E-2</v>
      </c>
    </row>
    <row r="108" spans="1:34" x14ac:dyDescent="0.2">
      <c r="A108" t="b">
        <v>1</v>
      </c>
      <c r="B108">
        <v>99</v>
      </c>
      <c r="C108" s="22">
        <f ca="1"/>
        <v>0.50611560534471633</v>
      </c>
      <c r="D108" s="22">
        <f ca="1"/>
        <v>1.16703913107406</v>
      </c>
      <c r="E108" s="22">
        <f ca="1"/>
        <v>1.16703913107406</v>
      </c>
      <c r="F108" s="22">
        <f ca="1"/>
        <v>0.58710465556784419</v>
      </c>
      <c r="G108">
        <f ca="1"/>
        <v>0.97161615372002286</v>
      </c>
      <c r="H108" s="9">
        <f ca="1"/>
        <v>3.3125200571675539E-3</v>
      </c>
      <c r="I108" s="4">
        <f ca="1"/>
        <v>4.6079367969980725</v>
      </c>
      <c r="J108" s="4">
        <f ca="1"/>
        <v>4.6046242769409051</v>
      </c>
      <c r="K108" s="9">
        <f ca="1"/>
        <v>3.3180125146827777E-3</v>
      </c>
      <c r="L108" s="5">
        <f ca="1"/>
        <v>100.27704416100002</v>
      </c>
      <c r="M108" s="5">
        <f ca="1"/>
        <v>99.945423993404631</v>
      </c>
      <c r="N108" s="38">
        <v>0.60799999999999998</v>
      </c>
      <c r="O108" s="38">
        <v>3.8987177379235856E-2</v>
      </c>
      <c r="P108" s="38">
        <v>1.2920000000000001E-2</v>
      </c>
      <c r="Q108" s="4">
        <f ca="1"/>
        <v>0.3173887361079813</v>
      </c>
      <c r="R108" s="4">
        <f ca="1"/>
        <v>0.27840155872874545</v>
      </c>
      <c r="S108" s="47">
        <f ca="1"/>
        <v>1.0364716058937944</v>
      </c>
      <c r="T108" s="4">
        <f ca="1"/>
        <v>0.91534466175884432</v>
      </c>
      <c r="U108" s="4" t="e">
        <f ca="1"/>
        <v>#N/A</v>
      </c>
      <c r="V108" s="4">
        <f ca="1"/>
        <v>-0.36942485948719084</v>
      </c>
      <c r="W108" s="4">
        <f ca="1"/>
        <v>1.088916918256343</v>
      </c>
      <c r="X108" s="4">
        <f ca="1"/>
        <v>0.96944908372996896</v>
      </c>
      <c r="Y108" s="5">
        <f ca="1"/>
        <v>-0.11955494787983462</v>
      </c>
      <c r="Z108" s="5">
        <f ca="1"/>
        <v>8.7113353460507449E-5</v>
      </c>
      <c r="AA108" s="5">
        <f ca="1"/>
        <v>0</v>
      </c>
      <c r="AB108" s="45">
        <f ca="1"/>
        <v>1.6591096085759561E-3</v>
      </c>
      <c r="AC108" s="39">
        <f ca="1"/>
        <v>1.1420714634419182E-16</v>
      </c>
      <c r="AE108">
        <v>107</v>
      </c>
      <c r="AF108" s="29">
        <v>-4.8800516048489971E-2</v>
      </c>
      <c r="AG108" s="29">
        <v>-0.10057025699232804</v>
      </c>
      <c r="AH108" s="29">
        <v>-6.6053297278429179E-2</v>
      </c>
    </row>
    <row r="109" spans="1:34" x14ac:dyDescent="0.2">
      <c r="A109" t="b">
        <v>0</v>
      </c>
      <c r="B109">
        <v>100</v>
      </c>
      <c r="C109" s="22">
        <f ca="1"/>
        <v>9.3440608045887052E-2</v>
      </c>
      <c r="D109" s="22">
        <f ca="1"/>
        <v>0.58710465556784419</v>
      </c>
      <c r="E109" s="22">
        <f ca="1"/>
        <v>1.16703913107406</v>
      </c>
      <c r="F109" s="22">
        <f ca="1"/>
        <v>0.58710465556784419</v>
      </c>
      <c r="G109">
        <f ca="1"/>
        <v>0.6464846349979293</v>
      </c>
      <c r="H109" s="9">
        <f ca="1"/>
        <v>2.284363918896061E-3</v>
      </c>
      <c r="I109" s="4">
        <f ca="1"/>
        <v>4.6102211609169688</v>
      </c>
      <c r="J109" s="4">
        <f ca="1"/>
        <v>4.6079367969980725</v>
      </c>
      <c r="K109" s="9">
        <f ca="1"/>
        <v>2.2869750660448052E-3</v>
      </c>
      <c r="L109" s="5">
        <f ca="1"/>
        <v>100.50637526069291</v>
      </c>
      <c r="M109" s="5">
        <f ca="1"/>
        <v>100.27704416100002</v>
      </c>
      <c r="N109" s="38">
        <v>0.60399999999999998</v>
      </c>
      <c r="O109" s="38">
        <v>3.88587184554509E-2</v>
      </c>
      <c r="P109" s="38">
        <v>1.2835000000000001E-2</v>
      </c>
      <c r="Q109" s="4">
        <f ca="1"/>
        <v>0.40149576800549747</v>
      </c>
      <c r="R109" s="4">
        <f ca="1"/>
        <v>0.36263704955004655</v>
      </c>
      <c r="S109" s="47">
        <f ca="1"/>
        <v>0.91534466175884432</v>
      </c>
      <c r="T109" s="4">
        <f ca="1"/>
        <v>0.8369234321160377</v>
      </c>
      <c r="U109" s="4" t="e">
        <f ca="1"/>
        <v>#N/A</v>
      </c>
      <c r="V109" s="4">
        <f ca="1"/>
        <v>-0.36942485948719084</v>
      </c>
      <c r="W109" s="4">
        <f ca="1"/>
        <v>0.96944908372996896</v>
      </c>
      <c r="X109" s="4">
        <f ca="1"/>
        <v>0.88776961701249946</v>
      </c>
      <c r="Y109" s="5">
        <f ca="1"/>
        <v>-8.1757022644167995E-2</v>
      </c>
      <c r="Z109" s="5">
        <f ca="1"/>
        <v>7.7555926698397528E-5</v>
      </c>
      <c r="AA109" s="5">
        <f ca="1"/>
        <v>0</v>
      </c>
      <c r="AB109" s="45">
        <f ca="1"/>
        <v>-3.2582370746629752E-3</v>
      </c>
      <c r="AC109" s="39">
        <f ca="1"/>
        <v>9.1235612814655198E-17</v>
      </c>
      <c r="AE109">
        <v>108</v>
      </c>
      <c r="AF109" s="29">
        <v>-0.24656535366052793</v>
      </c>
      <c r="AG109" s="29">
        <v>0.10846469937785472</v>
      </c>
      <c r="AH109" s="29">
        <v>0.11207321239431738</v>
      </c>
    </row>
    <row r="110" spans="1:34" x14ac:dyDescent="0.2">
      <c r="A110" t="b">
        <v>1</v>
      </c>
      <c r="B110">
        <v>101</v>
      </c>
      <c r="C110" s="22">
        <f ca="1"/>
        <v>0.62978622170602383</v>
      </c>
      <c r="D110" s="22">
        <f ca="1"/>
        <v>0.96163906722593351</v>
      </c>
      <c r="E110" s="22">
        <f ca="1"/>
        <v>0.96163906722593351</v>
      </c>
      <c r="F110" s="22">
        <f ca="1"/>
        <v>3.6481142408416951</v>
      </c>
      <c r="G110">
        <f ca="1"/>
        <v>-0.84089307563824667</v>
      </c>
      <c r="H110" s="9">
        <f ca="1"/>
        <v>-2.4191373876811069E-3</v>
      </c>
      <c r="I110" s="4">
        <f ca="1"/>
        <v>4.6078020235292874</v>
      </c>
      <c r="J110" s="4">
        <f ca="1"/>
        <v>4.6102211609169688</v>
      </c>
      <c r="K110" s="9">
        <f ca="1"/>
        <v>-2.4162136329612949E-3</v>
      </c>
      <c r="L110" s="5">
        <f ca="1"/>
        <v>100.2635303865885</v>
      </c>
      <c r="M110" s="5">
        <f ca="1"/>
        <v>100.50637526069291</v>
      </c>
      <c r="N110" s="38">
        <v>0.6</v>
      </c>
      <c r="O110" s="38">
        <v>3.8729833462074176E-2</v>
      </c>
      <c r="P110" s="38">
        <v>1.2750000000000001E-2</v>
      </c>
      <c r="Q110" s="4">
        <f ca="1"/>
        <v>0.45961919630530812</v>
      </c>
      <c r="R110" s="4">
        <f ca="1"/>
        <v>0.42088936284323397</v>
      </c>
      <c r="S110" s="47">
        <f ca="1"/>
        <v>0.8369234321160377</v>
      </c>
      <c r="T110" s="4">
        <f ca="1"/>
        <v>0.91614926411837416</v>
      </c>
      <c r="U110" s="4">
        <f ca="1"/>
        <v>-0.32289478896649437</v>
      </c>
      <c r="V110" s="4">
        <f ca="1"/>
        <v>-0.32289478896649437</v>
      </c>
      <c r="W110" s="4">
        <f ca="1"/>
        <v>0.88776961701249946</v>
      </c>
      <c r="X110" s="4">
        <f ca="1"/>
        <v>0.968850221743766</v>
      </c>
      <c r="Y110" s="5">
        <f ca="1"/>
        <v>8.1009583161905471E-2</v>
      </c>
      <c r="Z110" s="5">
        <f ca="1"/>
        <v>7.1021569360999967E-5</v>
      </c>
      <c r="AA110" s="5">
        <f ca="1"/>
        <v>0</v>
      </c>
      <c r="AB110" s="45">
        <f ca="1"/>
        <v>1.8547727289300107E-3</v>
      </c>
      <c r="AC110" s="39">
        <f ca="1"/>
        <v>7.6653093594725163E-17</v>
      </c>
      <c r="AE110">
        <v>109</v>
      </c>
      <c r="AF110" s="29">
        <v>-2.2760173314639733E-2</v>
      </c>
      <c r="AG110" s="29">
        <v>1.3612465931505783E-2</v>
      </c>
      <c r="AH110" s="29">
        <v>-0.20947348033422133</v>
      </c>
    </row>
    <row r="111" spans="1:34" x14ac:dyDescent="0.2">
      <c r="A111" t="b">
        <v>0</v>
      </c>
      <c r="B111">
        <v>102</v>
      </c>
      <c r="C111" s="22">
        <f ca="1"/>
        <v>0.58061541439389297</v>
      </c>
      <c r="D111" s="22">
        <f ca="1"/>
        <v>3.6481142408416951</v>
      </c>
      <c r="E111" s="22">
        <f ca="1"/>
        <v>0.96163906722593351</v>
      </c>
      <c r="F111" s="22">
        <f ca="1"/>
        <v>3.6481142408416951</v>
      </c>
      <c r="G111">
        <f ca="1"/>
        <v>-0.46652816737986297</v>
      </c>
      <c r="H111" s="9">
        <f ca="1"/>
        <v>-1.2352916015446352E-3</v>
      </c>
      <c r="I111" s="4">
        <f ca="1"/>
        <v>4.6065667319277424</v>
      </c>
      <c r="J111" s="4">
        <f ca="1"/>
        <v>4.6078020235292874</v>
      </c>
      <c r="K111" s="9">
        <f ca="1"/>
        <v>-1.2345289429421813E-3</v>
      </c>
      <c r="L111" s="5">
        <f ca="1"/>
        <v>100.1397521564047</v>
      </c>
      <c r="M111" s="5">
        <f ca="1"/>
        <v>100.2635303865885</v>
      </c>
      <c r="N111" s="38">
        <v>0.59599999999999997</v>
      </c>
      <c r="O111" s="38">
        <v>3.860051813123757E-2</v>
      </c>
      <c r="P111" s="38">
        <v>1.2665000000000001E-2</v>
      </c>
      <c r="Q111" s="4">
        <f ca="1"/>
        <v>0.39628580863054669</v>
      </c>
      <c r="R111" s="4">
        <f ca="1"/>
        <v>0.35768529049930914</v>
      </c>
      <c r="S111" s="47">
        <f ca="1"/>
        <v>0.91614926411837416</v>
      </c>
      <c r="T111" s="4">
        <f ca="1"/>
        <v>0.95779647783281519</v>
      </c>
      <c r="U111" s="4" t="e">
        <f ca="1"/>
        <v>#N/A</v>
      </c>
      <c r="V111" s="4">
        <f ca="1"/>
        <v>-0.32289478896649437</v>
      </c>
      <c r="W111" s="4">
        <f ca="1"/>
        <v>0.968850221743766</v>
      </c>
      <c r="X111" s="4">
        <f ca="1"/>
        <v>1.0114850409941689</v>
      </c>
      <c r="Y111" s="5">
        <f ca="1"/>
        <v>4.2557311232663375E-2</v>
      </c>
      <c r="Z111" s="5">
        <f ca="1"/>
        <v>7.7508017739501292E-5</v>
      </c>
      <c r="AA111" s="5">
        <f ca="1"/>
        <v>0</v>
      </c>
      <c r="AB111" s="45">
        <f ca="1"/>
        <v>9.876055359618538E-4</v>
      </c>
      <c r="AC111" s="39">
        <f ca="1"/>
        <v>3.4680916992380073E-17</v>
      </c>
      <c r="AE111">
        <v>110</v>
      </c>
      <c r="AF111" s="29">
        <v>4.2435485978849274E-2</v>
      </c>
      <c r="AG111" s="29">
        <v>5.3874515536881204E-2</v>
      </c>
      <c r="AH111" s="29">
        <v>-8.7472065384474371E-2</v>
      </c>
    </row>
    <row r="112" spans="1:34" x14ac:dyDescent="0.2">
      <c r="A112" t="b">
        <v>1</v>
      </c>
      <c r="B112">
        <v>103</v>
      </c>
      <c r="C112" s="22">
        <f ca="1"/>
        <v>0.64120727262355215</v>
      </c>
      <c r="D112" s="22">
        <f ca="1"/>
        <v>0.94276456881174808</v>
      </c>
      <c r="E112" s="22">
        <f ca="1"/>
        <v>0.94276456881174808</v>
      </c>
      <c r="F112" s="22">
        <f ca="1"/>
        <v>5.7743228607886588</v>
      </c>
      <c r="G112">
        <f ca="1"/>
        <v>0.82331561032579448</v>
      </c>
      <c r="H112" s="9">
        <f ca="1"/>
        <v>2.8435525618011543E-3</v>
      </c>
      <c r="I112" s="4">
        <f ca="1"/>
        <v>4.6094102844895435</v>
      </c>
      <c r="J112" s="4">
        <f ca="1"/>
        <v>4.6065667319277424</v>
      </c>
      <c r="K112" s="9">
        <f ca="1"/>
        <v>2.8475992921748183E-3</v>
      </c>
      <c r="L112" s="5">
        <f ca="1"/>
        <v>100.42491004376383</v>
      </c>
      <c r="M112" s="5">
        <f ca="1"/>
        <v>100.1397521564047</v>
      </c>
      <c r="N112" s="38">
        <v>0.59199999999999997</v>
      </c>
      <c r="O112" s="38">
        <v>3.8470768123342693E-2</v>
      </c>
      <c r="P112" s="38">
        <v>1.2580000000000001E-2</v>
      </c>
      <c r="Q112" s="4">
        <f ca="1"/>
        <v>0.36330301216861022</v>
      </c>
      <c r="R112" s="4">
        <f ca="1"/>
        <v>0.3248322440452675</v>
      </c>
      <c r="S112" s="47">
        <f ca="1"/>
        <v>0.95779647783281519</v>
      </c>
      <c r="T112" s="4">
        <f ca="1"/>
        <v>0.85754452085723187</v>
      </c>
      <c r="U112" s="4" t="e">
        <f ca="1"/>
        <v>#N/A</v>
      </c>
      <c r="V112" s="4">
        <f ca="1"/>
        <v>-0.32289478896649437</v>
      </c>
      <c r="W112" s="4">
        <f ca="1"/>
        <v>1.0114850409941689</v>
      </c>
      <c r="X112" s="4">
        <f ca="1"/>
        <v>0.92207673226766362</v>
      </c>
      <c r="Y112" s="5">
        <f ca="1"/>
        <v>-8.9489227529784846E-2</v>
      </c>
      <c r="Z112" s="5">
        <f ca="1"/>
        <v>8.0918803279533521E-5</v>
      </c>
      <c r="AA112" s="5">
        <f ca="1"/>
        <v>0</v>
      </c>
      <c r="AB112" s="45">
        <f ca="1"/>
        <v>1.0843648249078E-2</v>
      </c>
      <c r="AC112" s="39">
        <f ca="1"/>
        <v>1.9732479539236181E-17</v>
      </c>
      <c r="AE112">
        <v>111</v>
      </c>
      <c r="AF112" s="29">
        <v>-2.4478443197451415E-2</v>
      </c>
      <c r="AG112" s="29">
        <v>5.0074895845502378E-2</v>
      </c>
      <c r="AH112" s="29">
        <v>-6.4356356190252109E-2</v>
      </c>
    </row>
    <row r="113" spans="1:34" x14ac:dyDescent="0.2">
      <c r="A113" t="b">
        <v>0</v>
      </c>
      <c r="B113">
        <v>104</v>
      </c>
      <c r="C113" s="22">
        <f ca="1"/>
        <v>0.91901202630304923</v>
      </c>
      <c r="D113" s="22">
        <f ca="1"/>
        <v>5.7743228607886588</v>
      </c>
      <c r="E113" s="22">
        <f ca="1"/>
        <v>0.94276456881174808</v>
      </c>
      <c r="F113" s="22">
        <f ca="1"/>
        <v>5.7743228607886588</v>
      </c>
      <c r="G113">
        <f ca="1"/>
        <v>-0.45929994339283986</v>
      </c>
      <c r="H113" s="9">
        <f ca="1"/>
        <v>-1.2124339503077788E-3</v>
      </c>
      <c r="I113" s="4">
        <f ca="1"/>
        <v>4.608197850539236</v>
      </c>
      <c r="J113" s="4">
        <f ca="1"/>
        <v>4.6094102844895435</v>
      </c>
      <c r="K113" s="9">
        <f ca="1"/>
        <v>-1.2116992492209322E-3</v>
      </c>
      <c r="L113" s="5">
        <f ca="1"/>
        <v>100.30322525566072</v>
      </c>
      <c r="M113" s="5">
        <f ca="1"/>
        <v>100.42491004376383</v>
      </c>
      <c r="N113" s="38">
        <v>0.58799999999999997</v>
      </c>
      <c r="O113" s="38">
        <v>3.8340579025361629E-2</v>
      </c>
      <c r="P113" s="38">
        <v>1.2495000000000001E-2</v>
      </c>
      <c r="Q113" s="4">
        <f ca="1"/>
        <v>0.43648528339599946</v>
      </c>
      <c r="R113" s="4">
        <f ca="1"/>
        <v>0.39814470437063781</v>
      </c>
      <c r="S113" s="47">
        <f ca="1"/>
        <v>0.85754452085723187</v>
      </c>
      <c r="T113" s="4">
        <f ca="1"/>
        <v>0.89655940675248047</v>
      </c>
      <c r="U113" s="4" t="e">
        <f ca="1"/>
        <v>#N/A</v>
      </c>
      <c r="V113" s="4">
        <f ca="1"/>
        <v>-0.32289478896649437</v>
      </c>
      <c r="W113" s="4">
        <f ca="1"/>
        <v>0.92207673226766362</v>
      </c>
      <c r="X113" s="4">
        <f ca="1"/>
        <v>0.96403601679207562</v>
      </c>
      <c r="Y113" s="5">
        <f ca="1"/>
        <v>4.1885518385830559E-2</v>
      </c>
      <c r="Z113" s="5">
        <f ca="1"/>
        <v>7.3766138581413094E-5</v>
      </c>
      <c r="AA113" s="5">
        <f ca="1"/>
        <v>0</v>
      </c>
      <c r="AB113" s="45">
        <f ca="1"/>
        <v>2.944398629163375E-3</v>
      </c>
      <c r="AC113" s="39">
        <f ca="1"/>
        <v>2.7782680669941051E-17</v>
      </c>
      <c r="AE113">
        <v>112</v>
      </c>
      <c r="AF113" s="29">
        <v>-5.3103886160697007E-2</v>
      </c>
      <c r="AG113" s="29">
        <v>-5.8722755593423125E-2</v>
      </c>
      <c r="AH113" s="29">
        <v>-8.4322105978033475E-3</v>
      </c>
    </row>
    <row r="114" spans="1:34" x14ac:dyDescent="0.2">
      <c r="A114" t="b">
        <v>1</v>
      </c>
      <c r="B114">
        <v>105</v>
      </c>
      <c r="C114" s="22">
        <f ca="1"/>
        <v>8.4633581967559657E-2</v>
      </c>
      <c r="D114" s="22">
        <f ca="1"/>
        <v>2.2223519708464732</v>
      </c>
      <c r="E114" s="22">
        <f ca="1"/>
        <v>2.2223519708464732</v>
      </c>
      <c r="F114" s="22">
        <f ca="1"/>
        <v>1.5495832703201855</v>
      </c>
      <c r="G114">
        <f ca="1"/>
        <v>4.7139342276951837E-2</v>
      </c>
      <c r="H114" s="9">
        <f ca="1"/>
        <v>3.890676889974356E-4</v>
      </c>
      <c r="I114" s="4">
        <f ca="1"/>
        <v>4.6085869182282337</v>
      </c>
      <c r="J114" s="4">
        <f ca="1"/>
        <v>4.608197850539236</v>
      </c>
      <c r="K114" s="9">
        <f ca="1"/>
        <v>3.8914338564777218E-4</v>
      </c>
      <c r="L114" s="5">
        <f ca="1"/>
        <v>100.3422575923281</v>
      </c>
      <c r="M114" s="5">
        <f ca="1"/>
        <v>100.30322525566072</v>
      </c>
      <c r="N114" s="38">
        <v>0.58399999999999996</v>
      </c>
      <c r="O114" s="38">
        <v>3.8209946349085602E-2</v>
      </c>
      <c r="P114" s="38">
        <v>1.2410000000000001E-2</v>
      </c>
      <c r="Q114" s="4">
        <f ca="1"/>
        <v>0.40402214674959008</v>
      </c>
      <c r="R114" s="4">
        <f ca="1"/>
        <v>0.36581220040050449</v>
      </c>
      <c r="S114" s="47">
        <f ca="1"/>
        <v>0.89655940675248047</v>
      </c>
      <c r="T114" s="4">
        <f ca="1"/>
        <v>0.88121969151383439</v>
      </c>
      <c r="U114" s="4" t="e">
        <f ca="1"/>
        <v>#N/A</v>
      </c>
      <c r="V114" s="4">
        <f ca="1"/>
        <v>-0.32289478896649437</v>
      </c>
      <c r="W114" s="4">
        <f ca="1"/>
        <v>0.96403601679207562</v>
      </c>
      <c r="X114" s="4">
        <f ca="1"/>
        <v>0.95410079266246339</v>
      </c>
      <c r="Y114" s="5">
        <f ca="1"/>
        <v>-1.001234701095566E-2</v>
      </c>
      <c r="Z114" s="5">
        <f ca="1"/>
        <v>7.7122881343366057E-5</v>
      </c>
      <c r="AA114" s="5">
        <f ca="1"/>
        <v>0</v>
      </c>
      <c r="AB114" s="45">
        <f ca="1"/>
        <v>5.4044911090337855E-3</v>
      </c>
      <c r="AC114" s="39">
        <f ca="1"/>
        <v>6.3385169508933803E-17</v>
      </c>
      <c r="AE114">
        <v>113</v>
      </c>
      <c r="AF114" s="29">
        <v>-9.9117701708971384E-2</v>
      </c>
      <c r="AG114" s="29">
        <v>-4.5154095692819578E-2</v>
      </c>
      <c r="AH114" s="29">
        <v>1.687679124984412E-2</v>
      </c>
    </row>
    <row r="115" spans="1:34" x14ac:dyDescent="0.2">
      <c r="A115" t="b">
        <v>0</v>
      </c>
      <c r="B115">
        <v>106</v>
      </c>
      <c r="C115" s="22">
        <f ca="1"/>
        <v>0.24662383720396219</v>
      </c>
      <c r="D115" s="22">
        <f ca="1"/>
        <v>1.5495832703201855</v>
      </c>
      <c r="E115" s="22">
        <f ca="1"/>
        <v>2.2223519708464732</v>
      </c>
      <c r="F115" s="22">
        <f ca="1"/>
        <v>1.5495832703201855</v>
      </c>
      <c r="G115">
        <f ca="1"/>
        <v>2.2218519673315096</v>
      </c>
      <c r="H115" s="9">
        <f ca="1"/>
        <v>7.2661128404935965E-3</v>
      </c>
      <c r="I115" s="4">
        <f ca="1"/>
        <v>4.6158530310687276</v>
      </c>
      <c r="J115" s="4">
        <f ca="1"/>
        <v>4.6085869182282337</v>
      </c>
      <c r="K115" s="9">
        <f ca="1"/>
        <v>7.2925750921406518E-3</v>
      </c>
      <c r="L115" s="5">
        <f ca="1"/>
        <v>101.07401104073506</v>
      </c>
      <c r="M115" s="5">
        <f ca="1"/>
        <v>100.3422575923281</v>
      </c>
      <c r="N115" s="38">
        <v>0.57999999999999996</v>
      </c>
      <c r="O115" s="38">
        <v>3.8078865529319543E-2</v>
      </c>
      <c r="P115" s="38">
        <v>1.2325000000000001E-2</v>
      </c>
      <c r="Q115" s="4">
        <f ca="1"/>
        <v>0.41339814149718557</v>
      </c>
      <c r="R115" s="4">
        <f ca="1"/>
        <v>0.37531927596786602</v>
      </c>
      <c r="S115" s="47">
        <f ca="1"/>
        <v>0.88121969151383439</v>
      </c>
      <c r="T115" s="4">
        <f ca="1"/>
        <v>0.65538190791838957</v>
      </c>
      <c r="U115" s="4">
        <f ca="1"/>
        <v>-0.33965746802712204</v>
      </c>
      <c r="V115" s="4">
        <f ca="1"/>
        <v>-0.33965746802712204</v>
      </c>
      <c r="W115" s="4">
        <f ca="1"/>
        <v>0.95410079266246339</v>
      </c>
      <c r="X115" s="4">
        <f ca="1"/>
        <v>0.70835815699184357</v>
      </c>
      <c r="Y115" s="5">
        <f ca="1"/>
        <v>-0.24581896373403292</v>
      </c>
      <c r="Z115" s="5">
        <f ca="1"/>
        <v>7.6328063412997081E-5</v>
      </c>
      <c r="AA115" s="5">
        <f ca="1"/>
        <v>0</v>
      </c>
      <c r="AB115" s="45">
        <f ca="1"/>
        <v>-1.9904852075175103E-2</v>
      </c>
      <c r="AC115" s="39">
        <f ca="1"/>
        <v>9.7645958159475743E-17</v>
      </c>
      <c r="AE115">
        <v>114</v>
      </c>
      <c r="AF115" s="29">
        <v>5.9920875250837335E-2</v>
      </c>
      <c r="AG115" s="29">
        <v>7.6865999966574478E-2</v>
      </c>
      <c r="AH115" s="29">
        <v>0.1955078993740442</v>
      </c>
    </row>
    <row r="116" spans="1:34" x14ac:dyDescent="0.2">
      <c r="A116" t="b">
        <v>1</v>
      </c>
      <c r="B116">
        <v>107</v>
      </c>
      <c r="C116" s="22">
        <f ca="1"/>
        <v>0.15381544274022696</v>
      </c>
      <c r="D116" s="22">
        <f ca="1"/>
        <v>1.9349427996802784</v>
      </c>
      <c r="E116" s="22">
        <f ca="1"/>
        <v>1.9349427996802784</v>
      </c>
      <c r="F116" s="22">
        <f ca="1"/>
        <v>4.6129398548598877</v>
      </c>
      <c r="G116">
        <f ca="1"/>
        <v>-0.19211133596553473</v>
      </c>
      <c r="H116" s="9">
        <f ca="1"/>
        <v>-3.6750938598891262E-4</v>
      </c>
      <c r="I116" s="4">
        <f ca="1"/>
        <v>4.6154855216827384</v>
      </c>
      <c r="J116" s="4">
        <f ca="1"/>
        <v>4.6158530310687276</v>
      </c>
      <c r="K116" s="9">
        <f ca="1"/>
        <v>-3.6744186268677925E-4</v>
      </c>
      <c r="L116" s="5">
        <f ca="1"/>
        <v>101.03687221784902</v>
      </c>
      <c r="M116" s="5">
        <f ca="1"/>
        <v>101.07401104073506</v>
      </c>
      <c r="N116" s="38">
        <v>0.57599999999999996</v>
      </c>
      <c r="O116" s="38">
        <v>3.7947331922020551E-2</v>
      </c>
      <c r="P116" s="38">
        <v>1.2239999999999999E-2</v>
      </c>
      <c r="Q116" s="4">
        <f ca="1"/>
        <v>0.60407000754995954</v>
      </c>
      <c r="R116" s="4">
        <f ca="1"/>
        <v>0.56612267562793894</v>
      </c>
      <c r="S116" s="47">
        <f ca="1"/>
        <v>0.65538190791838957</v>
      </c>
      <c r="T116" s="4">
        <f ca="1"/>
        <v>0.66340321908921496</v>
      </c>
      <c r="U116" s="4" t="e">
        <f ca="1"/>
        <v>#N/A</v>
      </c>
      <c r="V116" s="4">
        <f ca="1"/>
        <v>-0.33965746802712204</v>
      </c>
      <c r="W116" s="4">
        <f ca="1"/>
        <v>0.70835815699184357</v>
      </c>
      <c r="X116" s="4">
        <f ca="1"/>
        <v>0.72377574760525554</v>
      </c>
      <c r="Y116" s="5">
        <f ca="1"/>
        <v>1.5360921960852604E-2</v>
      </c>
      <c r="Z116" s="5">
        <f ca="1"/>
        <v>5.6668652559347487E-5</v>
      </c>
      <c r="AA116" s="5">
        <f ca="1"/>
        <v>0</v>
      </c>
      <c r="AB116" s="45">
        <f ca="1"/>
        <v>7.3962794425865667E-3</v>
      </c>
      <c r="AC116" s="39">
        <f ca="1"/>
        <v>1.7733481783716032E-17</v>
      </c>
      <c r="AE116">
        <v>115</v>
      </c>
      <c r="AF116" s="29">
        <v>1.6530827351406031E-2</v>
      </c>
      <c r="AG116" s="29">
        <v>-0.1287219798462616</v>
      </c>
      <c r="AH116" s="29">
        <v>-0.44941914048088816</v>
      </c>
    </row>
    <row r="117" spans="1:34" x14ac:dyDescent="0.2">
      <c r="A117" t="b">
        <v>0</v>
      </c>
      <c r="B117">
        <v>108</v>
      </c>
      <c r="C117" s="22">
        <f ca="1"/>
        <v>0.73417218008656138</v>
      </c>
      <c r="D117" s="22">
        <f ca="1"/>
        <v>4.6129398548598877</v>
      </c>
      <c r="E117" s="22">
        <f ca="1"/>
        <v>1.9349427996802784</v>
      </c>
      <c r="F117" s="22">
        <f ca="1"/>
        <v>4.6129398548598877</v>
      </c>
      <c r="G117">
        <f ca="1"/>
        <v>-1.9253822666234597</v>
      </c>
      <c r="H117" s="9">
        <f ca="1"/>
        <v>-5.8485933290277252E-3</v>
      </c>
      <c r="I117" s="4">
        <f ca="1"/>
        <v>4.6096369283537104</v>
      </c>
      <c r="J117" s="4">
        <f ca="1"/>
        <v>4.6154855216827384</v>
      </c>
      <c r="K117" s="9">
        <f ca="1"/>
        <v>-5.8315236012419502E-3</v>
      </c>
      <c r="L117" s="5">
        <f ca="1"/>
        <v>100.44767331291497</v>
      </c>
      <c r="M117" s="5">
        <f ca="1"/>
        <v>101.03687221784902</v>
      </c>
      <c r="N117" s="38">
        <v>0.57199999999999995</v>
      </c>
      <c r="O117" s="38">
        <v>3.7815340802378077E-2</v>
      </c>
      <c r="P117" s="38">
        <v>1.2154999999999999E-2</v>
      </c>
      <c r="Q117" s="4">
        <f ca="1"/>
        <v>0.59421216939643495</v>
      </c>
      <c r="R117" s="4">
        <f ca="1"/>
        <v>0.55639682859405692</v>
      </c>
      <c r="S117" s="47">
        <f ca="1"/>
        <v>0.66340321908921496</v>
      </c>
      <c r="T117" s="4">
        <f ca="1"/>
        <v>0.83969807996355428</v>
      </c>
      <c r="U117" s="4" t="e">
        <f ca="1"/>
        <v>#N/A</v>
      </c>
      <c r="V117" s="4">
        <f ca="1"/>
        <v>-0.33965746802712204</v>
      </c>
      <c r="W117" s="4">
        <f ca="1"/>
        <v>0.72377574760525554</v>
      </c>
      <c r="X117" s="4">
        <f ca="1"/>
        <v>0.92670489213490925</v>
      </c>
      <c r="Y117" s="5">
        <f ca="1"/>
        <v>0.20287124246984523</v>
      </c>
      <c r="Z117" s="5">
        <f ca="1"/>
        <v>5.7902059808420446E-5</v>
      </c>
      <c r="AA117" s="5">
        <f ca="1"/>
        <v>0</v>
      </c>
      <c r="AB117" s="45">
        <f ca="1"/>
        <v>2.6634283655314325E-2</v>
      </c>
      <c r="AC117" s="39">
        <f ca="1"/>
        <v>6.9612555737147419E-17</v>
      </c>
      <c r="AE117">
        <v>116</v>
      </c>
      <c r="AF117" s="29">
        <v>9.7991941313991613E-3</v>
      </c>
      <c r="AG117" s="29">
        <v>-0.13411880455848019</v>
      </c>
      <c r="AH117" s="29">
        <v>-3.0218105559596715E-2</v>
      </c>
    </row>
    <row r="118" spans="1:34" x14ac:dyDescent="0.2">
      <c r="A118" t="b">
        <v>1</v>
      </c>
      <c r="B118">
        <v>109</v>
      </c>
      <c r="C118" s="22">
        <f ca="1"/>
        <v>0.21897743896450517</v>
      </c>
      <c r="D118" s="22">
        <f ca="1"/>
        <v>1.7428634902936695</v>
      </c>
      <c r="E118" s="22">
        <f ca="1"/>
        <v>1.7428634902936695</v>
      </c>
      <c r="F118" s="22">
        <f ca="1"/>
        <v>6.0472829574802525</v>
      </c>
      <c r="G118">
        <f ca="1"/>
        <v>1.6945928635732654</v>
      </c>
      <c r="H118" s="9">
        <f ca="1"/>
        <v>5.5987731555584997E-3</v>
      </c>
      <c r="I118" s="4">
        <f ca="1"/>
        <v>4.6152357015092687</v>
      </c>
      <c r="J118" s="4">
        <f ca="1"/>
        <v>4.6096369283537104</v>
      </c>
      <c r="K118" s="9">
        <f ca="1"/>
        <v>5.6144755770695109E-3</v>
      </c>
      <c r="L118" s="5">
        <f ca="1"/>
        <v>101.01163432150379</v>
      </c>
      <c r="M118" s="5">
        <f ca="1"/>
        <v>100.44767331291497</v>
      </c>
      <c r="N118" s="38">
        <v>0.56799999999999995</v>
      </c>
      <c r="O118" s="38">
        <v>3.7682887362833546E-2</v>
      </c>
      <c r="P118" s="38">
        <v>1.2069999999999999E-2</v>
      </c>
      <c r="Q118" s="4">
        <f ca="1"/>
        <v>0.43883957740267859</v>
      </c>
      <c r="R118" s="4">
        <f ca="1"/>
        <v>0.40115669003984505</v>
      </c>
      <c r="S118" s="47">
        <f ca="1"/>
        <v>0.83969807996355428</v>
      </c>
      <c r="T118" s="4">
        <f ca="1"/>
        <v>0.66600947916989384</v>
      </c>
      <c r="U118" s="4" t="e">
        <f ca="1"/>
        <v>#N/A</v>
      </c>
      <c r="V118" s="4">
        <f ca="1"/>
        <v>-0.33965746802712204</v>
      </c>
      <c r="W118" s="4">
        <f ca="1"/>
        <v>0.92670489213490925</v>
      </c>
      <c r="X118" s="4">
        <f ca="1"/>
        <v>0.73795488447391455</v>
      </c>
      <c r="Y118" s="5">
        <f ca="1"/>
        <v>-0.18882414405236553</v>
      </c>
      <c r="Z118" s="5">
        <f ca="1"/>
        <v>7.4136391370792744E-5</v>
      </c>
      <c r="AA118" s="5">
        <f ca="1"/>
        <v>0</v>
      </c>
      <c r="AB118" s="45">
        <f ca="1"/>
        <v>-1.5061406867334294E-2</v>
      </c>
      <c r="AC118" s="39">
        <f ca="1"/>
        <v>3.4314998759166215E-17</v>
      </c>
      <c r="AE118">
        <v>117</v>
      </c>
      <c r="AF118" s="29">
        <v>5.1296333346674439E-2</v>
      </c>
      <c r="AG118" s="29">
        <v>-0.10302106587172835</v>
      </c>
      <c r="AH118" s="29">
        <v>0.31547796647054172</v>
      </c>
    </row>
    <row r="119" spans="1:34" x14ac:dyDescent="0.2">
      <c r="A119" t="b">
        <v>0</v>
      </c>
      <c r="B119">
        <v>110</v>
      </c>
      <c r="C119" s="22">
        <f ca="1"/>
        <v>0.96245497495835808</v>
      </c>
      <c r="D119" s="22">
        <f ca="1"/>
        <v>6.0472829574802525</v>
      </c>
      <c r="E119" s="22">
        <f ca="1"/>
        <v>1.7428634902936695</v>
      </c>
      <c r="F119" s="22">
        <f ca="1"/>
        <v>6.0472829574802525</v>
      </c>
      <c r="G119">
        <f ca="1"/>
        <v>-0.40734281941037298</v>
      </c>
      <c r="H119" s="9">
        <f ca="1"/>
        <v>-1.048131097851425E-3</v>
      </c>
      <c r="I119" s="4">
        <f ca="1"/>
        <v>4.614187570411417</v>
      </c>
      <c r="J119" s="4">
        <f ca="1"/>
        <v>4.6152357015092687</v>
      </c>
      <c r="K119" s="9">
        <f ca="1"/>
        <v>-1.0475820003112979E-3</v>
      </c>
      <c r="L119" s="5">
        <f ca="1"/>
        <v>100.90581635156656</v>
      </c>
      <c r="M119" s="5">
        <f ca="1"/>
        <v>101.01163432150379</v>
      </c>
      <c r="N119" s="38">
        <v>0.56399999999999995</v>
      </c>
      <c r="O119" s="38">
        <v>3.7549966711037178E-2</v>
      </c>
      <c r="P119" s="38">
        <v>1.1984999999999999E-2</v>
      </c>
      <c r="Q119" s="4">
        <f ca="1"/>
        <v>0.58723129346198522</v>
      </c>
      <c r="R119" s="4">
        <f ca="1"/>
        <v>0.54968132675094805</v>
      </c>
      <c r="S119" s="47">
        <f ca="1"/>
        <v>0.66600947916989384</v>
      </c>
      <c r="T119" s="4">
        <f ca="1"/>
        <v>0.69376880508052352</v>
      </c>
      <c r="U119" s="4" t="e">
        <f ca="1"/>
        <v>#N/A</v>
      </c>
      <c r="V119" s="4">
        <f ca="1"/>
        <v>-0.33965746802712204</v>
      </c>
      <c r="W119" s="4">
        <f ca="1"/>
        <v>0.73795488447391455</v>
      </c>
      <c r="X119" s="4">
        <f ca="1"/>
        <v>0.7767005330817176</v>
      </c>
      <c r="Y119" s="5">
        <f ca="1"/>
        <v>3.8686612217045002E-2</v>
      </c>
      <c r="Z119" s="5">
        <f ca="1"/>
        <v>5.9036390757913171E-5</v>
      </c>
      <c r="AA119" s="5">
        <f ca="1"/>
        <v>0</v>
      </c>
      <c r="AB119" s="45">
        <f ca="1"/>
        <v>1.0986322697173232E-2</v>
      </c>
      <c r="AC119" s="39">
        <f ca="1"/>
        <v>1.3616901660060132E-16</v>
      </c>
      <c r="AE119">
        <v>118</v>
      </c>
      <c r="AF119" s="29">
        <v>6.904680698214094E-2</v>
      </c>
      <c r="AG119" s="29">
        <v>1.0948599157894747E-2</v>
      </c>
      <c r="AH119" s="29">
        <v>8.7661621366716042E-2</v>
      </c>
    </row>
    <row r="120" spans="1:34" x14ac:dyDescent="0.2">
      <c r="A120" t="b">
        <v>1</v>
      </c>
      <c r="B120">
        <v>111</v>
      </c>
      <c r="C120" s="22">
        <f ca="1"/>
        <v>0.45993894262317159</v>
      </c>
      <c r="D120" s="22">
        <f ca="1"/>
        <v>1.2463238196686648</v>
      </c>
      <c r="E120" s="22">
        <f ca="1"/>
        <v>1.2463238196686648</v>
      </c>
      <c r="F120" s="22">
        <f ca="1"/>
        <v>3.1858885410830213</v>
      </c>
      <c r="G120">
        <f ca="1"/>
        <v>-1.2451012976167846</v>
      </c>
      <c r="H120" s="9">
        <f ca="1"/>
        <v>-3.697356018100219E-3</v>
      </c>
      <c r="I120" s="4">
        <f ca="1"/>
        <v>4.6104902143933169</v>
      </c>
      <c r="J120" s="4">
        <f ca="1"/>
        <v>4.614187570411417</v>
      </c>
      <c r="K120" s="9">
        <f ca="1"/>
        <v>-3.6905292136384382E-3</v>
      </c>
      <c r="L120" s="5">
        <f ca="1"/>
        <v>100.53342048849507</v>
      </c>
      <c r="M120" s="5">
        <f ca="1"/>
        <v>100.90581635156656</v>
      </c>
      <c r="N120" s="38">
        <v>0.56000000000000005</v>
      </c>
      <c r="O120" s="38">
        <v>3.7416573867739417E-2</v>
      </c>
      <c r="P120" s="38">
        <v>1.1900000000000003E-2</v>
      </c>
      <c r="Q120" s="4">
        <f ca="1"/>
        <v>0.55904061385375003</v>
      </c>
      <c r="R120" s="4">
        <f ca="1"/>
        <v>0.52162403998601059</v>
      </c>
      <c r="S120" s="47">
        <f ca="1"/>
        <v>0.69376880508052352</v>
      </c>
      <c r="T120" s="4">
        <f ca="1"/>
        <v>0.80526043529926028</v>
      </c>
      <c r="U120" s="4">
        <f ca="1"/>
        <v>-0.28806700131307728</v>
      </c>
      <c r="V120" s="4">
        <f ca="1"/>
        <v>-0.28806700131307728</v>
      </c>
      <c r="W120" s="4">
        <f ca="1"/>
        <v>0.7767005330817176</v>
      </c>
      <c r="X120" s="4">
        <f ca="1"/>
        <v>0.88636303957527962</v>
      </c>
      <c r="Y120" s="5">
        <f ca="1"/>
        <v>0.10960037045091542</v>
      </c>
      <c r="Z120" s="5">
        <f ca="1"/>
        <v>6.2136042646537414E-5</v>
      </c>
      <c r="AA120" s="5">
        <f ca="1"/>
        <v>0</v>
      </c>
      <c r="AB120" s="45">
        <f ca="1"/>
        <v>-1.8291237251748032E-3</v>
      </c>
      <c r="AC120" s="39">
        <f ca="1"/>
        <v>6.1474263179928101E-17</v>
      </c>
      <c r="AE120">
        <v>119</v>
      </c>
      <c r="AF120" s="29">
        <v>7.1669902470041496E-3</v>
      </c>
      <c r="AG120" s="29">
        <v>-9.5811329614814963E-2</v>
      </c>
      <c r="AH120" s="29">
        <v>-0.23047431137554852</v>
      </c>
    </row>
    <row r="121" spans="1:34" x14ac:dyDescent="0.2">
      <c r="A121" t="b">
        <v>0</v>
      </c>
      <c r="B121">
        <v>112</v>
      </c>
      <c r="C121" s="22">
        <f ca="1"/>
        <v>0.50704990945318973</v>
      </c>
      <c r="D121" s="22">
        <f ca="1"/>
        <v>3.1858885410830213</v>
      </c>
      <c r="E121" s="22">
        <f ca="1"/>
        <v>1.2463238196686648</v>
      </c>
      <c r="F121" s="22">
        <f ca="1"/>
        <v>3.1858885410830213</v>
      </c>
      <c r="G121">
        <f ca="1"/>
        <v>-5.5188967615730257E-2</v>
      </c>
      <c r="H121" s="9">
        <f ca="1"/>
        <v>6.5477160621020048E-5</v>
      </c>
      <c r="I121" s="4">
        <f ca="1"/>
        <v>4.6105556915539383</v>
      </c>
      <c r="J121" s="4">
        <f ca="1"/>
        <v>4.6104902143933169</v>
      </c>
      <c r="K121" s="9">
        <f ca="1"/>
        <v>6.5479304297566543E-5</v>
      </c>
      <c r="L121" s="5">
        <f ca="1"/>
        <v>100.54000334692731</v>
      </c>
      <c r="M121" s="5">
        <f ca="1"/>
        <v>100.53342048849507</v>
      </c>
      <c r="N121" s="38">
        <v>0.55600000000000005</v>
      </c>
      <c r="O121" s="38">
        <v>3.7282703764614504E-2</v>
      </c>
      <c r="P121" s="38">
        <v>1.1815000000000003E-2</v>
      </c>
      <c r="Q121" s="4">
        <f ca="1"/>
        <v>0.45959725757572689</v>
      </c>
      <c r="R121" s="4">
        <f ca="1"/>
        <v>0.42231455381111238</v>
      </c>
      <c r="S121" s="47">
        <f ca="1"/>
        <v>0.80526043529926028</v>
      </c>
      <c r="T121" s="4">
        <f ca="1"/>
        <v>0.8009485566962482</v>
      </c>
      <c r="U121" s="4" t="e">
        <f ca="1"/>
        <v>#N/A</v>
      </c>
      <c r="V121" s="4">
        <f ca="1"/>
        <v>-0.28806700131307728</v>
      </c>
      <c r="W121" s="4">
        <f ca="1"/>
        <v>0.88636303957527962</v>
      </c>
      <c r="X121" s="4">
        <f ca="1"/>
        <v>0.88685447320755084</v>
      </c>
      <c r="Y121" s="5">
        <f ca="1"/>
        <v>4.2052458910511763E-4</v>
      </c>
      <c r="Z121" s="5">
        <f ca="1"/>
        <v>7.0909043166022374E-5</v>
      </c>
      <c r="AA121" s="5">
        <f ca="1"/>
        <v>0</v>
      </c>
      <c r="AB121" s="45">
        <f ca="1"/>
        <v>4.8033122352832153E-3</v>
      </c>
      <c r="AC121" s="39">
        <f ca="1"/>
        <v>8.0935692176042906E-17</v>
      </c>
      <c r="AE121">
        <v>120</v>
      </c>
      <c r="AF121" s="29">
        <v>5.3816002422656271E-3</v>
      </c>
      <c r="AG121" s="29">
        <v>4.6608403916268755E-2</v>
      </c>
      <c r="AH121" s="29">
        <v>0.17469158588159886</v>
      </c>
    </row>
    <row r="122" spans="1:34" x14ac:dyDescent="0.2">
      <c r="A122" t="b">
        <v>1</v>
      </c>
      <c r="B122">
        <v>113</v>
      </c>
      <c r="C122" s="22">
        <f ca="1"/>
        <v>0.23556165617202329</v>
      </c>
      <c r="D122" s="22">
        <f ca="1"/>
        <v>1.7004602848312409</v>
      </c>
      <c r="E122" s="22">
        <f ca="1"/>
        <v>1.7004602848312409</v>
      </c>
      <c r="F122" s="22">
        <f ca="1"/>
        <v>3.3846963119874847</v>
      </c>
      <c r="G122">
        <f ca="1"/>
        <v>-1.6504591853852848</v>
      </c>
      <c r="H122" s="9">
        <f ca="1"/>
        <v>-4.9792102109635882E-3</v>
      </c>
      <c r="I122" s="4">
        <f ca="1"/>
        <v>4.6055764813429745</v>
      </c>
      <c r="J122" s="4">
        <f ca="1"/>
        <v>4.6105556915539383</v>
      </c>
      <c r="K122" s="9">
        <f ca="1"/>
        <v>-4.9668344927557007E-3</v>
      </c>
      <c r="L122" s="5">
        <f ca="1"/>
        <v>100.04063779040202</v>
      </c>
      <c r="M122" s="5">
        <f ca="1"/>
        <v>100.54000334692731</v>
      </c>
      <c r="N122" s="38">
        <v>0.55200000000000005</v>
      </c>
      <c r="O122" s="38">
        <v>3.7148351242013426E-2</v>
      </c>
      <c r="P122" s="38">
        <v>1.1730000000000003E-2</v>
      </c>
      <c r="Q122" s="4">
        <f ca="1"/>
        <v>0.4607339220613777</v>
      </c>
      <c r="R122" s="4">
        <f ca="1"/>
        <v>0.42358557081936427</v>
      </c>
      <c r="S122" s="47">
        <f ca="1"/>
        <v>0.8009485566962482</v>
      </c>
      <c r="T122" s="4">
        <f ca="1"/>
        <v>0.97217373543674768</v>
      </c>
      <c r="U122" s="4" t="e">
        <f ca="1"/>
        <v>#N/A</v>
      </c>
      <c r="V122" s="4">
        <f ca="1"/>
        <v>-0.28806700131307728</v>
      </c>
      <c r="W122" s="4">
        <f ca="1"/>
        <v>0.88685447320755084</v>
      </c>
      <c r="X122" s="4">
        <f ca="1"/>
        <v>1.033093140574777</v>
      </c>
      <c r="Y122" s="5">
        <f ca="1"/>
        <v>0.1461677190093694</v>
      </c>
      <c r="Z122" s="5">
        <f ca="1"/>
        <v>7.0948357856604076E-5</v>
      </c>
      <c r="AA122" s="5">
        <f ca="1"/>
        <v>0</v>
      </c>
      <c r="AB122" s="45">
        <f ca="1"/>
        <v>-2.4986511373273474E-2</v>
      </c>
      <c r="AC122" s="39">
        <f ca="1"/>
        <v>1.2751572801145139E-16</v>
      </c>
      <c r="AE122">
        <v>121</v>
      </c>
      <c r="AF122" s="29">
        <v>1.2997599910166672E-2</v>
      </c>
      <c r="AG122" s="29">
        <v>1.5145641277135998E-2</v>
      </c>
      <c r="AH122" s="29">
        <v>0.20904276650073722</v>
      </c>
    </row>
    <row r="123" spans="1:34" x14ac:dyDescent="0.2">
      <c r="A123" t="b">
        <v>0</v>
      </c>
      <c r="B123">
        <v>114</v>
      </c>
      <c r="C123" s="22">
        <f ca="1"/>
        <v>0.53869114891771619</v>
      </c>
      <c r="D123" s="22">
        <f ca="1"/>
        <v>3.3846963119874847</v>
      </c>
      <c r="E123" s="22">
        <f ca="1"/>
        <v>1.7004602848312409</v>
      </c>
      <c r="F123" s="22">
        <f ca="1"/>
        <v>3.3846963119874847</v>
      </c>
      <c r="G123">
        <f ca="1"/>
        <v>-0.409328300592186</v>
      </c>
      <c r="H123" s="9">
        <f ca="1"/>
        <v>-1.0544097406373571E-3</v>
      </c>
      <c r="I123" s="4">
        <f ca="1"/>
        <v>4.6045220716023367</v>
      </c>
      <c r="J123" s="4">
        <f ca="1"/>
        <v>4.6055764813429745</v>
      </c>
      <c r="K123" s="9">
        <f ca="1"/>
        <v>-1.0538540460142132E-3</v>
      </c>
      <c r="L123" s="5">
        <f ca="1"/>
        <v>99.935209559500763</v>
      </c>
      <c r="M123" s="5">
        <f ca="1"/>
        <v>100.04063779040202</v>
      </c>
      <c r="N123" s="38">
        <v>0.54800000000000004</v>
      </c>
      <c r="O123" s="38">
        <v>3.7013511046643494E-2</v>
      </c>
      <c r="P123" s="38">
        <v>1.1645000000000003E-2</v>
      </c>
      <c r="Q123" s="4">
        <f ca="1"/>
        <v>0.32559179105424352</v>
      </c>
      <c r="R123" s="4">
        <f ca="1"/>
        <v>0.2885782800076</v>
      </c>
      <c r="S123" s="47">
        <f ca="1"/>
        <v>0.97217373543674768</v>
      </c>
      <c r="T123" s="4">
        <f ca="1"/>
        <v>1.0099842659740261</v>
      </c>
      <c r="U123" s="4" t="e">
        <f ca="1"/>
        <v>#N/A</v>
      </c>
      <c r="V123" s="4">
        <f ca="1"/>
        <v>-0.28806700131307728</v>
      </c>
      <c r="W123" s="4">
        <f ca="1"/>
        <v>1.033093140574777</v>
      </c>
      <c r="X123" s="4">
        <f ca="1"/>
        <v>1.0658516548785093</v>
      </c>
      <c r="Y123" s="5">
        <f ca="1"/>
        <v>3.2675866852486281E-2</v>
      </c>
      <c r="Z123" s="5">
        <f ca="1"/>
        <v>8.264745124598216E-5</v>
      </c>
      <c r="AA123" s="5">
        <f ca="1"/>
        <v>0</v>
      </c>
      <c r="AB123" s="45">
        <f ca="1"/>
        <v>-5.0520162335461897E-3</v>
      </c>
      <c r="AC123" s="39">
        <f ca="1"/>
        <v>7.0446036157245651E-17</v>
      </c>
      <c r="AE123">
        <v>122</v>
      </c>
      <c r="AF123" s="29">
        <v>3.2578742200480987E-2</v>
      </c>
      <c r="AG123" s="29">
        <v>-7.1929029410172388E-2</v>
      </c>
      <c r="AH123" s="29">
        <v>-1.7643509026162792E-2</v>
      </c>
    </row>
    <row r="124" spans="1:34" x14ac:dyDescent="0.2">
      <c r="A124" t="b">
        <v>1</v>
      </c>
      <c r="B124">
        <v>115</v>
      </c>
      <c r="C124" s="22">
        <f ca="1"/>
        <v>0.88728410260371371</v>
      </c>
      <c r="D124" s="22">
        <f ca="1"/>
        <v>0.48906042959554158</v>
      </c>
      <c r="E124" s="22">
        <f ca="1"/>
        <v>0.48906042959554158</v>
      </c>
      <c r="F124" s="22">
        <f ca="1"/>
        <v>1.2768323591660673</v>
      </c>
      <c r="G124">
        <f ca="1"/>
        <v>0.14170448493760521</v>
      </c>
      <c r="H124" s="9">
        <f ca="1"/>
        <v>6.8810892706385558E-4</v>
      </c>
      <c r="I124" s="4">
        <f ca="1"/>
        <v>4.6052101805294008</v>
      </c>
      <c r="J124" s="4">
        <f ca="1"/>
        <v>4.6045220716023367</v>
      </c>
      <c r="K124" s="9">
        <f ca="1"/>
        <v>6.8834572832376928E-4</v>
      </c>
      <c r="L124" s="5">
        <f ca="1"/>
        <v>100.00399953411018</v>
      </c>
      <c r="M124" s="5">
        <f ca="1"/>
        <v>99.935209559500763</v>
      </c>
      <c r="N124" s="38">
        <v>0.54400000000000004</v>
      </c>
      <c r="O124" s="38">
        <v>3.6878177829171549E-2</v>
      </c>
      <c r="P124" s="38">
        <v>1.1560000000000001E-2</v>
      </c>
      <c r="Q124" s="4">
        <f ca="1"/>
        <v>0.29589004274537006</v>
      </c>
      <c r="R124" s="4">
        <f ca="1"/>
        <v>0.25901186491619854</v>
      </c>
      <c r="S124" s="47">
        <f ca="1"/>
        <v>1.0099842659740261</v>
      </c>
      <c r="T124" s="4">
        <f ca="1"/>
        <v>0.98177156658275777</v>
      </c>
      <c r="U124" s="4" t="e">
        <f ca="1"/>
        <v>#N/A</v>
      </c>
      <c r="V124" s="4">
        <f ca="1"/>
        <v>-0.28806700131307728</v>
      </c>
      <c r="W124" s="4">
        <f ca="1"/>
        <v>1.0658516548785093</v>
      </c>
      <c r="X124" s="4">
        <f ca="1"/>
        <v>1.0484238441962324</v>
      </c>
      <c r="Y124" s="5">
        <f ca="1"/>
        <v>-1.7513078814667279E-2</v>
      </c>
      <c r="Z124" s="5">
        <f ca="1"/>
        <v>8.5268132390280756E-5</v>
      </c>
      <c r="AA124" s="5">
        <f ca="1"/>
        <v>0</v>
      </c>
      <c r="AB124" s="45">
        <f ca="1"/>
        <v>1.078488870899136E-2</v>
      </c>
      <c r="AC124" s="39">
        <f ca="1"/>
        <v>5.3505377212159644E-17</v>
      </c>
      <c r="AE124">
        <v>123</v>
      </c>
      <c r="AF124" s="29">
        <v>-1.2842918459495213E-2</v>
      </c>
      <c r="AG124" s="29">
        <v>1.446043093647942E-2</v>
      </c>
      <c r="AH124" s="29">
        <v>-0.31238090670816226</v>
      </c>
    </row>
    <row r="125" spans="1:34" x14ac:dyDescent="0.2">
      <c r="A125" t="b">
        <v>0</v>
      </c>
      <c r="B125">
        <v>116</v>
      </c>
      <c r="C125" s="22">
        <f ca="1"/>
        <v>0.20321418146096593</v>
      </c>
      <c r="D125" s="22">
        <f ca="1"/>
        <v>1.2768323591660673</v>
      </c>
      <c r="E125" s="22">
        <f ca="1"/>
        <v>0.48906042959554158</v>
      </c>
      <c r="F125" s="22">
        <f ca="1"/>
        <v>1.2768323591660673</v>
      </c>
      <c r="G125">
        <f ca="1"/>
        <v>0.46808112837919846</v>
      </c>
      <c r="H125" s="9">
        <f ca="1"/>
        <v>1.7202024954199465E-3</v>
      </c>
      <c r="I125" s="4">
        <f ca="1"/>
        <v>4.6069303830248209</v>
      </c>
      <c r="J125" s="4">
        <f ca="1"/>
        <v>4.6052101805294008</v>
      </c>
      <c r="K125" s="9">
        <f ca="1"/>
        <v>1.7216828924719874E-3</v>
      </c>
      <c r="L125" s="5">
        <f ca="1"/>
        <v>100.17617470928683</v>
      </c>
      <c r="M125" s="5">
        <f ca="1"/>
        <v>100.00399953411018</v>
      </c>
      <c r="N125" s="38">
        <v>0.54</v>
      </c>
      <c r="O125" s="38">
        <v>3.6742346141747671E-2</v>
      </c>
      <c r="P125" s="38">
        <v>1.1475000000000001E-2</v>
      </c>
      <c r="Q125" s="4">
        <f ca="1"/>
        <v>0.31339845574600722</v>
      </c>
      <c r="R125" s="4">
        <f ca="1"/>
        <v>0.27665610960425957</v>
      </c>
      <c r="S125" s="47">
        <f ca="1"/>
        <v>0.98177156658275777</v>
      </c>
      <c r="T125" s="4">
        <f ca="1"/>
        <v>0.9162344197733745</v>
      </c>
      <c r="U125" s="4">
        <f ca="1"/>
        <v>-0.3769889786551468</v>
      </c>
      <c r="V125" s="4">
        <f ca="1"/>
        <v>-0.3769889786551468</v>
      </c>
      <c r="W125" s="4">
        <f ca="1"/>
        <v>1.0484238441962324</v>
      </c>
      <c r="X125" s="4">
        <f ca="1"/>
        <v>0.98661560711581375</v>
      </c>
      <c r="Y125" s="5">
        <f ca="1"/>
        <v>-6.1892110987954288E-2</v>
      </c>
      <c r="Z125" s="5">
        <f ca="1"/>
        <v>8.3873907535698597E-5</v>
      </c>
      <c r="AA125" s="5">
        <f ca="1"/>
        <v>0</v>
      </c>
      <c r="AB125" s="45">
        <f ca="1"/>
        <v>3.7289097289646836E-3</v>
      </c>
      <c r="AC125" s="39">
        <f ca="1"/>
        <v>-1.4907779871675686E-17</v>
      </c>
      <c r="AE125">
        <v>124</v>
      </c>
      <c r="AF125" s="29">
        <v>3.4810017596091543E-2</v>
      </c>
      <c r="AG125" s="29">
        <v>-1.265664766427496E-2</v>
      </c>
      <c r="AH125" s="29">
        <v>-1.6895538491456179E-2</v>
      </c>
    </row>
    <row r="126" spans="1:34" x14ac:dyDescent="0.2">
      <c r="A126" t="b">
        <v>1</v>
      </c>
      <c r="B126">
        <v>117</v>
      </c>
      <c r="C126" s="22">
        <f ca="1"/>
        <v>0.24719963144060142</v>
      </c>
      <c r="D126" s="22">
        <f ca="1"/>
        <v>1.6718606666440785</v>
      </c>
      <c r="E126" s="22">
        <f ca="1"/>
        <v>1.6718606666440785</v>
      </c>
      <c r="F126" s="22">
        <f ca="1"/>
        <v>6.2810269857621277</v>
      </c>
      <c r="G126">
        <f ca="1"/>
        <v>1.6718567725884008</v>
      </c>
      <c r="H126" s="9">
        <f ca="1"/>
        <v>5.5268753229575059E-3</v>
      </c>
      <c r="I126" s="4">
        <f ca="1"/>
        <v>4.6124572583477788</v>
      </c>
      <c r="J126" s="4">
        <f ca="1"/>
        <v>4.6069303830248209</v>
      </c>
      <c r="K126" s="9">
        <f ca="1"/>
        <v>5.5421766749423895E-3</v>
      </c>
      <c r="L126" s="5">
        <f ca="1"/>
        <v>100.73136876814559</v>
      </c>
      <c r="M126" s="5">
        <f ca="1"/>
        <v>100.17617470928683</v>
      </c>
      <c r="N126" s="38">
        <v>0.53600000000000003</v>
      </c>
      <c r="O126" s="38">
        <v>3.6606010435446257E-2</v>
      </c>
      <c r="P126" s="38">
        <v>1.1390000000000001E-2</v>
      </c>
      <c r="Q126" s="4">
        <f ca="1"/>
        <v>0.35923600742886658</v>
      </c>
      <c r="R126" s="4">
        <f ca="1"/>
        <v>0.32262999699342032</v>
      </c>
      <c r="S126" s="47">
        <f ca="1"/>
        <v>0.9162344197733745</v>
      </c>
      <c r="T126" s="4">
        <f ca="1"/>
        <v>0.72959525533023495</v>
      </c>
      <c r="U126" s="4" t="e">
        <f ca="1"/>
        <v>#N/A</v>
      </c>
      <c r="V126" s="4">
        <f ca="1"/>
        <v>-0.3769889786551468</v>
      </c>
      <c r="W126" s="4">
        <f ca="1"/>
        <v>0.98661560711581375</v>
      </c>
      <c r="X126" s="4">
        <f ca="1"/>
        <v>0.78041372026295119</v>
      </c>
      <c r="Y126" s="5">
        <f ca="1"/>
        <v>-0.2062808161014319</v>
      </c>
      <c r="Z126" s="5">
        <f ca="1"/>
        <v>7.8929248569265109E-5</v>
      </c>
      <c r="AA126" s="5">
        <f ca="1"/>
        <v>0</v>
      </c>
      <c r="AB126" s="45">
        <f ca="1"/>
        <v>-1.9562722409723083E-2</v>
      </c>
      <c r="AC126" s="39">
        <f ca="1"/>
        <v>7.2031681834505701E-17</v>
      </c>
      <c r="AE126">
        <v>125</v>
      </c>
      <c r="AF126" s="29">
        <v>5.0878223729336142E-3</v>
      </c>
      <c r="AG126" s="29">
        <v>-0.19577720720693809</v>
      </c>
      <c r="AH126" s="29">
        <v>5.6440694771259833E-2</v>
      </c>
    </row>
    <row r="127" spans="1:34" x14ac:dyDescent="0.2">
      <c r="A127" t="b">
        <v>0</v>
      </c>
      <c r="B127">
        <v>118</v>
      </c>
      <c r="C127" s="22">
        <f ca="1"/>
        <v>0.99965649247763033</v>
      </c>
      <c r="D127" s="22">
        <f ca="1"/>
        <v>6.2810269857621277</v>
      </c>
      <c r="E127" s="22">
        <f ca="1"/>
        <v>1.6718606666440785</v>
      </c>
      <c r="F127" s="22">
        <f ca="1"/>
        <v>6.2810269857621277</v>
      </c>
      <c r="G127">
        <f ca="1"/>
        <v>-3.6084098822831297E-3</v>
      </c>
      <c r="H127" s="9">
        <f ca="1"/>
        <v>2.2858920604052523E-4</v>
      </c>
      <c r="I127" s="4">
        <f ca="1"/>
        <v>4.6126858475538191</v>
      </c>
      <c r="J127" s="4">
        <f ca="1"/>
        <v>4.6124572583477788</v>
      </c>
      <c r="K127" s="9">
        <f ca="1"/>
        <v>2.2861533454365812E-4</v>
      </c>
      <c r="L127" s="5">
        <f ca="1"/>
        <v>100.75439750371557</v>
      </c>
      <c r="M127" s="5">
        <f ca="1"/>
        <v>100.73136876814559</v>
      </c>
      <c r="N127" s="38">
        <v>0.53200000000000003</v>
      </c>
      <c r="O127" s="38">
        <v>3.6469165057620941E-2</v>
      </c>
      <c r="P127" s="38">
        <v>1.1305000000000001E-2</v>
      </c>
      <c r="Q127" s="4">
        <f ca="1"/>
        <v>0.5098025230441019</v>
      </c>
      <c r="R127" s="4">
        <f ca="1"/>
        <v>0.47333335798648096</v>
      </c>
      <c r="S127" s="47">
        <f ca="1"/>
        <v>0.72959525533023495</v>
      </c>
      <c r="T127" s="4">
        <f ca="1"/>
        <v>0.72026097953167323</v>
      </c>
      <c r="U127" s="4" t="e">
        <f ca="1"/>
        <v>#N/A</v>
      </c>
      <c r="V127" s="4">
        <f ca="1"/>
        <v>-0.3769889786551468</v>
      </c>
      <c r="W127" s="4">
        <f ca="1"/>
        <v>0.78041372026295119</v>
      </c>
      <c r="X127" s="4">
        <f ca="1"/>
        <v>0.77483254312476479</v>
      </c>
      <c r="Y127" s="5">
        <f ca="1"/>
        <v>-5.6436102358074633E-3</v>
      </c>
      <c r="Z127" s="5">
        <f ca="1"/>
        <v>6.2433097621036095E-5</v>
      </c>
      <c r="AA127" s="5">
        <f ca="1"/>
        <v>0</v>
      </c>
      <c r="AB127" s="45">
        <f ca="1"/>
        <v>3.7530986603752925E-3</v>
      </c>
      <c r="AC127" s="39">
        <f ca="1"/>
        <v>2.7674260452692501E-17</v>
      </c>
      <c r="AE127">
        <v>126</v>
      </c>
      <c r="AF127" s="29">
        <v>0.10923133126284472</v>
      </c>
      <c r="AG127" s="29">
        <v>0.28749986353680362</v>
      </c>
      <c r="AH127" s="29">
        <v>-0.12688074959281678</v>
      </c>
    </row>
    <row r="128" spans="1:34" x14ac:dyDescent="0.2">
      <c r="A128" t="b">
        <v>1</v>
      </c>
      <c r="B128">
        <v>119</v>
      </c>
      <c r="C128" s="22">
        <f ca="1"/>
        <v>0.19881934326097217</v>
      </c>
      <c r="D128" s="22">
        <f ca="1"/>
        <v>1.7974196445947273</v>
      </c>
      <c r="E128" s="22">
        <f ca="1"/>
        <v>1.7974196445947273</v>
      </c>
      <c r="F128" s="22">
        <f ca="1"/>
        <v>0.45671506927984856</v>
      </c>
      <c r="G128">
        <f ca="1"/>
        <v>1.6131949139845321</v>
      </c>
      <c r="H128" s="9">
        <f ca="1"/>
        <v>5.3413702379905359E-3</v>
      </c>
      <c r="I128" s="4">
        <f ca="1"/>
        <v>4.61802721779181</v>
      </c>
      <c r="J128" s="4">
        <f ca="1"/>
        <v>4.6126858475538191</v>
      </c>
      <c r="K128" s="9">
        <f ca="1"/>
        <v>5.3556607883780138E-3</v>
      </c>
      <c r="L128" s="5">
        <f ca="1"/>
        <v>101.29400387968288</v>
      </c>
      <c r="M128" s="5">
        <f ca="1"/>
        <v>100.75439750371557</v>
      </c>
      <c r="N128" s="38">
        <v>0.52800000000000002</v>
      </c>
      <c r="O128" s="38">
        <v>3.6331804249169902E-2</v>
      </c>
      <c r="P128" s="38">
        <v>1.1220000000000001E-2</v>
      </c>
      <c r="Q128" s="4">
        <f ca="1"/>
        <v>0.5156821124884079</v>
      </c>
      <c r="R128" s="4">
        <f ca="1"/>
        <v>0.47935030823923797</v>
      </c>
      <c r="S128" s="47">
        <f ca="1"/>
        <v>0.72026097953167323</v>
      </c>
      <c r="T128" s="4">
        <f ca="1"/>
        <v>0.56786668428230413</v>
      </c>
      <c r="U128" s="4" t="e">
        <f ca="1"/>
        <v>#N/A</v>
      </c>
      <c r="V128" s="4">
        <f ca="1"/>
        <v>-0.3769889786551468</v>
      </c>
      <c r="W128" s="4">
        <f ca="1"/>
        <v>0.77483254312476479</v>
      </c>
      <c r="X128" s="4">
        <f ca="1"/>
        <v>0.57450753696929202</v>
      </c>
      <c r="Y128" s="5">
        <f ca="1"/>
        <v>-0.20038699275892277</v>
      </c>
      <c r="Z128" s="5">
        <f ca="1"/>
        <v>6.1986603449981187E-5</v>
      </c>
      <c r="AA128" s="5">
        <f ca="1"/>
        <v>0</v>
      </c>
      <c r="AB128" s="45">
        <f ca="1"/>
        <v>-4.7930710906103693E-2</v>
      </c>
      <c r="AC128" s="39">
        <f ca="1"/>
        <v>1.7103289270958832E-17</v>
      </c>
      <c r="AE128">
        <v>127</v>
      </c>
      <c r="AF128" s="29">
        <v>5.1053344309089463E-2</v>
      </c>
      <c r="AG128" s="29">
        <v>6.9883009076107741E-2</v>
      </c>
      <c r="AH128" s="29">
        <v>-0.10240818983115116</v>
      </c>
    </row>
    <row r="129" spans="1:34" x14ac:dyDescent="0.2">
      <c r="A129" t="b">
        <v>0</v>
      </c>
      <c r="B129">
        <v>120</v>
      </c>
      <c r="C129" s="22">
        <f ca="1"/>
        <v>7.2688460860445336E-2</v>
      </c>
      <c r="D129" s="22">
        <f ca="1"/>
        <v>0.45671506927984856</v>
      </c>
      <c r="E129" s="22">
        <f ca="1"/>
        <v>1.7974196445947273</v>
      </c>
      <c r="F129" s="22">
        <f ca="1"/>
        <v>0.45671506927984856</v>
      </c>
      <c r="G129">
        <f ca="1"/>
        <v>0.79266610137527238</v>
      </c>
      <c r="H129" s="9">
        <f ca="1"/>
        <v>2.7466303043517876E-3</v>
      </c>
      <c r="I129" s="4">
        <f ca="1"/>
        <v>4.620773848096162</v>
      </c>
      <c r="J129" s="4">
        <f ca="1"/>
        <v>4.61802721779181</v>
      </c>
      <c r="K129" s="9">
        <f ca="1"/>
        <v>2.7504057491587464E-3</v>
      </c>
      <c r="L129" s="5">
        <f ca="1"/>
        <v>101.57260349030886</v>
      </c>
      <c r="M129" s="5">
        <f ca="1"/>
        <v>101.29400387968288</v>
      </c>
      <c r="N129" s="38">
        <v>0.52400000000000002</v>
      </c>
      <c r="O129" s="38">
        <v>3.6193922141707718E-2</v>
      </c>
      <c r="P129" s="38">
        <v>1.1135000000000001E-2</v>
      </c>
      <c r="Q129" s="4">
        <f ca="1"/>
        <v>0.66287460391233022</v>
      </c>
      <c r="R129" s="4">
        <f ca="1"/>
        <v>0.62668068177062253</v>
      </c>
      <c r="S129" s="47">
        <f ca="1"/>
        <v>0.56786668428230413</v>
      </c>
      <c r="T129" s="4">
        <f ca="1"/>
        <v>0.49815384565226495</v>
      </c>
      <c r="U129" s="4" t="e">
        <f ca="1"/>
        <v>#N/A</v>
      </c>
      <c r="V129" s="4">
        <f ca="1"/>
        <v>-0.3769889786551468</v>
      </c>
      <c r="W129" s="4">
        <f ca="1"/>
        <v>0.57450753696929202</v>
      </c>
      <c r="X129" s="4">
        <f ca="1"/>
        <v>0.47257945275395613</v>
      </c>
      <c r="Y129" s="5">
        <f ca="1"/>
        <v>-0.10197404481829349</v>
      </c>
      <c r="Z129" s="5">
        <f ca="1"/>
        <v>4.5960602957543365E-5</v>
      </c>
      <c r="AA129" s="5">
        <f ca="1"/>
        <v>0</v>
      </c>
      <c r="AB129" s="45">
        <f ca="1"/>
        <v>-3.2215245585296759E-2</v>
      </c>
      <c r="AC129" s="39">
        <f ca="1"/>
        <v>5.4819972346298318E-17</v>
      </c>
      <c r="AE129">
        <v>128</v>
      </c>
      <c r="AF129" s="29">
        <v>-5.8531912711023149E-3</v>
      </c>
      <c r="AG129" s="29">
        <v>7.6173588069626083E-2</v>
      </c>
      <c r="AH129" s="29">
        <v>0.12229602492515687</v>
      </c>
    </row>
    <row r="130" spans="1:34" x14ac:dyDescent="0.2">
      <c r="A130" t="b">
        <v>1</v>
      </c>
      <c r="B130">
        <v>121</v>
      </c>
      <c r="C130" s="22">
        <f ca="1"/>
        <v>0.91744824028761285</v>
      </c>
      <c r="D130" s="22">
        <f ca="1"/>
        <v>0.41511230890012391</v>
      </c>
      <c r="E130" s="22">
        <f ca="1"/>
        <v>0.41511230890012391</v>
      </c>
      <c r="F130" s="22">
        <f ca="1"/>
        <v>2.8436531617456389</v>
      </c>
      <c r="G130">
        <f ca="1"/>
        <v>-0.39682386467008018</v>
      </c>
      <c r="H130" s="9">
        <f ca="1"/>
        <v>-1.0148672422678748E-3</v>
      </c>
      <c r="I130" s="4">
        <f ca="1"/>
        <v>4.6197589808538941</v>
      </c>
      <c r="J130" s="4">
        <f ca="1"/>
        <v>4.620773848096162</v>
      </c>
      <c r="K130" s="9">
        <f ca="1"/>
        <v>-1.0143524386753144E-3</v>
      </c>
      <c r="L130" s="5">
        <f ca="1"/>
        <v>101.46957307225587</v>
      </c>
      <c r="M130" s="5">
        <f ca="1"/>
        <v>101.57260349030886</v>
      </c>
      <c r="N130" s="38">
        <v>0.52</v>
      </c>
      <c r="O130" s="38">
        <v>3.6055512754639897E-2</v>
      </c>
      <c r="P130" s="38">
        <v>1.1050000000000001E-2</v>
      </c>
      <c r="Q130" s="4">
        <f ca="1"/>
        <v>0.73923958007337409</v>
      </c>
      <c r="R130" s="4">
        <f ca="1"/>
        <v>0.70318406731873417</v>
      </c>
      <c r="S130" s="47">
        <f ca="1"/>
        <v>0.49815384565226495</v>
      </c>
      <c r="T130" s="4">
        <f ca="1"/>
        <v>0.51989165591917086</v>
      </c>
      <c r="U130" s="4">
        <f ca="1"/>
        <v>-0.22988076532121837</v>
      </c>
      <c r="V130" s="4">
        <f ca="1"/>
        <v>-0.22988076532121837</v>
      </c>
      <c r="W130" s="4">
        <f ca="1"/>
        <v>0.47257945275395613</v>
      </c>
      <c r="X130" s="4">
        <f ca="1"/>
        <v>0.49816993748964583</v>
      </c>
      <c r="Y130" s="5">
        <f ca="1"/>
        <v>2.5552678379469361E-2</v>
      </c>
      <c r="Z130" s="5">
        <f ca="1"/>
        <v>3.7806356220316492E-5</v>
      </c>
      <c r="AA130" s="5">
        <f ca="1"/>
        <v>0</v>
      </c>
      <c r="AB130" s="45">
        <f ca="1"/>
        <v>3.852674468783767E-3</v>
      </c>
      <c r="AC130" s="39">
        <f ca="1"/>
        <v>2.2795350676507731E-17</v>
      </c>
      <c r="AE130">
        <v>129</v>
      </c>
      <c r="AF130" s="29">
        <v>-0.18146214694724405</v>
      </c>
      <c r="AG130" s="29">
        <v>9.6563417623951181E-2</v>
      </c>
      <c r="AH130" s="29">
        <v>0.33199614120189358</v>
      </c>
    </row>
    <row r="131" spans="1:34" x14ac:dyDescent="0.2">
      <c r="A131" t="b">
        <v>0</v>
      </c>
      <c r="B131">
        <v>122</v>
      </c>
      <c r="C131" s="22">
        <f ca="1"/>
        <v>0.4525814571307154</v>
      </c>
      <c r="D131" s="22">
        <f ca="1"/>
        <v>2.8436531617456389</v>
      </c>
      <c r="E131" s="22">
        <f ca="1"/>
        <v>0.41511230890012391</v>
      </c>
      <c r="F131" s="22">
        <f ca="1"/>
        <v>2.8436531617456389</v>
      </c>
      <c r="G131">
        <f ca="1"/>
        <v>0.12185667576581015</v>
      </c>
      <c r="H131" s="9">
        <f ca="1"/>
        <v>6.2534464351660297E-4</v>
      </c>
      <c r="I131" s="4">
        <f ca="1"/>
        <v>4.6203843254974108</v>
      </c>
      <c r="J131" s="4">
        <f ca="1"/>
        <v>4.6197589808538941</v>
      </c>
      <c r="K131" s="9">
        <f ca="1"/>
        <v>6.2554021224214829E-4</v>
      </c>
      <c r="L131" s="5">
        <f ca="1"/>
        <v>101.53304637053161</v>
      </c>
      <c r="M131" s="5">
        <f ca="1"/>
        <v>101.46957307225587</v>
      </c>
      <c r="N131" s="38">
        <v>0.51600000000000001</v>
      </c>
      <c r="O131" s="38">
        <v>3.5916569992135945E-2</v>
      </c>
      <c r="P131" s="38">
        <v>1.0965000000000001E-2</v>
      </c>
      <c r="Q131" s="4">
        <f ca="1"/>
        <v>0.711476482063778</v>
      </c>
      <c r="R131" s="4">
        <f ca="1"/>
        <v>0.67555991207164201</v>
      </c>
      <c r="S131" s="47">
        <f ca="1"/>
        <v>0.51989165591917086</v>
      </c>
      <c r="T131" s="4">
        <f ca="1"/>
        <v>0.50253191596748437</v>
      </c>
      <c r="U131" s="4" t="e">
        <f ca="1"/>
        <v>#N/A</v>
      </c>
      <c r="V131" s="4">
        <f ca="1"/>
        <v>-0.22988076532121837</v>
      </c>
      <c r="W131" s="4">
        <f ca="1"/>
        <v>0.49816993748964583</v>
      </c>
      <c r="X131" s="4">
        <f ca="1"/>
        <v>0.48548457294872954</v>
      </c>
      <c r="Y131" s="5">
        <f ca="1"/>
        <v>-1.272521813591548E-2</v>
      </c>
      <c r="Z131" s="5">
        <f ca="1"/>
        <v>3.985359499917167E-5</v>
      </c>
      <c r="AA131" s="5">
        <f ca="1"/>
        <v>0</v>
      </c>
      <c r="AB131" s="45">
        <f ca="1"/>
        <v>4.6743754107701841E-3</v>
      </c>
      <c r="AC131" s="39">
        <f ca="1"/>
        <v>2.002385887309166E-17</v>
      </c>
      <c r="AE131">
        <v>130</v>
      </c>
      <c r="AF131" s="29">
        <v>-2.0705406342476539E-2</v>
      </c>
      <c r="AG131" s="29">
        <v>-6.2033016549957666E-2</v>
      </c>
      <c r="AH131" s="29">
        <v>0.14739302645529728</v>
      </c>
    </row>
    <row r="132" spans="1:34" x14ac:dyDescent="0.2">
      <c r="A132" t="b">
        <v>1</v>
      </c>
      <c r="B132">
        <v>123</v>
      </c>
      <c r="C132" s="22">
        <f ca="1"/>
        <v>0.15384195515099663</v>
      </c>
      <c r="D132" s="22">
        <f ca="1"/>
        <v>1.9348537251133655</v>
      </c>
      <c r="E132" s="22">
        <f ca="1"/>
        <v>1.9348537251133655</v>
      </c>
      <c r="F132" s="22">
        <f ca="1"/>
        <v>2.4734604955076986</v>
      </c>
      <c r="G132">
        <f ca="1"/>
        <v>-1.5188218671135112</v>
      </c>
      <c r="H132" s="9">
        <f ca="1"/>
        <v>-4.5629364601482833E-3</v>
      </c>
      <c r="I132" s="4">
        <f ca="1"/>
        <v>4.6158213890372624</v>
      </c>
      <c r="J132" s="4">
        <f ca="1"/>
        <v>4.6203843254974108</v>
      </c>
      <c r="K132" s="9">
        <f ca="1"/>
        <v>-4.5525420812188022E-3</v>
      </c>
      <c r="L132" s="5">
        <f ca="1"/>
        <v>101.07081290429542</v>
      </c>
      <c r="M132" s="5">
        <f ca="1"/>
        <v>101.53304637053161</v>
      </c>
      <c r="N132" s="38">
        <v>0.51200000000000001</v>
      </c>
      <c r="O132" s="38">
        <v>3.5777087639996638E-2</v>
      </c>
      <c r="P132" s="38">
        <v>1.0880000000000001E-2</v>
      </c>
      <c r="Q132" s="4">
        <f ca="1"/>
        <v>0.72935337196500494</v>
      </c>
      <c r="R132" s="4">
        <f ca="1"/>
        <v>0.69357628432500829</v>
      </c>
      <c r="S132" s="47">
        <f ca="1"/>
        <v>0.50253191596748437</v>
      </c>
      <c r="T132" s="4">
        <f ca="1"/>
        <v>0.61701291778052791</v>
      </c>
      <c r="U132" s="4" t="e">
        <f ca="1"/>
        <v>#N/A</v>
      </c>
      <c r="V132" s="4">
        <f ca="1"/>
        <v>-0.22988076532121837</v>
      </c>
      <c r="W132" s="4">
        <f ca="1"/>
        <v>0.48548457294872954</v>
      </c>
      <c r="X132" s="4">
        <f ca="1"/>
        <v>0.59364923424242344</v>
      </c>
      <c r="Y132" s="5">
        <f ca="1"/>
        <v>0.108125822527858</v>
      </c>
      <c r="Z132" s="5">
        <f ca="1"/>
        <v>3.883876583589837E-5</v>
      </c>
      <c r="AA132" s="5">
        <f ca="1"/>
        <v>0</v>
      </c>
      <c r="AB132" s="45">
        <f ca="1"/>
        <v>-6.3163405193496459E-3</v>
      </c>
      <c r="AC132" s="39">
        <f ca="1"/>
        <v>-4.2961511084738113E-18</v>
      </c>
      <c r="AE132">
        <v>131</v>
      </c>
      <c r="AF132" s="29">
        <v>-8.6532756009153403E-3</v>
      </c>
      <c r="AG132" s="29">
        <v>-0.15380932726884017</v>
      </c>
      <c r="AH132" s="29">
        <v>-5.8880791649138387E-3</v>
      </c>
    </row>
    <row r="133" spans="1:34" x14ac:dyDescent="0.2">
      <c r="A133" t="b">
        <v>0</v>
      </c>
      <c r="B133">
        <v>124</v>
      </c>
      <c r="C133" s="22">
        <f ca="1"/>
        <v>0.39366346440257904</v>
      </c>
      <c r="D133" s="22">
        <f ca="1"/>
        <v>2.4734604955076986</v>
      </c>
      <c r="E133" s="22">
        <f ca="1"/>
        <v>1.9348537251133655</v>
      </c>
      <c r="F133" s="22">
        <f ca="1"/>
        <v>2.4734604955076986</v>
      </c>
      <c r="G133">
        <f ca="1"/>
        <v>1.1986822237619503</v>
      </c>
      <c r="H133" s="9">
        <f ca="1"/>
        <v>4.0305660178433702E-3</v>
      </c>
      <c r="I133" s="4">
        <f ca="1"/>
        <v>4.6198519550551058</v>
      </c>
      <c r="J133" s="4">
        <f ca="1"/>
        <v>4.6158213890372624</v>
      </c>
      <c r="K133" s="9">
        <f ca="1"/>
        <v>4.0386996731289759E-3</v>
      </c>
      <c r="L133" s="5">
        <f ca="1"/>
        <v>101.47900756333489</v>
      </c>
      <c r="M133" s="5">
        <f ca="1"/>
        <v>101.07081290429542</v>
      </c>
      <c r="N133" s="38">
        <v>0.50800000000000001</v>
      </c>
      <c r="O133" s="38">
        <v>3.5637059362410926E-2</v>
      </c>
      <c r="P133" s="38">
        <v>1.0795000000000001E-2</v>
      </c>
      <c r="Q133" s="4">
        <f ca="1"/>
        <v>0.60179496941858979</v>
      </c>
      <c r="R133" s="4">
        <f ca="1"/>
        <v>0.56615791005617888</v>
      </c>
      <c r="S133" s="47">
        <f ca="1"/>
        <v>0.61701291778052791</v>
      </c>
      <c r="T133" s="4">
        <f ca="1"/>
        <v>0.51037763246479173</v>
      </c>
      <c r="U133" s="4" t="e">
        <f ca="1"/>
        <v>#N/A</v>
      </c>
      <c r="V133" s="4">
        <f ca="1"/>
        <v>-0.22988076532121837</v>
      </c>
      <c r="W133" s="4">
        <f ca="1"/>
        <v>0.59364923424242344</v>
      </c>
      <c r="X133" s="4">
        <f ca="1"/>
        <v>0.50171936442690468</v>
      </c>
      <c r="Y133" s="5">
        <f ca="1"/>
        <v>-9.1977361754258177E-2</v>
      </c>
      <c r="Z133" s="5">
        <f ca="1"/>
        <v>4.749193873939388E-5</v>
      </c>
      <c r="AA133" s="5">
        <f ca="1"/>
        <v>0</v>
      </c>
      <c r="AB133" s="45">
        <f ca="1"/>
        <v>1.47054155002174E-2</v>
      </c>
      <c r="AC133" s="39">
        <f ca="1"/>
        <v>2.2381998598247632E-17</v>
      </c>
      <c r="AE133">
        <v>132</v>
      </c>
      <c r="AF133" s="29">
        <v>6.8888905602111278E-2</v>
      </c>
      <c r="AG133" s="29">
        <v>-6.6016050760282262E-3</v>
      </c>
      <c r="AH133" s="29">
        <v>-0.22680447702368456</v>
      </c>
    </row>
    <row r="134" spans="1:34" x14ac:dyDescent="0.2">
      <c r="A134" t="b">
        <v>1</v>
      </c>
      <c r="B134">
        <v>125</v>
      </c>
      <c r="C134" s="22">
        <f ca="1"/>
        <v>0.93408344745494543</v>
      </c>
      <c r="D134" s="22">
        <f ca="1"/>
        <v>0.36929527636857196</v>
      </c>
      <c r="E134" s="22">
        <f ca="1"/>
        <v>0.36929527636857196</v>
      </c>
      <c r="F134" s="22">
        <f ca="1"/>
        <v>0.9884902878349251</v>
      </c>
      <c r="G134">
        <f ca="1"/>
        <v>0.20309445181384075</v>
      </c>
      <c r="H134" s="9">
        <f ca="1"/>
        <v>8.8224104787505198E-4</v>
      </c>
      <c r="I134" s="4">
        <f ca="1"/>
        <v>4.6207341961029806</v>
      </c>
      <c r="J134" s="4">
        <f ca="1"/>
        <v>4.6198519550551058</v>
      </c>
      <c r="K134" s="9">
        <f ca="1"/>
        <v>8.8263033698199322E-4</v>
      </c>
      <c r="L134" s="5">
        <f ca="1"/>
        <v>101.56857601397711</v>
      </c>
      <c r="M134" s="5">
        <f ca="1"/>
        <v>101.47900756333489</v>
      </c>
      <c r="N134" s="38">
        <v>0.504</v>
      </c>
      <c r="O134" s="38">
        <v>3.5496478698597698E-2</v>
      </c>
      <c r="P134" s="38">
        <v>1.0710000000000001E-2</v>
      </c>
      <c r="Q134" s="4">
        <f ca="1"/>
        <v>0.715332055402361</v>
      </c>
      <c r="R134" s="4">
        <f ca="1"/>
        <v>0.67983557670376327</v>
      </c>
      <c r="S134" s="47">
        <f ca="1"/>
        <v>0.51037763246479173</v>
      </c>
      <c r="T134" s="4">
        <f ca="1"/>
        <v>0.48702987316799806</v>
      </c>
      <c r="U134" s="4" t="e">
        <f ca="1"/>
        <v>#N/A</v>
      </c>
      <c r="V134" s="4">
        <f ca="1"/>
        <v>-0.22988076532121837</v>
      </c>
      <c r="W134" s="4">
        <f ca="1"/>
        <v>0.50171936442690468</v>
      </c>
      <c r="X134" s="4">
        <f ca="1"/>
        <v>0.48303568374760431</v>
      </c>
      <c r="Y134" s="5">
        <f ca="1"/>
        <v>-1.8723818228454574E-2</v>
      </c>
      <c r="Z134" s="5">
        <f ca="1"/>
        <v>4.013754915415238E-5</v>
      </c>
      <c r="AA134" s="5">
        <f ca="1"/>
        <v>0</v>
      </c>
      <c r="AB134" s="45">
        <f ca="1"/>
        <v>4.664078617493247E-3</v>
      </c>
      <c r="AC134" s="39">
        <f ca="1"/>
        <v>4.8016603713951778E-17</v>
      </c>
      <c r="AE134">
        <v>133</v>
      </c>
      <c r="AF134" s="29">
        <v>-3.1713145978529395E-2</v>
      </c>
      <c r="AG134" s="29">
        <v>1.341391141383038E-2</v>
      </c>
      <c r="AH134" s="29">
        <v>-0.28261708891840343</v>
      </c>
    </row>
    <row r="135" spans="1:34" x14ac:dyDescent="0.2">
      <c r="A135" t="b">
        <v>0</v>
      </c>
      <c r="B135">
        <v>126</v>
      </c>
      <c r="C135" s="22">
        <f ca="1"/>
        <v>0.15732311550725875</v>
      </c>
      <c r="D135" s="22">
        <f ca="1"/>
        <v>0.9884902878349251</v>
      </c>
      <c r="E135" s="22">
        <f ca="1"/>
        <v>0.36929527636857196</v>
      </c>
      <c r="F135" s="22">
        <f ca="1"/>
        <v>0.9884902878349251</v>
      </c>
      <c r="G135">
        <f ca="1"/>
        <v>0.3084341822667771</v>
      </c>
      <c r="H135" s="9">
        <f ca="1"/>
        <v>1.2153545242145312E-3</v>
      </c>
      <c r="I135" s="4">
        <f ca="1"/>
        <v>4.6219495506271953</v>
      </c>
      <c r="J135" s="4">
        <f ca="1"/>
        <v>4.6207341961029806</v>
      </c>
      <c r="K135" s="9">
        <f ca="1"/>
        <v>1.2160933668126095E-3</v>
      </c>
      <c r="L135" s="5">
        <f ca="1"/>
        <v>101.69209288554431</v>
      </c>
      <c r="M135" s="5">
        <f ca="1"/>
        <v>101.56857601397711</v>
      </c>
      <c r="N135" s="38">
        <v>0.5</v>
      </c>
      <c r="O135" s="38">
        <v>3.5355339059327383E-2</v>
      </c>
      <c r="P135" s="38">
        <v>1.0625000000000001E-2</v>
      </c>
      <c r="Q135" s="4">
        <f ca="1"/>
        <v>0.74073706579203913</v>
      </c>
      <c r="R135" s="4">
        <f ca="1"/>
        <v>0.70538172673271171</v>
      </c>
      <c r="S135" s="47">
        <f ca="1"/>
        <v>0.48702987316799806</v>
      </c>
      <c r="T135" s="4">
        <f ca="1"/>
        <v>0.45689275597435497</v>
      </c>
      <c r="U135" s="4">
        <f ca="1"/>
        <v>-0.22942644029501424</v>
      </c>
      <c r="V135" s="4">
        <f ca="1"/>
        <v>-0.22942644029501424</v>
      </c>
      <c r="W135" s="4">
        <f ca="1"/>
        <v>0.48303568374760431</v>
      </c>
      <c r="X135" s="4">
        <f ca="1"/>
        <v>0.45660049178952267</v>
      </c>
      <c r="Y135" s="5">
        <f ca="1"/>
        <v>-2.6473834812781497E-2</v>
      </c>
      <c r="Z135" s="5">
        <f ca="1"/>
        <v>3.8642854699808345E-5</v>
      </c>
      <c r="AA135" s="5">
        <f ca="1"/>
        <v>0</v>
      </c>
      <c r="AB135" s="45">
        <f ca="1"/>
        <v>3.7019252355614046E-3</v>
      </c>
      <c r="AC135" s="39">
        <f ca="1"/>
        <v>4.9609025654789862E-17</v>
      </c>
      <c r="AE135">
        <v>134</v>
      </c>
      <c r="AF135" s="29">
        <v>-5.3053191377907441E-2</v>
      </c>
      <c r="AG135" s="29">
        <v>3.9264897615082422E-2</v>
      </c>
      <c r="AH135" s="29">
        <v>-9.8863608436067896E-2</v>
      </c>
    </row>
    <row r="136" spans="1:34" x14ac:dyDescent="0.2">
      <c r="A136" t="b">
        <v>1</v>
      </c>
      <c r="B136">
        <v>127</v>
      </c>
      <c r="C136" s="22">
        <f ca="1"/>
        <v>0.46112628248329335</v>
      </c>
      <c r="D136" s="22">
        <f ca="1"/>
        <v>1.2442534644226362</v>
      </c>
      <c r="E136" s="22">
        <f ca="1"/>
        <v>1.2442534644226362</v>
      </c>
      <c r="F136" s="22">
        <f ca="1"/>
        <v>5.7524693611214754</v>
      </c>
      <c r="G136">
        <f ca="1"/>
        <v>1.0731000731316553</v>
      </c>
      <c r="H136" s="9">
        <f ca="1"/>
        <v>3.6334403883892877E-3</v>
      </c>
      <c r="I136" s="4">
        <f ca="1"/>
        <v>4.6255829910155848</v>
      </c>
      <c r="J136" s="4">
        <f ca="1"/>
        <v>4.6219495506271953</v>
      </c>
      <c r="K136" s="9">
        <f ca="1"/>
        <v>3.6400493348975882E-3</v>
      </c>
      <c r="L136" s="5">
        <f ca="1"/>
        <v>102.06225712061669</v>
      </c>
      <c r="M136" s="5">
        <f ca="1"/>
        <v>101.69209288554431</v>
      </c>
      <c r="N136" s="38">
        <v>0.496</v>
      </c>
      <c r="O136" s="38">
        <v>3.5213633723318018E-2</v>
      </c>
      <c r="P136" s="38">
        <v>1.0540000000000001E-2</v>
      </c>
      <c r="Q136" s="4">
        <f ca="1"/>
        <v>0.77581782254448006</v>
      </c>
      <c r="R136" s="4">
        <f ca="1"/>
        <v>0.74060418882116208</v>
      </c>
      <c r="S136" s="47">
        <f ca="1"/>
        <v>0.45689275597435497</v>
      </c>
      <c r="T136" s="4">
        <f ca="1"/>
        <v>0.37898638889809888</v>
      </c>
      <c r="U136" s="4" t="e">
        <f ca="1"/>
        <v>#N/A</v>
      </c>
      <c r="V136" s="4">
        <f ca="1"/>
        <v>-0.22942644029501424</v>
      </c>
      <c r="W136" s="4">
        <f ca="1"/>
        <v>0.45660049178952267</v>
      </c>
      <c r="X136" s="4">
        <f ca="1"/>
        <v>0.37357802544183571</v>
      </c>
      <c r="Y136" s="5">
        <f ca="1"/>
        <v>-8.3058994387030127E-2</v>
      </c>
      <c r="Z136" s="5">
        <f ca="1"/>
        <v>3.6528039343161819E-5</v>
      </c>
      <c r="AA136" s="5">
        <f ca="1"/>
        <v>0</v>
      </c>
      <c r="AB136" s="45">
        <f ca="1"/>
        <v>-5.1160992714308767E-3</v>
      </c>
      <c r="AC136" s="39">
        <f ca="1"/>
        <v>1.3681276164051459E-17</v>
      </c>
      <c r="AE136">
        <v>135</v>
      </c>
      <c r="AF136" s="29">
        <v>6.6936805765194868E-2</v>
      </c>
      <c r="AG136" s="29">
        <v>0.13750457993419668</v>
      </c>
      <c r="AH136" s="29">
        <v>0.10621260809265301</v>
      </c>
    </row>
    <row r="137" spans="1:34" x14ac:dyDescent="0.2">
      <c r="A137" t="b">
        <v>0</v>
      </c>
      <c r="B137">
        <v>128</v>
      </c>
      <c r="C137" s="22">
        <f ca="1"/>
        <v>0.91553393380715997</v>
      </c>
      <c r="D137" s="22">
        <f ca="1"/>
        <v>5.7524693611214754</v>
      </c>
      <c r="E137" s="22">
        <f ca="1"/>
        <v>1.2442534644226362</v>
      </c>
      <c r="F137" s="22">
        <f ca="1"/>
        <v>5.7524693611214754</v>
      </c>
      <c r="G137">
        <f ca="1"/>
        <v>-0.62978005428289674</v>
      </c>
      <c r="H137" s="9">
        <f ca="1"/>
        <v>-1.7515393964784335E-3</v>
      </c>
      <c r="I137" s="4">
        <f ca="1"/>
        <v>4.6238314516191066</v>
      </c>
      <c r="J137" s="4">
        <f ca="1"/>
        <v>4.6255829910155848</v>
      </c>
      <c r="K137" s="9">
        <f ca="1"/>
        <v>-1.7500063465459847E-3</v>
      </c>
      <c r="L137" s="5">
        <f ca="1"/>
        <v>101.88364752291281</v>
      </c>
      <c r="M137" s="5">
        <f ca="1"/>
        <v>102.06225712061669</v>
      </c>
      <c r="N137" s="38">
        <v>0.49199999999999999</v>
      </c>
      <c r="O137" s="38">
        <v>3.5071355833500364E-2</v>
      </c>
      <c r="P137" s="38">
        <v>1.0455000000000001E-2</v>
      </c>
      <c r="Q137" s="4">
        <f ca="1"/>
        <v>0.8801429056246487</v>
      </c>
      <c r="R137" s="4">
        <f ca="1"/>
        <v>0.84507154979114829</v>
      </c>
      <c r="S137" s="47">
        <f ca="1"/>
        <v>0.37898638889809888</v>
      </c>
      <c r="T137" s="4">
        <f ca="1"/>
        <v>0.41161462613498756</v>
      </c>
      <c r="U137" s="4" t="e">
        <f ca="1"/>
        <v>#N/A</v>
      </c>
      <c r="V137" s="4">
        <f ca="1"/>
        <v>-0.22942644029501424</v>
      </c>
      <c r="W137" s="4">
        <f ca="1"/>
        <v>0.37357802544183571</v>
      </c>
      <c r="X137" s="4">
        <f ca="1"/>
        <v>0.4164589383147711</v>
      </c>
      <c r="Y137" s="5">
        <f ca="1"/>
        <v>4.2851026630900027E-2</v>
      </c>
      <c r="Z137" s="5">
        <f ca="1"/>
        <v>2.9886242035346861E-5</v>
      </c>
      <c r="AA137" s="5">
        <f ca="1"/>
        <v>0</v>
      </c>
      <c r="AB137" s="45">
        <f ca="1"/>
        <v>1.0252675636046694E-2</v>
      </c>
      <c r="AC137" s="39">
        <f ca="1"/>
        <v>9.9746599868666408E-18</v>
      </c>
      <c r="AE137">
        <v>136</v>
      </c>
      <c r="AF137" s="29">
        <v>-1.0421715451478278E-2</v>
      </c>
      <c r="AG137" s="29">
        <v>5.8472070948633298E-2</v>
      </c>
      <c r="AH137" s="29">
        <v>-0.10554135479818877</v>
      </c>
    </row>
    <row r="138" spans="1:34" x14ac:dyDescent="0.2">
      <c r="A138" t="b">
        <v>1</v>
      </c>
      <c r="B138">
        <v>129</v>
      </c>
      <c r="C138" s="22">
        <f ca="1"/>
        <v>0.97320753822841677</v>
      </c>
      <c r="D138" s="22">
        <f ca="1"/>
        <v>0.23305759926024619</v>
      </c>
      <c r="E138" s="22">
        <f ca="1"/>
        <v>0.23305759926024619</v>
      </c>
      <c r="F138" s="22">
        <f ca="1"/>
        <v>0.76361318745799245</v>
      </c>
      <c r="G138">
        <f ca="1"/>
        <v>0.16834731157469124</v>
      </c>
      <c r="H138" s="9">
        <f ca="1"/>
        <v>7.7236094254205172E-4</v>
      </c>
      <c r="I138" s="4">
        <f ca="1"/>
        <v>4.6246038125616487</v>
      </c>
      <c r="J138" s="4">
        <f ca="1"/>
        <v>4.6238314516191066</v>
      </c>
      <c r="K138" s="9">
        <f ca="1"/>
        <v>7.7265929006054002E-4</v>
      </c>
      <c r="L138" s="5">
        <f ca="1"/>
        <v>101.96236886967665</v>
      </c>
      <c r="M138" s="5">
        <f ca="1"/>
        <v>101.88364752291281</v>
      </c>
      <c r="N138" s="38">
        <v>0.48799999999999999</v>
      </c>
      <c r="O138" s="38">
        <v>3.4928498393145962E-2</v>
      </c>
      <c r="P138" s="38">
        <v>1.0370000000000001E-2</v>
      </c>
      <c r="Q138" s="4">
        <f ca="1"/>
        <v>0.83116271716712564</v>
      </c>
      <c r="R138" s="4">
        <f ca="1"/>
        <v>0.79623421877397971</v>
      </c>
      <c r="S138" s="47">
        <f ca="1"/>
        <v>0.41161462613498756</v>
      </c>
      <c r="T138" s="4">
        <f ca="1"/>
        <v>0.39346585942265122</v>
      </c>
      <c r="U138" s="4" t="e">
        <f ca="1"/>
        <v>#N/A</v>
      </c>
      <c r="V138" s="4">
        <f ca="1"/>
        <v>-0.22942644029501424</v>
      </c>
      <c r="W138" s="4">
        <f ca="1"/>
        <v>0.4164589383147711</v>
      </c>
      <c r="X138" s="4">
        <f ca="1"/>
        <v>0.40030148087261719</v>
      </c>
      <c r="Y138" s="5">
        <f ca="1"/>
        <v>-1.6190774157219132E-2</v>
      </c>
      <c r="Z138" s="5">
        <f ca="1"/>
        <v>3.3316715065181693E-5</v>
      </c>
      <c r="AA138" s="5">
        <f ca="1"/>
        <v>0</v>
      </c>
      <c r="AB138" s="45">
        <f ca="1"/>
        <v>1.9913092701823896E-3</v>
      </c>
      <c r="AC138" s="39">
        <f ca="1"/>
        <v>3.9132922163148676E-17</v>
      </c>
      <c r="AE138">
        <v>137</v>
      </c>
      <c r="AF138" s="29">
        <v>7.3854843424798436E-2</v>
      </c>
      <c r="AG138" s="29">
        <v>-4.5202843851186718E-2</v>
      </c>
      <c r="AH138" s="29">
        <v>0.20800269216575892</v>
      </c>
    </row>
    <row r="139" spans="1:34" x14ac:dyDescent="0.2">
      <c r="A139" t="b">
        <v>0</v>
      </c>
      <c r="B139">
        <v>130</v>
      </c>
      <c r="C139" s="22">
        <f ca="1"/>
        <v>0.12153281339409761</v>
      </c>
      <c r="D139" s="22">
        <f ca="1"/>
        <v>0.76361318745799245</v>
      </c>
      <c r="E139" s="22">
        <f ca="1"/>
        <v>0.23305759926024619</v>
      </c>
      <c r="F139" s="22">
        <f ca="1"/>
        <v>0.76361318745799245</v>
      </c>
      <c r="G139">
        <f ca="1"/>
        <v>0.16116769917859888</v>
      </c>
      <c r="H139" s="9">
        <f ca="1"/>
        <v>7.4965701465322095E-4</v>
      </c>
      <c r="I139" s="4">
        <f ca="1"/>
        <v>4.6253534695763019</v>
      </c>
      <c r="J139" s="4">
        <f ca="1"/>
        <v>4.6246038125616487</v>
      </c>
      <c r="K139" s="9">
        <f ca="1"/>
        <v>7.4993807770229459E-4</v>
      </c>
      <c r="L139" s="5">
        <f ca="1"/>
        <v>102.03883433258474</v>
      </c>
      <c r="M139" s="5">
        <f ca="1"/>
        <v>101.96236886967665</v>
      </c>
      <c r="N139" s="38">
        <v>0.48399999999999999</v>
      </c>
      <c r="O139" s="38">
        <v>3.4785054261852175E-2</v>
      </c>
      <c r="P139" s="38">
        <v>1.0285000000000001E-2</v>
      </c>
      <c r="Q139" s="4">
        <f ca="1"/>
        <v>0.85435044458586529</v>
      </c>
      <c r="R139" s="4">
        <f ca="1"/>
        <v>0.8195653903240131</v>
      </c>
      <c r="S139" s="47">
        <f ca="1"/>
        <v>0.39346585942265122</v>
      </c>
      <c r="T139" s="4">
        <f ca="1"/>
        <v>0.37626163239563226</v>
      </c>
      <c r="U139" s="4" t="e">
        <f ca="1"/>
        <v>#N/A</v>
      </c>
      <c r="V139" s="4">
        <f ca="1"/>
        <v>-0.22942644029501424</v>
      </c>
      <c r="W139" s="4">
        <f ca="1"/>
        <v>0.40030148087261719</v>
      </c>
      <c r="X139" s="4">
        <f ca="1"/>
        <v>0.38466173509727714</v>
      </c>
      <c r="Y139" s="5">
        <f ca="1"/>
        <v>-1.567176989380991E-2</v>
      </c>
      <c r="Z139" s="5">
        <f ca="1"/>
        <v>3.2024118469809379E-5</v>
      </c>
      <c r="AA139" s="5">
        <f ca="1"/>
        <v>0</v>
      </c>
      <c r="AB139" s="45">
        <f ca="1"/>
        <v>1.5644812516788583E-3</v>
      </c>
      <c r="AC139" s="39">
        <f ca="1"/>
        <v>4.809791887688819E-17</v>
      </c>
      <c r="AE139">
        <v>138</v>
      </c>
      <c r="AF139" s="29">
        <v>0.25491953829815278</v>
      </c>
      <c r="AG139" s="29">
        <v>-4.8856317059068906E-2</v>
      </c>
      <c r="AH139" s="29">
        <v>0.50280711494445818</v>
      </c>
    </row>
    <row r="140" spans="1:34" x14ac:dyDescent="0.2">
      <c r="A140" t="b">
        <v>1</v>
      </c>
      <c r="B140">
        <v>131</v>
      </c>
      <c r="C140" s="22">
        <f ca="1"/>
        <v>0.80424138856002936</v>
      </c>
      <c r="D140" s="22">
        <f ca="1"/>
        <v>0.66008457085003525</v>
      </c>
      <c r="E140" s="22">
        <f ca="1"/>
        <v>0.66008457085003525</v>
      </c>
      <c r="F140" s="22">
        <f ca="1"/>
        <v>0.29358629297534056</v>
      </c>
      <c r="G140">
        <f ca="1"/>
        <v>0.63184100889369066</v>
      </c>
      <c r="H140" s="9">
        <f ca="1"/>
        <v>2.2380567072027681E-3</v>
      </c>
      <c r="I140" s="4">
        <f ca="1"/>
        <v>4.6275915262835046</v>
      </c>
      <c r="J140" s="4">
        <f ca="1"/>
        <v>4.6253534695763019</v>
      </c>
      <c r="K140" s="9">
        <f ca="1"/>
        <v>2.2405630255271092E-3</v>
      </c>
      <c r="L140" s="5">
        <f ca="1"/>
        <v>102.26745877195822</v>
      </c>
      <c r="M140" s="5">
        <f ca="1"/>
        <v>102.03883433258474</v>
      </c>
      <c r="N140" s="38">
        <v>0.48</v>
      </c>
      <c r="O140" s="38">
        <v>3.4641016151377546E-2</v>
      </c>
      <c r="P140" s="38">
        <v>1.0200000000000001E-2</v>
      </c>
      <c r="Q140" s="4">
        <f ca="1"/>
        <v>0.87708984792589162</v>
      </c>
      <c r="R140" s="4">
        <f ca="1"/>
        <v>0.84244883177451402</v>
      </c>
      <c r="S140" s="47">
        <f ca="1"/>
        <v>0.37626163239563226</v>
      </c>
      <c r="T140" s="4">
        <f ca="1"/>
        <v>0.33239812695003579</v>
      </c>
      <c r="U140" s="4">
        <f ca="1"/>
        <v>-0.19021891920834277</v>
      </c>
      <c r="V140" s="4">
        <f ca="1"/>
        <v>-0.19021891920834277</v>
      </c>
      <c r="W140" s="4">
        <f ca="1"/>
        <v>0.38466173509727714</v>
      </c>
      <c r="X140" s="4">
        <f ca="1"/>
        <v>0.34275659161657102</v>
      </c>
      <c r="Y140" s="5">
        <f ca="1"/>
        <v>-4.1935916419513927E-2</v>
      </c>
      <c r="Z140" s="5">
        <f ca="1"/>
        <v>3.0772938807782174E-5</v>
      </c>
      <c r="AA140" s="5">
        <f ca="1"/>
        <v>0</v>
      </c>
      <c r="AB140" s="45">
        <f ca="1"/>
        <v>1.9583619648903283E-3</v>
      </c>
      <c r="AC140" s="39">
        <f ca="1"/>
        <v>2.5451645999097217E-17</v>
      </c>
      <c r="AE140">
        <v>139</v>
      </c>
      <c r="AF140" s="29">
        <v>-9.00926730520063E-2</v>
      </c>
      <c r="AG140" s="29">
        <v>-2.0119502574818825E-2</v>
      </c>
      <c r="AH140" s="29">
        <v>-0.4437456399216993</v>
      </c>
    </row>
    <row r="141" spans="1:34" x14ac:dyDescent="0.2">
      <c r="A141" t="b">
        <v>0</v>
      </c>
      <c r="B141">
        <v>132</v>
      </c>
      <c r="C141" s="22">
        <f ca="1"/>
        <v>4.6725709751050837E-2</v>
      </c>
      <c r="D141" s="22">
        <f ca="1"/>
        <v>0.29358629297534056</v>
      </c>
      <c r="E141" s="22">
        <f ca="1"/>
        <v>0.66008457085003525</v>
      </c>
      <c r="F141" s="22">
        <f ca="1"/>
        <v>0.29358629297534056</v>
      </c>
      <c r="G141">
        <f ca="1"/>
        <v>0.19101984230565761</v>
      </c>
      <c r="H141" s="9">
        <f ca="1"/>
        <v>8.4405777997206767E-4</v>
      </c>
      <c r="I141" s="4">
        <f ca="1"/>
        <v>4.6284355840634763</v>
      </c>
      <c r="J141" s="4">
        <f ca="1"/>
        <v>4.6275915262835046</v>
      </c>
      <c r="K141" s="9">
        <f ca="1"/>
        <v>8.4441409698343683E-4</v>
      </c>
      <c r="L141" s="5">
        <f ca="1"/>
        <v>102.35381485580793</v>
      </c>
      <c r="M141" s="5">
        <f ca="1"/>
        <v>102.26745877195822</v>
      </c>
      <c r="N141" s="38">
        <v>0.47599999999999998</v>
      </c>
      <c r="O141" s="38">
        <v>3.4496376621320678E-2</v>
      </c>
      <c r="P141" s="38">
        <v>1.0115000000000001E-2</v>
      </c>
      <c r="Q141" s="4">
        <f ca="1"/>
        <v>0.94318138547059738</v>
      </c>
      <c r="R141" s="4">
        <f ca="1"/>
        <v>0.90868500884927672</v>
      </c>
      <c r="S141" s="47">
        <f ca="1"/>
        <v>0.33239812695003579</v>
      </c>
      <c r="T141" s="4">
        <f ca="1"/>
        <v>0.31542159067645414</v>
      </c>
      <c r="U141" s="4" t="e">
        <f ca="1"/>
        <v>#N/A</v>
      </c>
      <c r="V141" s="4">
        <f ca="1"/>
        <v>-0.19021891920834277</v>
      </c>
      <c r="W141" s="4">
        <f ca="1"/>
        <v>0.34275659161657102</v>
      </c>
      <c r="X141" s="4">
        <f ca="1"/>
        <v>0.32791370764516559</v>
      </c>
      <c r="Y141" s="5">
        <f ca="1"/>
        <v>-1.4870304498734761E-2</v>
      </c>
      <c r="Z141" s="5">
        <f ca="1"/>
        <v>2.7420527329325685E-5</v>
      </c>
      <c r="AA141" s="5">
        <f ca="1"/>
        <v>0</v>
      </c>
      <c r="AB141" s="45">
        <f ca="1"/>
        <v>2.1336523021762087E-3</v>
      </c>
      <c r="AC141" s="39">
        <f ca="1"/>
        <v>5.7801528320633455E-18</v>
      </c>
      <c r="AE141">
        <v>140</v>
      </c>
      <c r="AF141" s="29">
        <v>4.1747435623138748E-2</v>
      </c>
      <c r="AG141" s="29">
        <v>-0.18663132816997186</v>
      </c>
      <c r="AH141" s="29">
        <v>-0.64345375894196355</v>
      </c>
    </row>
    <row r="142" spans="1:34" x14ac:dyDescent="0.2">
      <c r="A142" t="b">
        <v>1</v>
      </c>
      <c r="B142">
        <v>133</v>
      </c>
      <c r="C142" s="22">
        <f ca="1"/>
        <v>0.55436834969711424</v>
      </c>
      <c r="D142" s="22">
        <f ca="1"/>
        <v>1.0862098526776662</v>
      </c>
      <c r="E142" s="22">
        <f ca="1"/>
        <v>1.0862098526776662</v>
      </c>
      <c r="F142" s="22">
        <f ca="1"/>
        <v>4.4082488677314364</v>
      </c>
      <c r="G142">
        <f ca="1"/>
        <v>-0.32529037479749667</v>
      </c>
      <c r="H142" s="9">
        <f ca="1"/>
        <v>-7.8865848528992307E-4</v>
      </c>
      <c r="I142" s="4">
        <f ca="1"/>
        <v>4.627646925578186</v>
      </c>
      <c r="J142" s="4">
        <f ca="1"/>
        <v>4.6284355840634763</v>
      </c>
      <c r="K142" s="9">
        <f ca="1"/>
        <v>-7.8834757592616267E-4</v>
      </c>
      <c r="L142" s="5">
        <f ca="1"/>
        <v>102.27312447397955</v>
      </c>
      <c r="M142" s="5">
        <f ca="1"/>
        <v>102.35381485580793</v>
      </c>
      <c r="N142" s="38">
        <v>0.47199999999999998</v>
      </c>
      <c r="O142" s="38">
        <v>3.4351128074635334E-2</v>
      </c>
      <c r="P142" s="38">
        <v>1.0030000000000001E-2</v>
      </c>
      <c r="Q142" s="4">
        <f ca="1"/>
        <v>0.96926651151144128</v>
      </c>
      <c r="R142" s="4">
        <f ca="1"/>
        <v>0.93491538343680591</v>
      </c>
      <c r="S142" s="47">
        <f ca="1"/>
        <v>0.31542159067645414</v>
      </c>
      <c r="T142" s="4">
        <f ca="1"/>
        <v>0.32669680157038528</v>
      </c>
      <c r="U142" s="4" t="e">
        <f ca="1"/>
        <v>#N/A</v>
      </c>
      <c r="V142" s="4">
        <f ca="1"/>
        <v>-0.19021891920834277</v>
      </c>
      <c r="W142" s="4">
        <f ca="1"/>
        <v>0.32791370764516559</v>
      </c>
      <c r="X142" s="4">
        <f ca="1"/>
        <v>0.34484634852677637</v>
      </c>
      <c r="Y142" s="5">
        <f ca="1"/>
        <v>1.6906407784999123E-2</v>
      </c>
      <c r="Z142" s="5">
        <f ca="1"/>
        <v>2.6233096611613249E-5</v>
      </c>
      <c r="AA142" s="5">
        <f ca="1"/>
        <v>0</v>
      </c>
      <c r="AB142" s="45">
        <f ca="1"/>
        <v>5.657429987679605E-3</v>
      </c>
      <c r="AC142" s="39">
        <f ca="1"/>
        <v>4.6901908355365118E-17</v>
      </c>
      <c r="AE142">
        <v>141</v>
      </c>
      <c r="AF142" s="29">
        <v>-5.7286773055614519E-2</v>
      </c>
      <c r="AG142" s="29">
        <v>-0.11121686429673326</v>
      </c>
      <c r="AH142" s="29">
        <v>-4.4337285859504298E-2</v>
      </c>
    </row>
    <row r="143" spans="1:34" x14ac:dyDescent="0.2">
      <c r="A143" t="b">
        <v>0</v>
      </c>
      <c r="B143">
        <v>134</v>
      </c>
      <c r="C143" s="22">
        <f ca="1"/>
        <v>0.7015945976787088</v>
      </c>
      <c r="D143" s="22">
        <f ca="1"/>
        <v>4.4082488677314364</v>
      </c>
      <c r="E143" s="22">
        <f ca="1"/>
        <v>1.0862098526776662</v>
      </c>
      <c r="F143" s="22">
        <f ca="1"/>
        <v>4.4082488677314364</v>
      </c>
      <c r="G143">
        <f ca="1"/>
        <v>-1.0363580540132553</v>
      </c>
      <c r="H143" s="9">
        <f ca="1"/>
        <v>-3.0372519221416924E-3</v>
      </c>
      <c r="I143" s="4">
        <f ca="1"/>
        <v>4.6246096736560443</v>
      </c>
      <c r="J143" s="4">
        <f ca="1"/>
        <v>4.627646925578186</v>
      </c>
      <c r="K143" s="9">
        <f ca="1"/>
        <v>-3.0326441387027447E-3</v>
      </c>
      <c r="L143" s="5">
        <f ca="1"/>
        <v>101.96296648249673</v>
      </c>
      <c r="M143" s="5">
        <f ca="1"/>
        <v>102.27312447397955</v>
      </c>
      <c r="N143" s="38">
        <v>0.46800000000000003</v>
      </c>
      <c r="O143" s="38">
        <v>3.4205262752974142E-2</v>
      </c>
      <c r="P143" s="38">
        <v>9.9450000000000007E-3</v>
      </c>
      <c r="Q143" s="4">
        <f ca="1"/>
        <v>0.94785822357921101</v>
      </c>
      <c r="R143" s="4">
        <f ca="1"/>
        <v>0.91365296082623693</v>
      </c>
      <c r="S143" s="47">
        <f ca="1"/>
        <v>0.32669680157038528</v>
      </c>
      <c r="T143" s="4">
        <f ca="1"/>
        <v>0.38102503599947823</v>
      </c>
      <c r="U143" s="4" t="e">
        <f ca="1"/>
        <v>#N/A</v>
      </c>
      <c r="V143" s="4">
        <f ca="1"/>
        <v>-0.19021891920834277</v>
      </c>
      <c r="W143" s="4">
        <f ca="1"/>
        <v>0.34484634852677637</v>
      </c>
      <c r="X143" s="4">
        <f ca="1"/>
        <v>0.40542819681447301</v>
      </c>
      <c r="Y143" s="5">
        <f ca="1"/>
        <v>6.0554260579814431E-2</v>
      </c>
      <c r="Z143" s="5">
        <f ca="1"/>
        <v>2.7587707882142113E-5</v>
      </c>
      <c r="AA143" s="5">
        <f ca="1"/>
        <v>0</v>
      </c>
      <c r="AB143" s="45">
        <f ca="1"/>
        <v>6.2536138586036143E-3</v>
      </c>
      <c r="AC143" s="39">
        <f ca="1"/>
        <v>6.4655718929815253E-17</v>
      </c>
      <c r="AE143">
        <v>142</v>
      </c>
      <c r="AF143" s="29">
        <v>5.4402150705049591E-2</v>
      </c>
      <c r="AG143" s="29">
        <v>-0.13157583496690972</v>
      </c>
      <c r="AH143" s="29">
        <v>3.3011755625593095E-2</v>
      </c>
    </row>
    <row r="144" spans="1:34" x14ac:dyDescent="0.2">
      <c r="A144" t="b">
        <v>1</v>
      </c>
      <c r="B144">
        <v>135</v>
      </c>
      <c r="C144" s="22">
        <f ca="1"/>
        <v>0.90841597575191002</v>
      </c>
      <c r="D144" s="22">
        <f ca="1"/>
        <v>0.43829871597436837</v>
      </c>
      <c r="E144" s="22">
        <f ca="1"/>
        <v>0.43829871597436837</v>
      </c>
      <c r="F144" s="22">
        <f ca="1"/>
        <v>5.7758995187960167</v>
      </c>
      <c r="G144">
        <f ca="1"/>
        <v>0.38310214031723572</v>
      </c>
      <c r="H144" s="9">
        <f ca="1"/>
        <v>1.4514753398878863E-3</v>
      </c>
      <c r="I144" s="4">
        <f ca="1"/>
        <v>4.626061148995932</v>
      </c>
      <c r="J144" s="4">
        <f ca="1"/>
        <v>4.6246096736560443</v>
      </c>
      <c r="K144" s="9">
        <f ca="1"/>
        <v>1.4525292400606737E-3</v>
      </c>
      <c r="L144" s="5">
        <f ca="1"/>
        <v>102.11107067271587</v>
      </c>
      <c r="M144" s="5">
        <f ca="1"/>
        <v>101.96296648249673</v>
      </c>
      <c r="N144" s="38">
        <v>0.46400000000000002</v>
      </c>
      <c r="O144" s="38">
        <v>3.4058772731852809E-2</v>
      </c>
      <c r="P144" s="38">
        <v>9.8600000000000007E-3</v>
      </c>
      <c r="Q144" s="4">
        <f ca="1"/>
        <v>0.86026257900216907</v>
      </c>
      <c r="R144" s="4">
        <f ca="1"/>
        <v>0.82620380627031631</v>
      </c>
      <c r="S144" s="47">
        <f ca="1"/>
        <v>0.38102503599947823</v>
      </c>
      <c r="T144" s="4">
        <f ca="1"/>
        <v>0.35056968916866182</v>
      </c>
      <c r="U144" s="4" t="e">
        <f ca="1"/>
        <v>#N/A</v>
      </c>
      <c r="V144" s="4">
        <f ca="1"/>
        <v>-0.19021891920834277</v>
      </c>
      <c r="W144" s="4">
        <f ca="1"/>
        <v>0.40542819681447301</v>
      </c>
      <c r="X144" s="4">
        <f ca="1"/>
        <v>0.37884003489919027</v>
      </c>
      <c r="Y144" s="5">
        <f ca="1"/>
        <v>-2.6620596171027917E-2</v>
      </c>
      <c r="Z144" s="5">
        <f ca="1"/>
        <v>3.2434255745157841E-5</v>
      </c>
      <c r="AA144" s="5">
        <f ca="1"/>
        <v>0</v>
      </c>
      <c r="AB144" s="45">
        <f ca="1"/>
        <v>3.8671849155336503E-3</v>
      </c>
      <c r="AC144" s="39">
        <f ca="1"/>
        <v>2.1988975310721637E-17</v>
      </c>
      <c r="AE144">
        <v>143</v>
      </c>
      <c r="AF144" s="29">
        <v>9.7379529819347374E-2</v>
      </c>
      <c r="AG144" s="29">
        <v>0.10734785824249077</v>
      </c>
      <c r="AH144" s="29">
        <v>-3.086100926203646E-2</v>
      </c>
    </row>
    <row r="145" spans="1:34" x14ac:dyDescent="0.2">
      <c r="A145" t="b">
        <v>0</v>
      </c>
      <c r="B145">
        <v>136</v>
      </c>
      <c r="C145" s="22">
        <f ca="1"/>
        <v>0.91926295921848566</v>
      </c>
      <c r="D145" s="22">
        <f ca="1"/>
        <v>5.7758995187960167</v>
      </c>
      <c r="E145" s="22">
        <f ca="1"/>
        <v>0.43829871597436837</v>
      </c>
      <c r="F145" s="22">
        <f ca="1"/>
        <v>5.7758995187960167</v>
      </c>
      <c r="G145">
        <f ca="1"/>
        <v>-0.2129284257893555</v>
      </c>
      <c r="H145" s="9">
        <f ca="1"/>
        <v>-4.3333880408849958E-4</v>
      </c>
      <c r="I145" s="4">
        <f ca="1"/>
        <v>4.6256278101918431</v>
      </c>
      <c r="J145" s="4">
        <f ca="1"/>
        <v>4.626061148995932</v>
      </c>
      <c r="K145" s="9">
        <f ca="1"/>
        <v>-4.3324492639007506E-4</v>
      </c>
      <c r="L145" s="5">
        <f ca="1"/>
        <v>102.06683156941865</v>
      </c>
      <c r="M145" s="5">
        <f ca="1"/>
        <v>102.11107067271587</v>
      </c>
      <c r="N145" s="38">
        <v>0.46</v>
      </c>
      <c r="O145" s="38">
        <v>3.3911649915626341E-2</v>
      </c>
      <c r="P145" s="38">
        <v>9.7750000000000007E-3</v>
      </c>
      <c r="Q145" s="4">
        <f ca="1"/>
        <v>0.9042899146499348</v>
      </c>
      <c r="R145" s="4">
        <f ca="1"/>
        <v>0.87037826473430846</v>
      </c>
      <c r="S145" s="47">
        <f ca="1"/>
        <v>0.35056968916866182</v>
      </c>
      <c r="T145" s="4">
        <f ca="1"/>
        <v>0.35624447988576691</v>
      </c>
      <c r="U145" s="4">
        <f ca="1"/>
        <v>-0.18292084658202845</v>
      </c>
      <c r="V145" s="4">
        <f ca="1"/>
        <v>-0.18292084658202845</v>
      </c>
      <c r="W145" s="4">
        <f ca="1"/>
        <v>0.37884003489919027</v>
      </c>
      <c r="X145" s="4">
        <f ca="1"/>
        <v>0.3884568558085662</v>
      </c>
      <c r="Y145" s="5">
        <f ca="1"/>
        <v>9.5865137065839646E-3</v>
      </c>
      <c r="Z145" s="5">
        <f ca="1"/>
        <v>3.0307202791935225E-5</v>
      </c>
      <c r="AA145" s="5">
        <f ca="1"/>
        <v>0</v>
      </c>
      <c r="AB145" s="45">
        <f ca="1"/>
        <v>3.9420301922708173E-3</v>
      </c>
      <c r="AC145" s="39">
        <f ca="1"/>
        <v>3.400667876636565E-17</v>
      </c>
      <c r="AE145">
        <v>144</v>
      </c>
      <c r="AF145" s="29">
        <v>-8.8179350593099864E-2</v>
      </c>
      <c r="AG145" s="29">
        <v>2.1272601448756839E-2</v>
      </c>
      <c r="AH145" s="29">
        <v>0.1652807204816715</v>
      </c>
    </row>
    <row r="146" spans="1:34" x14ac:dyDescent="0.2">
      <c r="A146" t="b">
        <v>1</v>
      </c>
      <c r="B146">
        <v>137</v>
      </c>
      <c r="C146" s="22">
        <f ca="1"/>
        <v>0.73588397618237789</v>
      </c>
      <c r="D146" s="22">
        <f ca="1"/>
        <v>0.78317662597458815</v>
      </c>
      <c r="E146" s="22">
        <f ca="1"/>
        <v>0.78317662597458815</v>
      </c>
      <c r="F146" s="22">
        <f ca="1"/>
        <v>3.6259714458726098</v>
      </c>
      <c r="G146">
        <f ca="1"/>
        <v>-0.69308342555578684</v>
      </c>
      <c r="H146" s="9">
        <f ca="1"/>
        <v>-1.9517222332680387E-3</v>
      </c>
      <c r="I146" s="4">
        <f ca="1"/>
        <v>4.6236760879585752</v>
      </c>
      <c r="J146" s="4">
        <f ca="1"/>
        <v>4.6256278101918431</v>
      </c>
      <c r="K146" s="9">
        <f ca="1"/>
        <v>-1.9498188619153645E-3</v>
      </c>
      <c r="L146" s="5">
        <f ca="1"/>
        <v>101.86781973604866</v>
      </c>
      <c r="M146" s="5">
        <f ca="1"/>
        <v>102.06683156941865</v>
      </c>
      <c r="N146" s="38">
        <v>0.45600000000000002</v>
      </c>
      <c r="O146" s="38">
        <v>3.3763886032268264E-2</v>
      </c>
      <c r="P146" s="38">
        <v>9.6900000000000007E-3</v>
      </c>
      <c r="Q146" s="4">
        <f ca="1"/>
        <v>0.89289556820974669</v>
      </c>
      <c r="R146" s="4">
        <f ca="1"/>
        <v>0.85913168217747837</v>
      </c>
      <c r="S146" s="47">
        <f ca="1"/>
        <v>0.35624447988576691</v>
      </c>
      <c r="T146" s="4">
        <f ca="1"/>
        <v>0.39223939068316227</v>
      </c>
      <c r="U146" s="4" t="e">
        <f ca="1"/>
        <v>#N/A</v>
      </c>
      <c r="V146" s="4">
        <f ca="1"/>
        <v>-0.18292084658202845</v>
      </c>
      <c r="W146" s="4">
        <f ca="1"/>
        <v>0.3884568558085662</v>
      </c>
      <c r="X146" s="4">
        <f ca="1"/>
        <v>0.42638495749600114</v>
      </c>
      <c r="Y146" s="5">
        <f ca="1"/>
        <v>3.7897025138970225E-2</v>
      </c>
      <c r="Z146" s="5">
        <f ca="1"/>
        <v>3.1076548464685301E-5</v>
      </c>
      <c r="AA146" s="5">
        <f ca="1"/>
        <v>0</v>
      </c>
      <c r="AB146" s="45">
        <f ca="1"/>
        <v>1.9331908900395473E-3</v>
      </c>
      <c r="AC146" s="39">
        <f ca="1"/>
        <v>2.3784685158900754E-17</v>
      </c>
      <c r="AE146">
        <v>145</v>
      </c>
      <c r="AF146" s="29">
        <v>-3.0013280895793849E-3</v>
      </c>
      <c r="AG146" s="29">
        <v>0.35778496256690218</v>
      </c>
      <c r="AH146" s="29">
        <v>-1.6141258727373042E-2</v>
      </c>
    </row>
    <row r="147" spans="1:34" x14ac:dyDescent="0.2">
      <c r="A147" t="b">
        <v>0</v>
      </c>
      <c r="B147">
        <v>138</v>
      </c>
      <c r="C147" s="22">
        <f ca="1"/>
        <v>0.57709127912069269</v>
      </c>
      <c r="D147" s="22">
        <f ca="1"/>
        <v>3.6259714458726098</v>
      </c>
      <c r="E147" s="22">
        <f ca="1"/>
        <v>0.78317662597458815</v>
      </c>
      <c r="F147" s="22">
        <f ca="1"/>
        <v>3.6259714458726098</v>
      </c>
      <c r="G147">
        <f ca="1"/>
        <v>-0.36469301157658079</v>
      </c>
      <c r="H147" s="9">
        <f ca="1"/>
        <v>-9.1326056332814969E-4</v>
      </c>
      <c r="I147" s="4">
        <f ca="1"/>
        <v>4.6227628273952472</v>
      </c>
      <c r="J147" s="4">
        <f ca="1"/>
        <v>4.6236760879585752</v>
      </c>
      <c r="K147" s="9">
        <f ca="1"/>
        <v>-9.1284366782085069E-4</v>
      </c>
      <c r="L147" s="5">
        <f ca="1"/>
        <v>101.77483034184789</v>
      </c>
      <c r="M147" s="5">
        <f ca="1"/>
        <v>101.86781973604866</v>
      </c>
      <c r="N147" s="38">
        <v>0.45200000000000001</v>
      </c>
      <c r="O147" s="38">
        <v>3.3615472627943226E-2</v>
      </c>
      <c r="P147" s="38">
        <v>9.6050000000000007E-3</v>
      </c>
      <c r="Q147" s="4">
        <f ca="1"/>
        <v>0.83624889888104437</v>
      </c>
      <c r="R147" s="4">
        <f ca="1"/>
        <v>0.80263342625310119</v>
      </c>
      <c r="S147" s="47">
        <f ca="1"/>
        <v>0.39223939068316227</v>
      </c>
      <c r="T147" s="4">
        <f ca="1"/>
        <v>0.40870919684007845</v>
      </c>
      <c r="U147" s="4" t="e">
        <f ca="1"/>
        <v>#N/A</v>
      </c>
      <c r="V147" s="4">
        <f ca="1"/>
        <v>-0.18292084658202845</v>
      </c>
      <c r="W147" s="4">
        <f ca="1"/>
        <v>0.42638495749600114</v>
      </c>
      <c r="X147" s="4">
        <f ca="1"/>
        <v>0.44491946682900196</v>
      </c>
      <c r="Y147" s="5">
        <f ca="1"/>
        <v>1.8500398536401112E-2</v>
      </c>
      <c r="Z147" s="5">
        <f ca="1"/>
        <v>3.4110796599680097E-5</v>
      </c>
      <c r="AA147" s="5">
        <f ca="1"/>
        <v>0</v>
      </c>
      <c r="AB147" s="45">
        <f ca="1"/>
        <v>2.0647031760846145E-3</v>
      </c>
      <c r="AC147" s="39">
        <f ca="1"/>
        <v>3.3569609765582431E-17</v>
      </c>
      <c r="AE147">
        <v>146</v>
      </c>
      <c r="AF147" s="29">
        <v>0.29441198986345379</v>
      </c>
      <c r="AG147" s="29">
        <v>1.647844535875503E-2</v>
      </c>
      <c r="AH147" s="29">
        <v>0.3792629205451471</v>
      </c>
    </row>
    <row r="148" spans="1:34" x14ac:dyDescent="0.2">
      <c r="A148" t="b">
        <v>1</v>
      </c>
      <c r="B148">
        <v>139</v>
      </c>
      <c r="C148" s="22">
        <f ca="1"/>
        <v>0.24567105392242294</v>
      </c>
      <c r="D148" s="22">
        <f ca="1"/>
        <v>1.6755666605950197</v>
      </c>
      <c r="E148" s="22">
        <f ca="1"/>
        <v>1.6755666605950197</v>
      </c>
      <c r="F148" s="22">
        <f ca="1"/>
        <v>6.1490241994973891</v>
      </c>
      <c r="G148">
        <f ca="1"/>
        <v>1.660509833098806</v>
      </c>
      <c r="H148" s="9">
        <f ca="1"/>
        <v>5.4909931496982776E-3</v>
      </c>
      <c r="I148" s="4">
        <f ca="1"/>
        <v>4.6282538205449457</v>
      </c>
      <c r="J148" s="4">
        <f ca="1"/>
        <v>4.6227628273952472</v>
      </c>
      <c r="K148" s="9">
        <f ca="1"/>
        <v>5.5060962836646077E-3</v>
      </c>
      <c r="L148" s="5">
        <f ca="1"/>
        <v>102.33521235696374</v>
      </c>
      <c r="M148" s="5">
        <f ca="1"/>
        <v>101.77483034184789</v>
      </c>
      <c r="N148" s="38">
        <v>0.44800000000000001</v>
      </c>
      <c r="O148" s="38">
        <v>3.3466401061363026E-2</v>
      </c>
      <c r="P148" s="38">
        <v>9.5200000000000007E-3</v>
      </c>
      <c r="Q148" s="4">
        <f ca="1"/>
        <v>0.81014511711141235</v>
      </c>
      <c r="R148" s="4">
        <f ca="1"/>
        <v>0.77667871605004934</v>
      </c>
      <c r="S148" s="47">
        <f ca="1"/>
        <v>0.40870919684007845</v>
      </c>
      <c r="T148" s="4">
        <f ca="1"/>
        <v>0.30182953545201485</v>
      </c>
      <c r="U148" s="4" t="e">
        <f ca="1"/>
        <v>#N/A</v>
      </c>
      <c r="V148" s="4">
        <f ca="1"/>
        <v>-0.18292084658202845</v>
      </c>
      <c r="W148" s="4">
        <f ca="1"/>
        <v>0.44491946682900196</v>
      </c>
      <c r="X148" s="4">
        <f ca="1"/>
        <v>0.3439388468221648</v>
      </c>
      <c r="Y148" s="5">
        <f ca="1"/>
        <v>-0.1010162135641835</v>
      </c>
      <c r="Z148" s="5">
        <f ca="1"/>
        <v>3.5593557346320161E-5</v>
      </c>
      <c r="AA148" s="5">
        <f ca="1"/>
        <v>0</v>
      </c>
      <c r="AB148" s="45">
        <f ca="1"/>
        <v>5.8990413812264175E-3</v>
      </c>
      <c r="AC148" s="39">
        <f ca="1"/>
        <v>1.6019087098473328E-17</v>
      </c>
      <c r="AE148">
        <v>147</v>
      </c>
      <c r="AF148" s="29">
        <v>-8.1059698659510168E-3</v>
      </c>
      <c r="AG148" s="29">
        <v>-6.390959278696989E-3</v>
      </c>
      <c r="AH148" s="29">
        <v>0.2453628350373159</v>
      </c>
    </row>
    <row r="149" spans="1:34" x14ac:dyDescent="0.2">
      <c r="A149" t="b">
        <v>0</v>
      </c>
      <c r="B149">
        <v>140</v>
      </c>
      <c r="C149" s="22">
        <f ca="1"/>
        <v>0.97864759654169431</v>
      </c>
      <c r="D149" s="22">
        <f ca="1"/>
        <v>6.1490241994973891</v>
      </c>
      <c r="E149" s="22">
        <f ca="1"/>
        <v>1.6755666605950197</v>
      </c>
      <c r="F149" s="22">
        <f ca="1"/>
        <v>6.1490241994973891</v>
      </c>
      <c r="G149">
        <f ca="1"/>
        <v>-0.22412212804567369</v>
      </c>
      <c r="H149" s="9">
        <f ca="1"/>
        <v>-4.6873639866823089E-4</v>
      </c>
      <c r="I149" s="4">
        <f ca="1"/>
        <v>4.6277850841462778</v>
      </c>
      <c r="J149" s="4">
        <f ca="1"/>
        <v>4.6282538205449457</v>
      </c>
      <c r="K149" s="9">
        <f ca="1"/>
        <v>-4.6862655892487837E-4</v>
      </c>
      <c r="L149" s="5">
        <f ca="1"/>
        <v>102.28725535854005</v>
      </c>
      <c r="M149" s="5">
        <f ca="1"/>
        <v>102.33521235696374</v>
      </c>
      <c r="N149" s="38">
        <v>0.44400000000000001</v>
      </c>
      <c r="O149" s="38">
        <v>3.3316662497915366E-2</v>
      </c>
      <c r="P149" s="38">
        <v>9.4350000000000007E-3</v>
      </c>
      <c r="Q149" s="4">
        <f ca="1"/>
        <v>0.97604718236373811</v>
      </c>
      <c r="R149" s="4">
        <f ca="1"/>
        <v>0.94273051986582279</v>
      </c>
      <c r="S149" s="47">
        <f ca="1"/>
        <v>0.30182953545201485</v>
      </c>
      <c r="T149" s="4">
        <f ca="1"/>
        <v>0.30734025686848199</v>
      </c>
      <c r="U149" s="4" t="e">
        <f ca="1"/>
        <v>#N/A</v>
      </c>
      <c r="V149" s="4">
        <f ca="1"/>
        <v>-0.18292084658202845</v>
      </c>
      <c r="W149" s="4">
        <f ca="1"/>
        <v>0.3439388468221648</v>
      </c>
      <c r="X149" s="4">
        <f ca="1"/>
        <v>0.35423623617546407</v>
      </c>
      <c r="Y149" s="5">
        <f ca="1"/>
        <v>1.0269874245553487E-2</v>
      </c>
      <c r="Z149" s="5">
        <f ca="1"/>
        <v>2.7515107745773187E-5</v>
      </c>
      <c r="AA149" s="5">
        <f ca="1"/>
        <v>0</v>
      </c>
      <c r="AB149" s="45">
        <f ca="1"/>
        <v>4.7866679368321254E-3</v>
      </c>
      <c r="AC149" s="39">
        <f ca="1"/>
        <v>8.3856261778175734E-18</v>
      </c>
      <c r="AE149">
        <v>148</v>
      </c>
      <c r="AF149" s="29">
        <v>3.8648975022731923E-2</v>
      </c>
      <c r="AG149" s="29">
        <v>0.20806395303971753</v>
      </c>
      <c r="AH149" s="29">
        <v>-2.7780941805698695E-2</v>
      </c>
    </row>
    <row r="150" spans="1:34" x14ac:dyDescent="0.2">
      <c r="A150" t="b">
        <v>1</v>
      </c>
      <c r="B150">
        <v>141</v>
      </c>
      <c r="C150" s="22">
        <f ca="1"/>
        <v>0.41822168206656707</v>
      </c>
      <c r="D150" s="22">
        <f ca="1"/>
        <v>1.3204117896820668</v>
      </c>
      <c r="E150" s="22">
        <f ca="1"/>
        <v>1.3204117896820668</v>
      </c>
      <c r="F150" s="22">
        <f ca="1"/>
        <v>3.6053590217000764</v>
      </c>
      <c r="G150">
        <f ca="1"/>
        <v>-1.1809420717012791</v>
      </c>
      <c r="H150" s="9">
        <f ca="1"/>
        <v>-3.4944667312939194E-3</v>
      </c>
      <c r="I150" s="4">
        <f ca="1"/>
        <v>4.6242906174149843</v>
      </c>
      <c r="J150" s="4">
        <f ca="1"/>
        <v>4.6277850841462778</v>
      </c>
      <c r="K150" s="9">
        <f ca="1"/>
        <v>-3.4883681882122985E-3</v>
      </c>
      <c r="L150" s="5">
        <f ca="1"/>
        <v>101.93043975088777</v>
      </c>
      <c r="M150" s="5">
        <f ca="1"/>
        <v>102.28725535854005</v>
      </c>
      <c r="N150" s="38">
        <v>0.44</v>
      </c>
      <c r="O150" s="38">
        <v>3.3166247903553998E-2</v>
      </c>
      <c r="P150" s="38">
        <v>9.3500000000000007E-3</v>
      </c>
      <c r="Q150" s="4">
        <f ca="1"/>
        <v>0.96377794229659275</v>
      </c>
      <c r="R150" s="4">
        <f ca="1"/>
        <v>0.9306116943930387</v>
      </c>
      <c r="S150" s="47">
        <f ca="1"/>
        <v>0.30734025686848199</v>
      </c>
      <c r="T150" s="4">
        <f ca="1"/>
        <v>0.36937684297866014</v>
      </c>
      <c r="U150" s="4">
        <f ca="1"/>
        <v>-0.16757863384703586</v>
      </c>
      <c r="V150" s="4">
        <f ca="1"/>
        <v>-0.16757863384703586</v>
      </c>
      <c r="W150" s="4">
        <f ca="1"/>
        <v>0.35423623617546407</v>
      </c>
      <c r="X150" s="4">
        <f ca="1"/>
        <v>0.41543053982106282</v>
      </c>
      <c r="Y150" s="5">
        <f ca="1"/>
        <v>6.1165964746704653E-2</v>
      </c>
      <c r="Z150" s="5">
        <f ca="1"/>
        <v>2.8338898894037128E-5</v>
      </c>
      <c r="AA150" s="5">
        <f ca="1"/>
        <v>0</v>
      </c>
      <c r="AB150" s="45">
        <f ca="1"/>
        <v>-8.4228246457945918E-4</v>
      </c>
      <c r="AC150" s="39">
        <f ca="1"/>
        <v>5.6727490543515002E-17</v>
      </c>
      <c r="AE150">
        <v>149</v>
      </c>
      <c r="AF150" s="29">
        <v>-3.0465771519701097E-2</v>
      </c>
      <c r="AG150" s="29">
        <v>5.934110136479169E-2</v>
      </c>
      <c r="AH150" s="29">
        <v>7.3788902104616359E-3</v>
      </c>
    </row>
    <row r="151" spans="1:34" x14ac:dyDescent="0.2">
      <c r="A151" t="b">
        <v>0</v>
      </c>
      <c r="B151">
        <v>142</v>
      </c>
      <c r="C151" s="22">
        <f ca="1"/>
        <v>0.5738107099245271</v>
      </c>
      <c r="D151" s="22">
        <f ca="1"/>
        <v>3.6053590217000764</v>
      </c>
      <c r="E151" s="22">
        <f ca="1"/>
        <v>1.3204117896820668</v>
      </c>
      <c r="F151" s="22">
        <f ca="1"/>
        <v>3.6053590217000764</v>
      </c>
      <c r="G151">
        <f ca="1"/>
        <v>-0.59064635579785807</v>
      </c>
      <c r="H151" s="9">
        <f ca="1"/>
        <v>-1.6277877759994308E-3</v>
      </c>
      <c r="I151" s="4">
        <f ca="1"/>
        <v>4.6226628296389851</v>
      </c>
      <c r="J151" s="4">
        <f ca="1"/>
        <v>4.6242906174149843</v>
      </c>
      <c r="K151" s="9">
        <f ca="1"/>
        <v>-1.6264636480410877E-3</v>
      </c>
      <c r="L151" s="5">
        <f ca="1"/>
        <v>101.76465359600411</v>
      </c>
      <c r="M151" s="5">
        <f ca="1"/>
        <v>101.93043975088777</v>
      </c>
      <c r="N151" s="38">
        <v>0.436</v>
      </c>
      <c r="O151" s="38">
        <v>3.3015148038438358E-2</v>
      </c>
      <c r="P151" s="38">
        <v>9.2650000000000007E-3</v>
      </c>
      <c r="Q151" s="4">
        <f ca="1"/>
        <v>0.85976992724201384</v>
      </c>
      <c r="R151" s="4">
        <f ca="1"/>
        <v>0.82675477920357543</v>
      </c>
      <c r="S151" s="47">
        <f ca="1"/>
        <v>0.36937684297866014</v>
      </c>
      <c r="T151" s="4">
        <f ca="1"/>
        <v>0.40013599665887511</v>
      </c>
      <c r="U151" s="4" t="e">
        <f ca="1"/>
        <v>#N/A</v>
      </c>
      <c r="V151" s="4">
        <f ca="1"/>
        <v>-0.16757863384703586</v>
      </c>
      <c r="W151" s="4">
        <f ca="1"/>
        <v>0.41543053982106282</v>
      </c>
      <c r="X151" s="4">
        <f ca="1"/>
        <v>0.44461250071767605</v>
      </c>
      <c r="Y151" s="5">
        <f ca="1"/>
        <v>2.9148726453427545E-2</v>
      </c>
      <c r="Z151" s="5">
        <f ca="1"/>
        <v>3.323444318568503E-5</v>
      </c>
      <c r="AA151" s="5">
        <f ca="1"/>
        <v>0</v>
      </c>
      <c r="AB151" s="45">
        <f ca="1"/>
        <v>-1.5771927836017486E-3</v>
      </c>
      <c r="AC151" s="39">
        <f ca="1"/>
        <v>4.5468728608610842E-18</v>
      </c>
      <c r="AE151">
        <v>150</v>
      </c>
      <c r="AF151" s="29">
        <v>6.6775796640209134E-2</v>
      </c>
      <c r="AG151" s="29">
        <v>4.9688747294783384E-2</v>
      </c>
      <c r="AH151" s="29">
        <v>-0.68996731900838126</v>
      </c>
    </row>
    <row r="152" spans="1:34" x14ac:dyDescent="0.2">
      <c r="A152" t="b">
        <v>1</v>
      </c>
      <c r="B152">
        <v>143</v>
      </c>
      <c r="C152" s="22">
        <f ca="1"/>
        <v>8.2249773489572298E-2</v>
      </c>
      <c r="D152" s="22">
        <f ca="1"/>
        <v>2.2351709747876654</v>
      </c>
      <c r="E152" s="22">
        <f ca="1"/>
        <v>2.2351709747876654</v>
      </c>
      <c r="F152" s="22">
        <f ca="1"/>
        <v>5.4676123083835195</v>
      </c>
      <c r="G152">
        <f ca="1"/>
        <v>1.5321008391988038</v>
      </c>
      <c r="H152" s="9">
        <f ca="1"/>
        <v>5.0849282569236038E-3</v>
      </c>
      <c r="I152" s="4">
        <f ca="1"/>
        <v>4.627747757895909</v>
      </c>
      <c r="J152" s="4">
        <f ca="1"/>
        <v>4.6226628296389851</v>
      </c>
      <c r="K152" s="9">
        <f ca="1"/>
        <v>5.0978784455684156E-3</v>
      </c>
      <c r="L152" s="5">
        <f ca="1"/>
        <v>102.28343743009192</v>
      </c>
      <c r="M152" s="5">
        <f ca="1"/>
        <v>101.76465359600411</v>
      </c>
      <c r="N152" s="38">
        <v>0.432</v>
      </c>
      <c r="O152" s="38">
        <v>3.2863353450309968E-2</v>
      </c>
      <c r="P152" s="38">
        <v>9.1800000000000007E-3</v>
      </c>
      <c r="Q152" s="4">
        <f ca="1"/>
        <v>0.81162269977173429</v>
      </c>
      <c r="R152" s="4">
        <f ca="1"/>
        <v>0.7787593463214243</v>
      </c>
      <c r="S152" s="47">
        <f ca="1"/>
        <v>0.40013599665887511</v>
      </c>
      <c r="T152" s="4">
        <f ca="1"/>
        <v>0.3004969717478545</v>
      </c>
      <c r="U152" s="4" t="e">
        <f ca="1"/>
        <v>#N/A</v>
      </c>
      <c r="V152" s="4">
        <f ca="1"/>
        <v>-0.16757863384703586</v>
      </c>
      <c r="W152" s="4">
        <f ca="1"/>
        <v>0.44461250071767605</v>
      </c>
      <c r="X152" s="4">
        <f ca="1"/>
        <v>0.35907527006925455</v>
      </c>
      <c r="Y152" s="5">
        <f ca="1"/>
        <v>-8.5572799648478984E-2</v>
      </c>
      <c r="Z152" s="5">
        <f ca="1"/>
        <v>3.5569000057414086E-5</v>
      </c>
      <c r="AA152" s="5">
        <f ca="1"/>
        <v>0</v>
      </c>
      <c r="AB152" s="45">
        <f ca="1"/>
        <v>1.4101794262599042E-2</v>
      </c>
      <c r="AC152" s="39">
        <f ca="1"/>
        <v>6.6895274042355624E-17</v>
      </c>
      <c r="AE152">
        <v>151</v>
      </c>
      <c r="AF152" s="29">
        <v>3.9257447004053633E-2</v>
      </c>
      <c r="AG152" s="29">
        <v>9.5842046257017019E-2</v>
      </c>
      <c r="AH152" s="29">
        <v>-2.3166881261184786E-2</v>
      </c>
    </row>
    <row r="153" spans="1:34" x14ac:dyDescent="0.2">
      <c r="A153" t="b">
        <v>0</v>
      </c>
      <c r="B153">
        <v>144</v>
      </c>
      <c r="C153" s="22">
        <f ca="1"/>
        <v>0.87019752578932563</v>
      </c>
      <c r="D153" s="22">
        <f ca="1"/>
        <v>5.4676123083835195</v>
      </c>
      <c r="E153" s="22">
        <f ca="1"/>
        <v>2.2351709747876654</v>
      </c>
      <c r="F153" s="22">
        <f ca="1"/>
        <v>5.4676123083835195</v>
      </c>
      <c r="G153">
        <f ca="1"/>
        <v>-1.6274692946595224</v>
      </c>
      <c r="H153" s="9">
        <f ca="1"/>
        <v>-4.9065097931117975E-3</v>
      </c>
      <c r="I153" s="4">
        <f ca="1"/>
        <v>4.6228412481027972</v>
      </c>
      <c r="J153" s="4">
        <f ca="1"/>
        <v>4.627747757895909</v>
      </c>
      <c r="K153" s="9">
        <f ca="1"/>
        <v>-4.894492536233197E-3</v>
      </c>
      <c r="L153" s="5">
        <f ca="1"/>
        <v>101.78281190901006</v>
      </c>
      <c r="M153" s="5">
        <f ca="1"/>
        <v>102.28343743009192</v>
      </c>
      <c r="N153" s="38">
        <v>0.42799999999999999</v>
      </c>
      <c r="O153" s="38">
        <v>3.2710854467592254E-2</v>
      </c>
      <c r="P153" s="38">
        <v>9.0950000000000007E-3</v>
      </c>
      <c r="Q153" s="4">
        <f ca="1"/>
        <v>0.96825877597285803</v>
      </c>
      <c r="R153" s="4">
        <f ca="1"/>
        <v>0.93554792150526578</v>
      </c>
      <c r="S153" s="47">
        <f ca="1"/>
        <v>0.3004969717478545</v>
      </c>
      <c r="T153" s="4">
        <f ca="1"/>
        <v>0.39090974778635612</v>
      </c>
      <c r="U153" s="4" t="e">
        <f ca="1"/>
        <v>#N/A</v>
      </c>
      <c r="V153" s="4">
        <f ca="1"/>
        <v>-0.16757863384703586</v>
      </c>
      <c r="W153" s="4">
        <f ca="1"/>
        <v>0.35907527006925455</v>
      </c>
      <c r="X153" s="4">
        <f ca="1"/>
        <v>0.44436937847949581</v>
      </c>
      <c r="Y153" s="5">
        <f ca="1"/>
        <v>8.5265382388635666E-2</v>
      </c>
      <c r="Z153" s="5">
        <f ca="1"/>
        <v>2.8726021605540367E-5</v>
      </c>
      <c r="AA153" s="5">
        <f ca="1"/>
        <v>0</v>
      </c>
      <c r="AB153" s="45">
        <f ca="1"/>
        <v>-5.1186676282604128E-3</v>
      </c>
      <c r="AC153" s="39">
        <f ca="1"/>
        <v>5.8638396872520704E-17</v>
      </c>
      <c r="AE153">
        <v>152</v>
      </c>
      <c r="AF153" s="29">
        <v>6.0986054078694507E-2</v>
      </c>
      <c r="AG153" s="29">
        <v>0.22408707021248037</v>
      </c>
      <c r="AH153" s="29">
        <v>-3.3385275674781591E-2</v>
      </c>
    </row>
    <row r="154" spans="1:34" x14ac:dyDescent="0.2">
      <c r="A154" t="b">
        <v>1</v>
      </c>
      <c r="B154">
        <v>145</v>
      </c>
      <c r="C154" s="22">
        <f ca="1"/>
        <v>0.25511788963455362</v>
      </c>
      <c r="D154" s="22">
        <f ca="1"/>
        <v>1.6528941456516482</v>
      </c>
      <c r="E154" s="22">
        <f ca="1"/>
        <v>1.6528941456516482</v>
      </c>
      <c r="F154" s="22">
        <f ca="1"/>
        <v>0.44759736190270227</v>
      </c>
      <c r="G154">
        <f ca="1"/>
        <v>1.4900668278583833</v>
      </c>
      <c r="H154" s="9">
        <f ca="1"/>
        <v>4.9520050418945276E-3</v>
      </c>
      <c r="I154" s="4">
        <f ca="1"/>
        <v>4.6277932531446915</v>
      </c>
      <c r="J154" s="4">
        <f ca="1"/>
        <v>4.6228412481027972</v>
      </c>
      <c r="K154" s="9">
        <f ca="1"/>
        <v>4.9642864830792277E-3</v>
      </c>
      <c r="L154" s="5">
        <f ca="1"/>
        <v>102.28809094637977</v>
      </c>
      <c r="M154" s="5">
        <f ca="1"/>
        <v>101.78281190901006</v>
      </c>
      <c r="N154" s="38">
        <v>0.42399999999999999</v>
      </c>
      <c r="O154" s="38">
        <v>3.2557641192199414E-2</v>
      </c>
      <c r="P154" s="38">
        <v>9.0100000000000006E-3</v>
      </c>
      <c r="Q154" s="4">
        <f ca="1"/>
        <v>0.81950230845034222</v>
      </c>
      <c r="R154" s="4">
        <f ca="1"/>
        <v>0.78694466725814283</v>
      </c>
      <c r="S154" s="47">
        <f ca="1"/>
        <v>0.39090974778635612</v>
      </c>
      <c r="T154" s="4">
        <f ca="1"/>
        <v>0.29466335268283927</v>
      </c>
      <c r="U154" s="4" t="e">
        <f ca="1"/>
        <v>#N/A</v>
      </c>
      <c r="V154" s="4">
        <f ca="1"/>
        <v>-0.16757863384703586</v>
      </c>
      <c r="W154" s="4">
        <f ca="1"/>
        <v>0.44436937847949581</v>
      </c>
      <c r="X154" s="4">
        <f ca="1"/>
        <v>0.36109548720132123</v>
      </c>
      <c r="Y154" s="5">
        <f ca="1"/>
        <v>-8.3309440828452971E-2</v>
      </c>
      <c r="Z154" s="5">
        <f ca="1"/>
        <v>3.5549550278359671E-5</v>
      </c>
      <c r="AA154" s="5">
        <f ca="1"/>
        <v>0</v>
      </c>
      <c r="AB154" s="45">
        <f ca="1"/>
        <v>1.2972503825342235E-2</v>
      </c>
      <c r="AC154" s="39">
        <f ca="1"/>
        <v>2.8460307027744491E-17</v>
      </c>
      <c r="AE154">
        <v>153</v>
      </c>
      <c r="AF154" s="29">
        <v>3.2663281754553249E-2</v>
      </c>
      <c r="AG154" s="29">
        <v>-0.17100393756289539</v>
      </c>
      <c r="AH154" s="29">
        <v>9.6638190039960895E-2</v>
      </c>
    </row>
    <row r="155" spans="1:34" x14ac:dyDescent="0.2">
      <c r="A155" t="b">
        <v>0</v>
      </c>
      <c r="B155">
        <v>146</v>
      </c>
      <c r="C155" s="22">
        <f ca="1"/>
        <v>7.1237332661707065E-2</v>
      </c>
      <c r="D155" s="22">
        <f ca="1"/>
        <v>0.44759736190270227</v>
      </c>
      <c r="E155" s="22">
        <f ca="1"/>
        <v>1.6528941456516482</v>
      </c>
      <c r="F155" s="22">
        <f ca="1"/>
        <v>0.44759736190270227</v>
      </c>
      <c r="G155">
        <f ca="1"/>
        <v>0.71537396181685786</v>
      </c>
      <c r="H155" s="9">
        <f ca="1"/>
        <v>2.5022110981195965E-3</v>
      </c>
      <c r="I155" s="4">
        <f ca="1"/>
        <v>4.6302954642428107</v>
      </c>
      <c r="J155" s="4">
        <f ca="1"/>
        <v>4.6277932531446915</v>
      </c>
      <c r="K155" s="9">
        <f ca="1"/>
        <v>2.5053442410256643E-3</v>
      </c>
      <c r="L155" s="5">
        <f ca="1"/>
        <v>102.54435782595779</v>
      </c>
      <c r="M155" s="5">
        <f ca="1"/>
        <v>102.28809094637977</v>
      </c>
      <c r="N155" s="38">
        <v>0.42</v>
      </c>
      <c r="O155" s="38">
        <v>3.2403703492039297E-2</v>
      </c>
      <c r="P155" s="38">
        <v>8.9250000000000006E-3</v>
      </c>
      <c r="Q155" s="4">
        <f ca="1"/>
        <v>0.97359448941847571</v>
      </c>
      <c r="R155" s="4">
        <f ca="1"/>
        <v>0.94119078592643646</v>
      </c>
      <c r="S155" s="47">
        <f ca="1"/>
        <v>0.29466335268283927</v>
      </c>
      <c r="T155" s="4">
        <f ca="1"/>
        <v>0.2523258709143974</v>
      </c>
      <c r="U155" s="4">
        <f ca="1"/>
        <v>-0.16512896176756531</v>
      </c>
      <c r="V155" s="4">
        <f ca="1"/>
        <v>-0.16512896176756531</v>
      </c>
      <c r="W155" s="4">
        <f ca="1"/>
        <v>0.36109548720132123</v>
      </c>
      <c r="X155" s="4">
        <f ca="1"/>
        <v>0.32015854918089787</v>
      </c>
      <c r="Y155" s="5">
        <f ca="1"/>
        <v>-4.0965825659399484E-2</v>
      </c>
      <c r="Z155" s="5">
        <f ca="1"/>
        <v>2.88876389761057E-5</v>
      </c>
      <c r="AA155" s="5">
        <f ca="1"/>
        <v>0</v>
      </c>
      <c r="AB155" s="45">
        <f ca="1"/>
        <v>1.4005437480184978E-3</v>
      </c>
      <c r="AC155" s="39">
        <f ca="1"/>
        <v>1.4589295483508069E-17</v>
      </c>
      <c r="AE155">
        <v>154</v>
      </c>
      <c r="AF155" s="29">
        <v>-3.735972154367069E-2</v>
      </c>
      <c r="AG155" s="29">
        <v>3.1890045923322619E-2</v>
      </c>
      <c r="AH155" s="29">
        <v>3.5309755566033822E-2</v>
      </c>
    </row>
    <row r="156" spans="1:34" x14ac:dyDescent="0.2">
      <c r="A156" t="b">
        <v>1</v>
      </c>
      <c r="B156">
        <v>147</v>
      </c>
      <c r="C156" s="22">
        <f ca="1"/>
        <v>0.28792944009756827</v>
      </c>
      <c r="D156" s="22">
        <f ca="1"/>
        <v>1.5779986239060746</v>
      </c>
      <c r="E156" s="22">
        <f ca="1"/>
        <v>1.5779986239060746</v>
      </c>
      <c r="F156" s="22">
        <f ca="1"/>
        <v>4.3647919286456931</v>
      </c>
      <c r="G156">
        <f ca="1"/>
        <v>-0.53752875002895473</v>
      </c>
      <c r="H156" s="9">
        <f ca="1"/>
        <v>-1.4598151579147966E-3</v>
      </c>
      <c r="I156" s="4">
        <f ca="1"/>
        <v>4.6288356490848956</v>
      </c>
      <c r="J156" s="4">
        <f ca="1"/>
        <v>4.6302954642428107</v>
      </c>
      <c r="K156" s="9">
        <f ca="1"/>
        <v>-1.4587501460706642E-3</v>
      </c>
      <c r="L156" s="5">
        <f ca="1"/>
        <v>102.39477122900045</v>
      </c>
      <c r="M156" s="5">
        <f ca="1"/>
        <v>102.54435782595779</v>
      </c>
      <c r="N156" s="38">
        <v>0.41599999999999998</v>
      </c>
      <c r="O156" s="38">
        <v>3.2249030993194198E-2</v>
      </c>
      <c r="P156" s="38">
        <v>8.8400000000000006E-3</v>
      </c>
      <c r="Q156" s="4">
        <f ca="1"/>
        <v>1.0532185683931676</v>
      </c>
      <c r="R156" s="4">
        <f ca="1"/>
        <v>1.0209695373999734</v>
      </c>
      <c r="S156" s="47">
        <f ca="1"/>
        <v>0.2523258709143974</v>
      </c>
      <c r="T156" s="4">
        <f ca="1"/>
        <v>0.27245918481782105</v>
      </c>
      <c r="U156" s="4" t="e">
        <f ca="1"/>
        <v>#N/A</v>
      </c>
      <c r="V156" s="4">
        <f ca="1"/>
        <v>-0.16512896176756531</v>
      </c>
      <c r="W156" s="4">
        <f ca="1"/>
        <v>0.32015854918089787</v>
      </c>
      <c r="X156" s="4">
        <f ca="1"/>
        <v>0.34623988478217466</v>
      </c>
      <c r="Y156" s="5">
        <f ca="1"/>
        <v>2.6055722917342299E-2</v>
      </c>
      <c r="Z156" s="5">
        <f ca="1"/>
        <v>2.5612683934471833E-5</v>
      </c>
      <c r="AA156" s="5">
        <f ca="1"/>
        <v>0</v>
      </c>
      <c r="AB156" s="45">
        <f ca="1"/>
        <v>5.948021697853116E-3</v>
      </c>
      <c r="AC156" s="39">
        <f ca="1"/>
        <v>1.8316240451426991E-17</v>
      </c>
      <c r="AE156">
        <v>155</v>
      </c>
      <c r="AF156" s="29">
        <v>-2.416261584294516E-2</v>
      </c>
      <c r="AG156" s="29">
        <v>-8.9226871798930938E-3</v>
      </c>
      <c r="AH156" s="29">
        <v>4.6252411226597741E-2</v>
      </c>
    </row>
    <row r="157" spans="1:34" x14ac:dyDescent="0.2">
      <c r="A157" t="b">
        <v>0</v>
      </c>
      <c r="B157">
        <v>148</v>
      </c>
      <c r="C157" s="22">
        <f ca="1"/>
        <v>0.69467821101156946</v>
      </c>
      <c r="D157" s="22">
        <f ca="1"/>
        <v>4.3647919286456931</v>
      </c>
      <c r="E157" s="22">
        <f ca="1"/>
        <v>1.5779986239060746</v>
      </c>
      <c r="F157" s="22">
        <f ca="1"/>
        <v>4.3647919286456931</v>
      </c>
      <c r="G157">
        <f ca="1"/>
        <v>-1.4836247840818022</v>
      </c>
      <c r="H157" s="9">
        <f ca="1"/>
        <v>-4.4516335107740185E-3</v>
      </c>
      <c r="I157" s="4">
        <f ca="1"/>
        <v>4.6243840155741216</v>
      </c>
      <c r="J157" s="4">
        <f ca="1"/>
        <v>4.6288356490848956</v>
      </c>
      <c r="K157" s="9">
        <f ca="1"/>
        <v>-4.4417396770022322E-3</v>
      </c>
      <c r="L157" s="5">
        <f ca="1"/>
        <v>101.93996031091504</v>
      </c>
      <c r="M157" s="5">
        <f ca="1"/>
        <v>102.39477122900045</v>
      </c>
      <c r="N157" s="38">
        <v>0.41199999999999998</v>
      </c>
      <c r="O157" s="38">
        <v>3.2093613071762422E-2</v>
      </c>
      <c r="P157" s="38">
        <v>8.7550000000000006E-3</v>
      </c>
      <c r="Q157" s="4">
        <f ca="1"/>
        <v>1.0101842701322088</v>
      </c>
      <c r="R157" s="4">
        <f ca="1"/>
        <v>0.9780906570604464</v>
      </c>
      <c r="S157" s="47">
        <f ca="1"/>
        <v>0.27245918481782105</v>
      </c>
      <c r="T157" s="4">
        <f ca="1"/>
        <v>0.3486518119728359</v>
      </c>
      <c r="U157" s="4" t="e">
        <f ca="1"/>
        <v>#N/A</v>
      </c>
      <c r="V157" s="4">
        <f ca="1"/>
        <v>-0.16512896176756531</v>
      </c>
      <c r="W157" s="4">
        <f ca="1"/>
        <v>0.34623988478217466</v>
      </c>
      <c r="X157" s="4">
        <f ca="1"/>
        <v>0.4227227060580333</v>
      </c>
      <c r="Y157" s="5">
        <f ca="1"/>
        <v>7.645512208507603E-2</v>
      </c>
      <c r="Z157" s="5">
        <f ca="1"/>
        <v>2.7699190782573974E-5</v>
      </c>
      <c r="AA157" s="5">
        <f ca="1"/>
        <v>0</v>
      </c>
      <c r="AB157" s="45">
        <f ca="1"/>
        <v>2.9019412084375684E-4</v>
      </c>
      <c r="AC157" s="39">
        <f ca="1"/>
        <v>4.3981338753232291E-17</v>
      </c>
      <c r="AE157">
        <v>156</v>
      </c>
      <c r="AF157" s="29">
        <v>-0.1060231959284955</v>
      </c>
      <c r="AG157" s="29">
        <v>-2.2452017918717225E-2</v>
      </c>
      <c r="AH157" s="29">
        <v>0.43724476671374002</v>
      </c>
    </row>
    <row r="158" spans="1:34" x14ac:dyDescent="0.2">
      <c r="A158" t="b">
        <v>1</v>
      </c>
      <c r="B158">
        <v>149</v>
      </c>
      <c r="C158" s="22">
        <f ca="1"/>
        <v>0.81991010491769056</v>
      </c>
      <c r="D158" s="22">
        <f ca="1"/>
        <v>0.63017548807074508</v>
      </c>
      <c r="E158" s="22">
        <f ca="1"/>
        <v>0.63017548807074508</v>
      </c>
      <c r="F158" s="22">
        <f ca="1"/>
        <v>4.3350050378039029</v>
      </c>
      <c r="G158">
        <f ca="1"/>
        <v>-0.2322132162036469</v>
      </c>
      <c r="H158" s="9">
        <f ca="1"/>
        <v>-4.9432266599664255E-4</v>
      </c>
      <c r="I158" s="4">
        <f ca="1"/>
        <v>4.6238896929081248</v>
      </c>
      <c r="J158" s="4">
        <f ca="1"/>
        <v>4.6243840155741216</v>
      </c>
      <c r="K158" s="9">
        <f ca="1"/>
        <v>-4.9420050867698961E-4</v>
      </c>
      <c r="L158" s="5">
        <f ca="1"/>
        <v>101.88958153067487</v>
      </c>
      <c r="M158" s="5">
        <f ca="1"/>
        <v>101.93996031091504</v>
      </c>
      <c r="N158" s="38">
        <v>0.40799999999999997</v>
      </c>
      <c r="O158" s="38">
        <v>3.1937438845342628E-2</v>
      </c>
      <c r="P158" s="38">
        <v>8.6700000000000006E-3</v>
      </c>
      <c r="Q158" s="4">
        <f ca="1"/>
        <v>0.8730765707625312</v>
      </c>
      <c r="R158" s="4">
        <f ca="1"/>
        <v>0.84113913191718859</v>
      </c>
      <c r="S158" s="47">
        <f ca="1"/>
        <v>0.3486518119728359</v>
      </c>
      <c r="T158" s="4">
        <f ca="1"/>
        <v>0.35560386886340822</v>
      </c>
      <c r="U158" s="4" t="e">
        <f ca="1"/>
        <v>#N/A</v>
      </c>
      <c r="V158" s="4">
        <f ca="1"/>
        <v>-0.16512896176756531</v>
      </c>
      <c r="W158" s="4">
        <f ca="1"/>
        <v>0.4227227060580333</v>
      </c>
      <c r="X158" s="4">
        <f ca="1"/>
        <v>0.4324221787353944</v>
      </c>
      <c r="Y158" s="5">
        <f ca="1"/>
        <v>9.6656548608764613E-3</v>
      </c>
      <c r="Z158" s="5">
        <f ca="1"/>
        <v>3.3817816484642664E-5</v>
      </c>
      <c r="AA158" s="5">
        <f ca="1"/>
        <v>0</v>
      </c>
      <c r="AB158" s="45">
        <f ca="1"/>
        <v>2.7474157867887817E-3</v>
      </c>
      <c r="AC158" s="39">
        <f ca="1"/>
        <v>-5.5971937154564166E-18</v>
      </c>
      <c r="AE158">
        <v>157</v>
      </c>
      <c r="AF158" s="29">
        <v>8.9559234046332245E-2</v>
      </c>
      <c r="AG158" s="29">
        <v>-1.701894598184818E-2</v>
      </c>
      <c r="AH158" s="29">
        <v>-0.13893378390148536</v>
      </c>
    </row>
    <row r="159" spans="1:34" x14ac:dyDescent="0.2">
      <c r="A159" t="b">
        <v>0</v>
      </c>
      <c r="B159">
        <v>150</v>
      </c>
      <c r="C159" s="22">
        <f ca="1"/>
        <v>0.68993748009475975</v>
      </c>
      <c r="D159" s="22">
        <f ca="1"/>
        <v>4.3350050378039029</v>
      </c>
      <c r="E159" s="22">
        <f ca="1"/>
        <v>0.63017548807074508</v>
      </c>
      <c r="F159" s="22">
        <f ca="1"/>
        <v>4.3350050378039029</v>
      </c>
      <c r="G159">
        <f ca="1"/>
        <v>-0.58583117703444232</v>
      </c>
      <c r="H159" s="9">
        <f ca="1"/>
        <v>-1.612560843766164E-3</v>
      </c>
      <c r="I159" s="4">
        <f ca="1"/>
        <v>4.622277132064359</v>
      </c>
      <c r="J159" s="4">
        <f ca="1"/>
        <v>4.6238896929081248</v>
      </c>
      <c r="K159" s="9">
        <f ca="1"/>
        <v>-1.6112613661177777E-3</v>
      </c>
      <c r="L159" s="5">
        <f ca="1"/>
        <v>101.72541078434459</v>
      </c>
      <c r="M159" s="5">
        <f ca="1"/>
        <v>101.88958153067487</v>
      </c>
      <c r="N159" s="38">
        <v>0.40400000000000003</v>
      </c>
      <c r="O159" s="38">
        <v>3.1780497164141407E-2</v>
      </c>
      <c r="P159" s="38">
        <v>8.5850000000000006E-3</v>
      </c>
      <c r="Q159" s="4">
        <f ca="1"/>
        <v>0.85915921261424555</v>
      </c>
      <c r="R159" s="4">
        <f ca="1"/>
        <v>0.82737871545010411</v>
      </c>
      <c r="S159" s="47">
        <f ca="1"/>
        <v>0.35560386886340822</v>
      </c>
      <c r="T159" s="4">
        <f ca="1"/>
        <v>0.38592273530571575</v>
      </c>
      <c r="U159" s="4" t="e">
        <f ca="1"/>
        <v>#N/A</v>
      </c>
      <c r="V159" s="4">
        <f ca="1"/>
        <v>-0.16512896176756531</v>
      </c>
      <c r="W159" s="4">
        <f ca="1"/>
        <v>0.4324221787353944</v>
      </c>
      <c r="X159" s="4">
        <f ca="1"/>
        <v>0.46091211106886676</v>
      </c>
      <c r="Y159" s="5">
        <f ca="1"/>
        <v>2.8455338559173472E-2</v>
      </c>
      <c r="Z159" s="5">
        <f ca="1"/>
        <v>3.4593774298831553E-5</v>
      </c>
      <c r="AA159" s="5">
        <f ca="1"/>
        <v>0</v>
      </c>
      <c r="AB159" s="45">
        <f ca="1"/>
        <v>-1.8289341088352207E-3</v>
      </c>
      <c r="AC159" s="39">
        <f ca="1"/>
        <v>5.3302089304818612E-17</v>
      </c>
      <c r="AE159">
        <v>158</v>
      </c>
      <c r="AF159" s="29">
        <v>9.7251342948656075E-2</v>
      </c>
      <c r="AG159" s="29">
        <v>-0.15883047331840872</v>
      </c>
      <c r="AH159" s="29">
        <v>1.8329313554223559E-2</v>
      </c>
    </row>
    <row r="160" spans="1:34" x14ac:dyDescent="0.2">
      <c r="A160" t="b">
        <v>1</v>
      </c>
      <c r="B160">
        <v>151</v>
      </c>
      <c r="C160" s="22">
        <f ca="1"/>
        <v>0.65847472873722335</v>
      </c>
      <c r="D160" s="22">
        <f ca="1"/>
        <v>0.91414346308201178</v>
      </c>
      <c r="E160" s="22">
        <f ca="1"/>
        <v>0.91414346308201178</v>
      </c>
      <c r="F160" s="22">
        <f ca="1"/>
        <v>2.6463448517388657</v>
      </c>
      <c r="G160">
        <f ca="1"/>
        <v>-0.80431001188676365</v>
      </c>
      <c r="H160" s="9">
        <f ca="1"/>
        <v>-2.3034515824392763E-3</v>
      </c>
      <c r="I160" s="4">
        <f ca="1"/>
        <v>4.6199736804819196</v>
      </c>
      <c r="J160" s="4">
        <f ca="1"/>
        <v>4.622277132064359</v>
      </c>
      <c r="K160" s="9">
        <f ca="1"/>
        <v>-2.3008006736470188E-3</v>
      </c>
      <c r="L160" s="5">
        <f ca="1"/>
        <v>101.49136089068494</v>
      </c>
      <c r="M160" s="5">
        <f ca="1"/>
        <v>101.72541078434459</v>
      </c>
      <c r="N160" s="38">
        <v>0.4</v>
      </c>
      <c r="O160" s="38">
        <v>3.1622776601683798E-2</v>
      </c>
      <c r="P160" s="38">
        <v>8.5000000000000006E-3</v>
      </c>
      <c r="Q160" s="4">
        <f ca="1"/>
        <v>0.80976273522116005</v>
      </c>
      <c r="R160" s="4">
        <f ca="1"/>
        <v>0.77813995861947627</v>
      </c>
      <c r="S160" s="47">
        <f ca="1"/>
        <v>0.38592273530571575</v>
      </c>
      <c r="T160" s="4">
        <f ca="1"/>
        <v>0.43436075125370266</v>
      </c>
      <c r="U160" s="4">
        <f ca="1"/>
        <v>-0.20903827694098287</v>
      </c>
      <c r="V160" s="4">
        <f ca="1"/>
        <v>-0.20903827694098287</v>
      </c>
      <c r="W160" s="4">
        <f ca="1"/>
        <v>0.46091211106886676</v>
      </c>
      <c r="X160" s="4">
        <f ca="1"/>
        <v>0.51157553089390151</v>
      </c>
      <c r="Y160" s="5">
        <f ca="1"/>
        <v>5.0626546856149215E-2</v>
      </c>
      <c r="Z160" s="5">
        <f ca="1"/>
        <v>3.6872968885509341E-5</v>
      </c>
      <c r="AA160" s="5">
        <f ca="1"/>
        <v>0</v>
      </c>
      <c r="AB160" s="45">
        <f ca="1"/>
        <v>2.2254038770478128E-3</v>
      </c>
      <c r="AC160" s="39">
        <f ca="1"/>
        <v>2.5255134355334219E-17</v>
      </c>
      <c r="AE160">
        <v>159</v>
      </c>
      <c r="AF160" s="29">
        <v>4.2830439970436784E-2</v>
      </c>
      <c r="AG160" s="29">
        <v>0.23931778847910759</v>
      </c>
      <c r="AH160" s="29">
        <v>0.22297024857612593</v>
      </c>
    </row>
    <row r="161" spans="1:34" x14ac:dyDescent="0.2">
      <c r="A161" t="b">
        <v>0</v>
      </c>
      <c r="B161">
        <v>152</v>
      </c>
      <c r="C161" s="22">
        <f ca="1"/>
        <v>0.42117886428002937</v>
      </c>
      <c r="D161" s="22">
        <f ca="1"/>
        <v>2.6463448517388657</v>
      </c>
      <c r="E161" s="22">
        <f ca="1"/>
        <v>0.91414346308201178</v>
      </c>
      <c r="F161" s="22">
        <f ca="1"/>
        <v>2.6463448517388657</v>
      </c>
      <c r="G161">
        <f ca="1"/>
        <v>0.43444640161277387</v>
      </c>
      <c r="H161" s="9">
        <f ca="1"/>
        <v>1.6138401503606147E-3</v>
      </c>
      <c r="I161" s="4">
        <f ca="1"/>
        <v>4.6215875206322803</v>
      </c>
      <c r="J161" s="4">
        <f ca="1"/>
        <v>4.6199736804819196</v>
      </c>
      <c r="K161" s="9">
        <f ca="1"/>
        <v>1.615143091194593E-3</v>
      </c>
      <c r="L161" s="5">
        <f ca="1"/>
        <v>101.65528396104347</v>
      </c>
      <c r="M161" s="5">
        <f ca="1"/>
        <v>101.49136089068494</v>
      </c>
      <c r="N161" s="38">
        <v>0.39600000000000002</v>
      </c>
      <c r="O161" s="38">
        <v>3.1464265445104549E-2</v>
      </c>
      <c r="P161" s="38">
        <v>8.4150000000000006E-3</v>
      </c>
      <c r="Q161" s="4">
        <f ca="1"/>
        <v>0.73793219594898551</v>
      </c>
      <c r="R161" s="4">
        <f ca="1"/>
        <v>0.70646793050388101</v>
      </c>
      <c r="S161" s="47">
        <f ca="1"/>
        <v>0.43436075125370266</v>
      </c>
      <c r="T161" s="4">
        <f ca="1"/>
        <v>0.39492343568066346</v>
      </c>
      <c r="U161" s="4" t="e">
        <f ca="1"/>
        <v>#N/A</v>
      </c>
      <c r="V161" s="4">
        <f ca="1"/>
        <v>-0.20903827694098287</v>
      </c>
      <c r="W161" s="4">
        <f ca="1"/>
        <v>0.51157553089390151</v>
      </c>
      <c r="X161" s="4">
        <f ca="1"/>
        <v>0.47904750709414978</v>
      </c>
      <c r="Y161" s="5">
        <f ca="1"/>
        <v>-3.2568949842223228E-2</v>
      </c>
      <c r="Z161" s="5">
        <f ca="1"/>
        <v>4.0926042471512121E-5</v>
      </c>
      <c r="AA161" s="5">
        <f ca="1"/>
        <v>0</v>
      </c>
      <c r="AB161" s="45">
        <f ca="1"/>
        <v>6.9092917732874832E-3</v>
      </c>
      <c r="AC161" s="39">
        <f ca="1"/>
        <v>-9.9543311961325376E-18</v>
      </c>
      <c r="AE161">
        <v>160</v>
      </c>
      <c r="AF161" s="29">
        <v>0.15455101237288899</v>
      </c>
      <c r="AG161" s="29">
        <v>7.3940321628272881E-2</v>
      </c>
      <c r="AH161" s="29">
        <v>0.17188249584001125</v>
      </c>
    </row>
    <row r="162" spans="1:34" x14ac:dyDescent="0.2">
      <c r="A162" t="b">
        <v>1</v>
      </c>
      <c r="B162">
        <v>153</v>
      </c>
      <c r="C162" s="22">
        <f ca="1"/>
        <v>0.28139380904815958</v>
      </c>
      <c r="D162" s="22">
        <f ca="1"/>
        <v>1.5924824238172635</v>
      </c>
      <c r="E162" s="22">
        <f ca="1"/>
        <v>1.5924824238172635</v>
      </c>
      <c r="F162" s="22">
        <f ca="1"/>
        <v>1.8108823386877337</v>
      </c>
      <c r="G162">
        <f ca="1"/>
        <v>-0.37867029980044919</v>
      </c>
      <c r="H162" s="9">
        <f ca="1"/>
        <v>-9.574606296282233E-4</v>
      </c>
      <c r="I162" s="4">
        <f ca="1"/>
        <v>4.620630060002652</v>
      </c>
      <c r="J162" s="4">
        <f ca="1"/>
        <v>4.6215875206322803</v>
      </c>
      <c r="K162" s="9">
        <f ca="1"/>
        <v>-9.5700241045360013E-4</v>
      </c>
      <c r="L162" s="5">
        <f ca="1"/>
        <v>101.55799960925741</v>
      </c>
      <c r="M162" s="5">
        <f ca="1"/>
        <v>101.65528396104347</v>
      </c>
      <c r="N162" s="38">
        <v>0.39200000000000002</v>
      </c>
      <c r="O162" s="38">
        <v>3.1304951684997057E-2</v>
      </c>
      <c r="P162" s="38">
        <v>8.3300000000000006E-3</v>
      </c>
      <c r="Q162" s="4">
        <f ca="1"/>
        <v>0.79052460751915754</v>
      </c>
      <c r="R162" s="4">
        <f ca="1"/>
        <v>0.75921965583416051</v>
      </c>
      <c r="S162" s="47">
        <f ca="1"/>
        <v>0.39492343568066346</v>
      </c>
      <c r="T162" s="4">
        <f ca="1"/>
        <v>0.4132297285341906</v>
      </c>
      <c r="U162" s="4" t="e">
        <f ca="1"/>
        <v>#N/A</v>
      </c>
      <c r="V162" s="4">
        <f ca="1"/>
        <v>-0.20903827694098287</v>
      </c>
      <c r="W162" s="4">
        <f ca="1"/>
        <v>0.47904750709414978</v>
      </c>
      <c r="X162" s="4">
        <f ca="1"/>
        <v>0.50112197179748963</v>
      </c>
      <c r="Y162" s="5">
        <f ca="1"/>
        <v>2.2036140902772235E-2</v>
      </c>
      <c r="Z162" s="5">
        <f ca="1"/>
        <v>3.8323800567531984E-5</v>
      </c>
      <c r="AA162" s="5">
        <f ca="1"/>
        <v>0</v>
      </c>
      <c r="AB162" s="45">
        <f ca="1"/>
        <v>3.7681718498126268E-3</v>
      </c>
      <c r="AC162" s="39">
        <f ca="1"/>
        <v>8.0048001647320399E-17</v>
      </c>
      <c r="AE162">
        <v>161</v>
      </c>
      <c r="AF162" s="29">
        <v>1.377340597940767E-2</v>
      </c>
      <c r="AG162" s="29">
        <v>1.5767704616575381E-3</v>
      </c>
      <c r="AH162" s="29">
        <v>4.120233464381591E-2</v>
      </c>
    </row>
    <row r="163" spans="1:34" x14ac:dyDescent="0.2">
      <c r="A163" t="b">
        <v>0</v>
      </c>
      <c r="B163">
        <v>154</v>
      </c>
      <c r="C163" s="22">
        <f ca="1"/>
        <v>0.28821087555996461</v>
      </c>
      <c r="D163" s="22">
        <f ca="1"/>
        <v>1.8108823386877337</v>
      </c>
      <c r="E163" s="22">
        <f ca="1"/>
        <v>1.5924824238172635</v>
      </c>
      <c r="F163" s="22">
        <f ca="1"/>
        <v>1.8108823386877337</v>
      </c>
      <c r="G163">
        <f ca="1"/>
        <v>1.5468060881105765</v>
      </c>
      <c r="H163" s="9">
        <f ca="1"/>
        <v>5.1314303370445175E-3</v>
      </c>
      <c r="I163" s="4">
        <f ca="1"/>
        <v>4.6257614903396966</v>
      </c>
      <c r="J163" s="4">
        <f ca="1"/>
        <v>4.620630060002652</v>
      </c>
      <c r="K163" s="9">
        <f ca="1"/>
        <v>5.1446186743917544E-3</v>
      </c>
      <c r="L163" s="5">
        <f ca="1"/>
        <v>102.08047679058106</v>
      </c>
      <c r="M163" s="5">
        <f ca="1"/>
        <v>101.55799960925741</v>
      </c>
      <c r="N163" s="38">
        <v>0.38800000000000001</v>
      </c>
      <c r="O163" s="38">
        <v>3.1144823004794875E-2</v>
      </c>
      <c r="P163" s="38">
        <v>8.2450000000000006E-3</v>
      </c>
      <c r="Q163" s="4">
        <f ca="1"/>
        <v>0.76111763457158543</v>
      </c>
      <c r="R163" s="4">
        <f ca="1"/>
        <v>0.7299728115667905</v>
      </c>
      <c r="S163" s="47">
        <f ca="1"/>
        <v>0.4132297285341906</v>
      </c>
      <c r="T163" s="4">
        <f ca="1"/>
        <v>0.30608382013370061</v>
      </c>
      <c r="U163" s="4" t="e">
        <f ca="1"/>
        <v>#N/A</v>
      </c>
      <c r="V163" s="4">
        <f ca="1"/>
        <v>-0.20903827694098287</v>
      </c>
      <c r="W163" s="4">
        <f ca="1"/>
        <v>0.50112197179748963</v>
      </c>
      <c r="X163" s="4">
        <f ca="1"/>
        <v>0.39364269257018625</v>
      </c>
      <c r="Y163" s="5">
        <f ca="1"/>
        <v>-0.10751936898504719</v>
      </c>
      <c r="Z163" s="5">
        <f ca="1"/>
        <v>4.0089757743799173E-5</v>
      </c>
      <c r="AA163" s="5">
        <f ca="1"/>
        <v>0</v>
      </c>
      <c r="AB163" s="45">
        <f ca="1"/>
        <v>-3.3337082681340115E-4</v>
      </c>
      <c r="AC163" s="39">
        <f ca="1"/>
        <v>6.1257422745431001E-18</v>
      </c>
      <c r="AE163">
        <v>162</v>
      </c>
      <c r="AF163" s="29">
        <v>-0.10700512724118333</v>
      </c>
      <c r="AG163" s="29">
        <v>-0.12525712390579907</v>
      </c>
      <c r="AH163" s="29">
        <v>-0.17144863655285245</v>
      </c>
    </row>
    <row r="164" spans="1:34" x14ac:dyDescent="0.2">
      <c r="A164" t="b">
        <v>1</v>
      </c>
      <c r="B164">
        <v>155</v>
      </c>
      <c r="C164" s="22">
        <f ca="1"/>
        <v>0.59046003918398215</v>
      </c>
      <c r="D164" s="22">
        <f ca="1"/>
        <v>1.0265021368525258</v>
      </c>
      <c r="E164" s="22">
        <f ca="1"/>
        <v>1.0265021368525258</v>
      </c>
      <c r="F164" s="22">
        <f ca="1"/>
        <v>2.6347823227231428</v>
      </c>
      <c r="G164">
        <f ca="1"/>
        <v>-0.89746793301806227</v>
      </c>
      <c r="H164" s="9">
        <f ca="1"/>
        <v>-2.5980427953005095E-3</v>
      </c>
      <c r="I164" s="4">
        <f ca="1"/>
        <v>4.6231634475443961</v>
      </c>
      <c r="J164" s="4">
        <f ca="1"/>
        <v>4.6257614903396966</v>
      </c>
      <c r="K164" s="9">
        <f ca="1"/>
        <v>-2.5946708029429555E-3</v>
      </c>
      <c r="L164" s="5">
        <f ca="1"/>
        <v>101.81561155790205</v>
      </c>
      <c r="M164" s="5">
        <f ca="1"/>
        <v>102.08047679058106</v>
      </c>
      <c r="N164" s="38">
        <v>0.38400000000000001</v>
      </c>
      <c r="O164" s="38">
        <v>3.0983866769659335E-2</v>
      </c>
      <c r="P164" s="38">
        <v>8.1600000000000006E-3</v>
      </c>
      <c r="Q164" s="4">
        <f ca="1"/>
        <v>0.92794435779588635</v>
      </c>
      <c r="R164" s="4">
        <f ca="1"/>
        <v>0.89696049102622699</v>
      </c>
      <c r="S164" s="47">
        <f ca="1"/>
        <v>0.30608382013370061</v>
      </c>
      <c r="T164" s="4">
        <f ca="1"/>
        <v>0.35289450475810114</v>
      </c>
      <c r="U164" s="4" t="e">
        <f ca="1"/>
        <v>#N/A</v>
      </c>
      <c r="V164" s="4">
        <f ca="1"/>
        <v>-0.20903827694098287</v>
      </c>
      <c r="W164" s="4">
        <f ca="1"/>
        <v>0.39364269257018625</v>
      </c>
      <c r="X164" s="4">
        <f ca="1"/>
        <v>0.45074825400459539</v>
      </c>
      <c r="Y164" s="5">
        <f ca="1"/>
        <v>5.7074070019003526E-2</v>
      </c>
      <c r="Z164" s="5">
        <f ca="1"/>
        <v>3.1491415405614902E-5</v>
      </c>
      <c r="AA164" s="5">
        <f ca="1"/>
        <v>0</v>
      </c>
      <c r="AB164" s="45">
        <f ca="1"/>
        <v>1.0294876810008617E-2</v>
      </c>
      <c r="AC164" s="39">
        <f ca="1"/>
        <v>6.2680438096818225E-18</v>
      </c>
      <c r="AE164">
        <v>163</v>
      </c>
      <c r="AF164" s="29">
        <v>0.10187347570363353</v>
      </c>
      <c r="AG164" s="29">
        <v>0.17658886983306635</v>
      </c>
      <c r="AH164" s="29">
        <v>5.4173742162202804E-2</v>
      </c>
    </row>
    <row r="165" spans="1:34" x14ac:dyDescent="0.2">
      <c r="A165" t="b">
        <v>0</v>
      </c>
      <c r="B165">
        <v>156</v>
      </c>
      <c r="C165" s="22">
        <f ca="1"/>
        <v>0.41933863063253363</v>
      </c>
      <c r="D165" s="22">
        <f ca="1"/>
        <v>2.6347823227231428</v>
      </c>
      <c r="E165" s="22">
        <f ca="1"/>
        <v>1.0265021368525258</v>
      </c>
      <c r="F165" s="22">
        <f ca="1"/>
        <v>2.6347823227231428</v>
      </c>
      <c r="G165">
        <f ca="1"/>
        <v>0.49825490079585616</v>
      </c>
      <c r="H165" s="9">
        <f ca="1"/>
        <v>1.815620341856148E-3</v>
      </c>
      <c r="I165" s="4">
        <f ca="1"/>
        <v>4.6249790678862519</v>
      </c>
      <c r="J165" s="4">
        <f ca="1"/>
        <v>4.6231634475443961</v>
      </c>
      <c r="K165" s="9">
        <f ca="1"/>
        <v>1.8172695784466342E-3</v>
      </c>
      <c r="L165" s="5">
        <f ca="1"/>
        <v>102.00063797139717</v>
      </c>
      <c r="M165" s="5">
        <f ca="1"/>
        <v>101.81561155790205</v>
      </c>
      <c r="N165" s="38">
        <v>0.38</v>
      </c>
      <c r="O165" s="38">
        <v>3.0822070014844882E-2</v>
      </c>
      <c r="P165" s="38">
        <v>8.0750000000000006E-3</v>
      </c>
      <c r="Q165" s="4">
        <f ca="1"/>
        <v>0.84576608721442204</v>
      </c>
      <c r="R165" s="4">
        <f ca="1"/>
        <v>0.81494401719957721</v>
      </c>
      <c r="S165" s="47">
        <f ca="1"/>
        <v>0.35289450475810114</v>
      </c>
      <c r="T165" s="4">
        <f ca="1"/>
        <v>0.31472204186900399</v>
      </c>
      <c r="U165" s="4">
        <f ca="1"/>
        <v>-0.1988416237470958</v>
      </c>
      <c r="V165" s="4">
        <f ca="1"/>
        <v>-0.1988416237470958</v>
      </c>
      <c r="W165" s="4">
        <f ca="1"/>
        <v>0.45074825400459539</v>
      </c>
      <c r="X165" s="4">
        <f ca="1"/>
        <v>0.41561297589144375</v>
      </c>
      <c r="Y165" s="5">
        <f ca="1"/>
        <v>-3.5171337973472064E-2</v>
      </c>
      <c r="Z165" s="5">
        <f ca="1"/>
        <v>3.6059860320367634E-5</v>
      </c>
      <c r="AA165" s="5">
        <f ca="1"/>
        <v>0</v>
      </c>
      <c r="AB165" s="45">
        <f ca="1"/>
        <v>3.0371847759454512E-3</v>
      </c>
      <c r="AC165" s="39">
        <f ca="1"/>
        <v>4.9446395328917037E-17</v>
      </c>
      <c r="AE165">
        <v>164</v>
      </c>
      <c r="AF165" s="29">
        <v>0.19797413334221745</v>
      </c>
      <c r="AG165" s="29">
        <v>2.2050595156168421E-2</v>
      </c>
      <c r="AH165" s="29">
        <v>0.39022139640215669</v>
      </c>
    </row>
    <row r="166" spans="1:34" x14ac:dyDescent="0.2">
      <c r="A166" t="b">
        <v>1</v>
      </c>
      <c r="B166">
        <v>157</v>
      </c>
      <c r="C166" s="22">
        <f ca="1"/>
        <v>0.69812125409861803</v>
      </c>
      <c r="D166" s="22">
        <f ca="1"/>
        <v>0.84777647388100974</v>
      </c>
      <c r="E166" s="22">
        <f ca="1"/>
        <v>0.84777647388100974</v>
      </c>
      <c r="F166" s="22">
        <f ca="1"/>
        <v>5.3063951859536695</v>
      </c>
      <c r="G166">
        <f ca="1"/>
        <v>0.47448817295138157</v>
      </c>
      <c r="H166" s="9">
        <f ca="1"/>
        <v>1.7404633493382643E-3</v>
      </c>
      <c r="I166" s="4">
        <f ca="1"/>
        <v>4.6267195312355902</v>
      </c>
      <c r="J166" s="4">
        <f ca="1"/>
        <v>4.6249790678862519</v>
      </c>
      <c r="K166" s="9">
        <f ca="1"/>
        <v>1.7419788347614595E-3</v>
      </c>
      <c r="L166" s="5">
        <f ca="1"/>
        <v>102.17832092387552</v>
      </c>
      <c r="M166" s="5">
        <f ca="1"/>
        <v>102.00063797139717</v>
      </c>
      <c r="N166" s="38">
        <v>0.376</v>
      </c>
      <c r="O166" s="38">
        <v>3.0659419433511782E-2</v>
      </c>
      <c r="P166" s="38">
        <v>7.9900000000000006E-3</v>
      </c>
      <c r="Q166" s="4">
        <f ca="1"/>
        <v>0.90669955308334982</v>
      </c>
      <c r="R166" s="4">
        <f ca="1"/>
        <v>0.87604013364983802</v>
      </c>
      <c r="S166" s="47">
        <f ca="1"/>
        <v>0.31472204186900399</v>
      </c>
      <c r="T166" s="4">
        <f ca="1"/>
        <v>0.28084971255936964</v>
      </c>
      <c r="U166" s="4" t="e">
        <f ca="1"/>
        <v>#N/A</v>
      </c>
      <c r="V166" s="4">
        <f ca="1"/>
        <v>-0.1988416237470958</v>
      </c>
      <c r="W166" s="4">
        <f ca="1"/>
        <v>0.41561297589144375</v>
      </c>
      <c r="X166" s="4">
        <f ca="1"/>
        <v>0.38193801594474169</v>
      </c>
      <c r="Y166" s="5">
        <f ca="1"/>
        <v>-3.3708208984773384E-2</v>
      </c>
      <c r="Z166" s="5">
        <f ca="1"/>
        <v>3.3249038071315502E-5</v>
      </c>
      <c r="AA166" s="5">
        <f ca="1"/>
        <v>0</v>
      </c>
      <c r="AB166" s="45">
        <f ca="1"/>
        <v>1.9736936293228373E-4</v>
      </c>
      <c r="AC166" s="39">
        <f ca="1"/>
        <v>1.4392783839745071E-17</v>
      </c>
      <c r="AE166">
        <v>165</v>
      </c>
      <c r="AF166" s="29">
        <v>7.5883546500165822E-2</v>
      </c>
      <c r="AG166" s="29">
        <v>0.13971347321522595</v>
      </c>
      <c r="AH166" s="29">
        <v>0.35126878476258999</v>
      </c>
    </row>
    <row r="167" spans="1:34" x14ac:dyDescent="0.2">
      <c r="A167" t="b">
        <v>0</v>
      </c>
      <c r="B167">
        <v>158</v>
      </c>
      <c r="C167" s="22">
        <f ca="1"/>
        <v>0.84453902384356361</v>
      </c>
      <c r="D167" s="22">
        <f ca="1"/>
        <v>5.3063951859536695</v>
      </c>
      <c r="E167" s="22">
        <f ca="1"/>
        <v>0.84777647388100974</v>
      </c>
      <c r="F167" s="22">
        <f ca="1"/>
        <v>5.3063951859536695</v>
      </c>
      <c r="G167">
        <f ca="1"/>
        <v>-0.70255670475441212</v>
      </c>
      <c r="H167" s="9">
        <f ca="1"/>
        <v>-1.9816793724463889E-3</v>
      </c>
      <c r="I167" s="4">
        <f ca="1"/>
        <v>4.6247378518631441</v>
      </c>
      <c r="J167" s="4">
        <f ca="1"/>
        <v>4.6267195312355902</v>
      </c>
      <c r="K167" s="9">
        <f ca="1"/>
        <v>-1.9797171422628601E-3</v>
      </c>
      <c r="L167" s="5">
        <f ca="1"/>
        <v>101.97603675037489</v>
      </c>
      <c r="M167" s="5">
        <f ca="1"/>
        <v>102.17832092387552</v>
      </c>
      <c r="N167" s="38">
        <v>0.372</v>
      </c>
      <c r="O167" s="38">
        <v>3.0495901363953817E-2</v>
      </c>
      <c r="P167" s="38">
        <v>7.9050000000000006E-3</v>
      </c>
      <c r="Q167" s="4">
        <f ca="1"/>
        <v>0.96584602947048726</v>
      </c>
      <c r="R167" s="4">
        <f ca="1"/>
        <v>0.9353501281065334</v>
      </c>
      <c r="S167" s="47">
        <f ca="1"/>
        <v>0.28084971255936964</v>
      </c>
      <c r="T167" s="4">
        <f ca="1"/>
        <v>0.31339125546212543</v>
      </c>
      <c r="U167" s="4" t="e">
        <f ca="1"/>
        <v>#N/A</v>
      </c>
      <c r="V167" s="4">
        <f ca="1"/>
        <v>-0.1988416237470958</v>
      </c>
      <c r="W167" s="4">
        <f ca="1"/>
        <v>0.38193801594474169</v>
      </c>
      <c r="X167" s="4">
        <f ca="1"/>
        <v>0.42381646876276269</v>
      </c>
      <c r="Y167" s="5">
        <f ca="1"/>
        <v>4.1847897776745385E-2</v>
      </c>
      <c r="Z167" s="5">
        <f ca="1"/>
        <v>3.0555041275579337E-5</v>
      </c>
      <c r="AA167" s="5">
        <f ca="1"/>
        <v>0</v>
      </c>
      <c r="AB167" s="45">
        <f ca="1"/>
        <v>9.3369099152651718E-3</v>
      </c>
      <c r="AC167" s="39">
        <f ca="1"/>
        <v>3.0147596658675058E-17</v>
      </c>
      <c r="AE167">
        <v>166</v>
      </c>
      <c r="AF167" s="29">
        <v>-4.314417073437482E-2</v>
      </c>
      <c r="AG167" s="29">
        <v>-0.10693176718205451</v>
      </c>
      <c r="AH167" s="29">
        <v>1.5756526497764402E-2</v>
      </c>
    </row>
    <row r="168" spans="1:34" x14ac:dyDescent="0.2">
      <c r="A168" t="b">
        <v>1</v>
      </c>
      <c r="B168">
        <v>159</v>
      </c>
      <c r="C168" s="22">
        <f ca="1"/>
        <v>4.5776267245523306E-2</v>
      </c>
      <c r="D168" s="22">
        <f ca="1"/>
        <v>2.4835416262173085</v>
      </c>
      <c r="E168" s="22">
        <f ca="1"/>
        <v>2.4835416262173085</v>
      </c>
      <c r="F168" s="22">
        <f ca="1"/>
        <v>6.1384697186156725</v>
      </c>
      <c r="G168">
        <f ca="1"/>
        <v>2.4575810691148012</v>
      </c>
      <c r="H168" s="9">
        <f ca="1"/>
        <v>8.0115537129144578E-3</v>
      </c>
      <c r="I168" s="4">
        <f ca="1"/>
        <v>4.6327494055760585</v>
      </c>
      <c r="J168" s="4">
        <f ca="1"/>
        <v>4.6247378518631441</v>
      </c>
      <c r="K168" s="9">
        <f ca="1"/>
        <v>8.0437320848782967E-3</v>
      </c>
      <c r="L168" s="5">
        <f ca="1"/>
        <v>102.79630466907261</v>
      </c>
      <c r="M168" s="5">
        <f ca="1"/>
        <v>101.97603675037489</v>
      </c>
      <c r="N168" s="38">
        <v>0.36799999999999999</v>
      </c>
      <c r="O168" s="38">
        <v>3.0331501776206207E-2</v>
      </c>
      <c r="P168" s="38">
        <v>7.8200000000000006E-3</v>
      </c>
      <c r="Q168" s="4">
        <f ca="1"/>
        <v>0.9029446044948819</v>
      </c>
      <c r="R168" s="4">
        <f ca="1"/>
        <v>0.87261310271867565</v>
      </c>
      <c r="S168" s="47">
        <f ca="1"/>
        <v>0.31339125546212543</v>
      </c>
      <c r="T168" s="4">
        <f ca="1"/>
        <v>0.18712583601928756</v>
      </c>
      <c r="U168" s="4" t="e">
        <f ca="1"/>
        <v>#N/A</v>
      </c>
      <c r="V168" s="4">
        <f ca="1"/>
        <v>-0.1988416237470958</v>
      </c>
      <c r="W168" s="4">
        <f ca="1"/>
        <v>0.42381646876276269</v>
      </c>
      <c r="X168" s="4">
        <f ca="1"/>
        <v>0.26236913567721765</v>
      </c>
      <c r="Y168" s="5">
        <f ca="1"/>
        <v>-0.16148123840304612</v>
      </c>
      <c r="Z168" s="5">
        <f ca="1"/>
        <v>3.390531750102102E-5</v>
      </c>
      <c r="AA168" s="5">
        <f ca="1"/>
        <v>0</v>
      </c>
      <c r="AB168" s="45">
        <f ca="1"/>
        <v>-3.5181913642707237E-2</v>
      </c>
      <c r="AC168" s="39">
        <f ca="1"/>
        <v>6.0701769132032179E-17</v>
      </c>
      <c r="AE168">
        <v>167</v>
      </c>
      <c r="AF168" s="29">
        <v>-7.5417081879490463E-2</v>
      </c>
      <c r="AG168" s="29">
        <v>-5.534810462434623E-2</v>
      </c>
      <c r="AH168" s="29">
        <v>-0.31177559830153495</v>
      </c>
    </row>
    <row r="169" spans="1:34" x14ac:dyDescent="0.2">
      <c r="A169" t="b">
        <v>0</v>
      </c>
      <c r="B169">
        <v>160</v>
      </c>
      <c r="C169" s="22">
        <f ca="1"/>
        <v>0.9769677987376002</v>
      </c>
      <c r="D169" s="22">
        <f ca="1"/>
        <v>6.1384697186156725</v>
      </c>
      <c r="E169" s="22">
        <f ca="1"/>
        <v>2.4835416262173085</v>
      </c>
      <c r="F169" s="22">
        <f ca="1"/>
        <v>6.1384697186156725</v>
      </c>
      <c r="G169">
        <f ca="1"/>
        <v>-0.35815401419314419</v>
      </c>
      <c r="H169" s="9">
        <f ca="1"/>
        <v>-8.9258243798260857E-4</v>
      </c>
      <c r="I169" s="4">
        <f ca="1"/>
        <v>4.6318568231380759</v>
      </c>
      <c r="J169" s="4">
        <f ca="1"/>
        <v>4.6327494055760585</v>
      </c>
      <c r="K169" s="9">
        <f ca="1"/>
        <v>-8.9218420477243932E-4</v>
      </c>
      <c r="L169" s="5">
        <f ca="1"/>
        <v>102.70459142973789</v>
      </c>
      <c r="M169" s="5">
        <f ca="1"/>
        <v>102.79630466907261</v>
      </c>
      <c r="N169" s="38">
        <v>0.36399999999999999</v>
      </c>
      <c r="O169" s="38">
        <v>3.0166206257996715E-2</v>
      </c>
      <c r="P169" s="38">
        <v>7.7350000000000006E-3</v>
      </c>
      <c r="Q169" s="4">
        <f ca="1"/>
        <v>1.1706549801437269</v>
      </c>
      <c r="R169" s="4">
        <f ca="1"/>
        <v>1.1404887738857301</v>
      </c>
      <c r="S169" s="47">
        <f ca="1"/>
        <v>0.18712583601928756</v>
      </c>
      <c r="T169" s="4">
        <f ca="1"/>
        <v>0.19599819008275965</v>
      </c>
      <c r="U169" s="4" t="e">
        <f ca="1"/>
        <v>#N/A</v>
      </c>
      <c r="V169" s="4">
        <f ca="1"/>
        <v>-0.1988416237470958</v>
      </c>
      <c r="W169" s="4">
        <f ca="1"/>
        <v>0.26236913567721765</v>
      </c>
      <c r="X169" s="4">
        <f ca="1"/>
        <v>0.28226174936734194</v>
      </c>
      <c r="Y169" s="5">
        <f ca="1"/>
        <v>1.9871624159270091E-2</v>
      </c>
      <c r="Z169" s="5">
        <f ca="1"/>
        <v>2.0989530854177414E-5</v>
      </c>
      <c r="AA169" s="5">
        <f ca="1"/>
        <v>0</v>
      </c>
      <c r="AB169" s="45">
        <f ca="1"/>
        <v>1.1020259626652181E-2</v>
      </c>
      <c r="AC169" s="39">
        <f ca="1"/>
        <v>2.5966642031027831E-17</v>
      </c>
      <c r="AE169">
        <v>168</v>
      </c>
      <c r="AF169" s="29">
        <v>-1.0043892276030707E-2</v>
      </c>
      <c r="AG169" s="29">
        <v>0.34522946295756357</v>
      </c>
      <c r="AH169" s="29">
        <v>0.23740804786206218</v>
      </c>
    </row>
    <row r="170" spans="1:34" x14ac:dyDescent="0.2">
      <c r="A170" t="b">
        <v>1</v>
      </c>
      <c r="B170">
        <v>161</v>
      </c>
      <c r="C170" s="22">
        <f ca="1"/>
        <v>0.8821317045895456</v>
      </c>
      <c r="D170" s="22">
        <f ca="1"/>
        <v>0.5008271342324534</v>
      </c>
      <c r="E170" s="22">
        <f ca="1"/>
        <v>0.5008271342324534</v>
      </c>
      <c r="F170" s="22">
        <f ca="1"/>
        <v>0.13605470502036379</v>
      </c>
      <c r="G170">
        <f ca="1"/>
        <v>0.49619890404870692</v>
      </c>
      <c r="H170" s="9">
        <f ca="1"/>
        <v>1.809118709273259E-3</v>
      </c>
      <c r="I170" s="4">
        <f ca="1"/>
        <v>4.6336659418473491</v>
      </c>
      <c r="J170" s="4">
        <f ca="1"/>
        <v>4.6318568231380759</v>
      </c>
      <c r="K170" s="9">
        <f ca="1"/>
        <v>1.8107561518190263E-3</v>
      </c>
      <c r="L170" s="5">
        <f ca="1"/>
        <v>102.89056440048935</v>
      </c>
      <c r="M170" s="5">
        <f ca="1"/>
        <v>102.70459142973789</v>
      </c>
      <c r="N170" s="38">
        <v>0.36</v>
      </c>
      <c r="O170" s="38">
        <v>0.03</v>
      </c>
      <c r="P170" s="38">
        <v>7.6500000000000005E-3</v>
      </c>
      <c r="Q170" s="4">
        <f ca="1"/>
        <v>1.1445545716661367</v>
      </c>
      <c r="R170" s="4">
        <f ca="1"/>
        <v>1.1145545716661367</v>
      </c>
      <c r="S170" s="47">
        <f ca="1"/>
        <v>0.19599819008275965</v>
      </c>
      <c r="T170" s="4">
        <f ca="1"/>
        <v>0.17130280154859889</v>
      </c>
      <c r="U170" s="4">
        <f ca="1"/>
        <v>-0.12619685987703044</v>
      </c>
      <c r="V170" s="4">
        <f ca="1"/>
        <v>-0.12619685987703044</v>
      </c>
      <c r="W170" s="4">
        <f ca="1"/>
        <v>0.28226174936734194</v>
      </c>
      <c r="X170" s="4">
        <f ca="1"/>
        <v>0.2598520051311255</v>
      </c>
      <c r="Y170" s="5">
        <f ca="1"/>
        <v>-2.2432325176165863E-2</v>
      </c>
      <c r="Z170" s="5">
        <f ca="1"/>
        <v>2.2580939949387358E-5</v>
      </c>
      <c r="AA170" s="5">
        <f ca="1"/>
        <v>0</v>
      </c>
      <c r="AB170" s="45">
        <f ca="1"/>
        <v>2.2856442979442807E-3</v>
      </c>
      <c r="AC170" s="39">
        <f ca="1"/>
        <v>3.0764236644276188E-17</v>
      </c>
      <c r="AE170">
        <v>169</v>
      </c>
      <c r="AF170" s="29">
        <v>-3.8588476009623569E-2</v>
      </c>
      <c r="AG170" s="29">
        <v>-8.9953084559498908E-2</v>
      </c>
      <c r="AH170" s="29">
        <v>-4.5263358914066174E-2</v>
      </c>
    </row>
    <row r="171" spans="1:34" x14ac:dyDescent="0.2">
      <c r="A171" t="b">
        <v>0</v>
      </c>
      <c r="B171">
        <v>162</v>
      </c>
      <c r="C171" s="22">
        <f ca="1"/>
        <v>2.1653778834900606E-2</v>
      </c>
      <c r="D171" s="22">
        <f ca="1"/>
        <v>0.13605470502036379</v>
      </c>
      <c r="E171" s="22">
        <f ca="1"/>
        <v>0.5008271342324534</v>
      </c>
      <c r="F171" s="22">
        <f ca="1"/>
        <v>0.13605470502036379</v>
      </c>
      <c r="G171">
        <f ca="1"/>
        <v>6.7929860918112123E-2</v>
      </c>
      <c r="H171" s="9">
        <f ca="1"/>
        <v>4.5481308163969103E-4</v>
      </c>
      <c r="I171" s="4">
        <f ca="1"/>
        <v>4.6341207549289889</v>
      </c>
      <c r="J171" s="4">
        <f ca="1"/>
        <v>4.6336659418473491</v>
      </c>
      <c r="K171" s="9">
        <f ca="1"/>
        <v>4.5491652479134892E-4</v>
      </c>
      <c r="L171" s="5">
        <f ca="1"/>
        <v>102.93737101848023</v>
      </c>
      <c r="M171" s="5">
        <f ca="1"/>
        <v>102.89056440048935</v>
      </c>
      <c r="N171" s="38">
        <v>0.35599999999999998</v>
      </c>
      <c r="O171" s="38">
        <v>2.9832867780352598E-2</v>
      </c>
      <c r="P171" s="38">
        <v>7.5650000000000005E-3</v>
      </c>
      <c r="Q171" s="4">
        <f ca="1"/>
        <v>1.2087592827065163</v>
      </c>
      <c r="R171" s="4">
        <f ca="1"/>
        <v>1.1789264149261638</v>
      </c>
      <c r="S171" s="47">
        <f ca="1"/>
        <v>0.17130280154859889</v>
      </c>
      <c r="T171" s="4">
        <f ca="1"/>
        <v>0.16372873779693364</v>
      </c>
      <c r="U171" s="4" t="e">
        <f ca="1"/>
        <v>#N/A</v>
      </c>
      <c r="V171" s="4">
        <f ca="1"/>
        <v>-0.12619685987703044</v>
      </c>
      <c r="W171" s="4">
        <f ca="1"/>
        <v>0.2598520051311255</v>
      </c>
      <c r="X171" s="4">
        <f ca="1"/>
        <v>0.25500470237068718</v>
      </c>
      <c r="Y171" s="5">
        <f ca="1"/>
        <v>-4.8680909208488055E-3</v>
      </c>
      <c r="Z171" s="5">
        <f ca="1"/>
        <v>2.0788160410490041E-5</v>
      </c>
      <c r="AA171" s="5">
        <f ca="1"/>
        <v>0</v>
      </c>
      <c r="AB171" s="45">
        <f ca="1"/>
        <v>2.7267609912269342E-3</v>
      </c>
      <c r="AC171" s="39">
        <f ca="1"/>
        <v>-5.7835409638523627E-18</v>
      </c>
      <c r="AE171">
        <v>170</v>
      </c>
      <c r="AF171" s="29">
        <v>-7.4892919853134024E-2</v>
      </c>
      <c r="AG171" s="29">
        <v>-5.1761575385627723E-4</v>
      </c>
      <c r="AH171" s="29">
        <v>-6.1334555560569194E-2</v>
      </c>
    </row>
    <row r="172" spans="1:34" x14ac:dyDescent="0.2">
      <c r="A172" t="b">
        <v>1</v>
      </c>
      <c r="B172">
        <v>163</v>
      </c>
      <c r="C172" s="22">
        <f ca="1"/>
        <v>0.22370996987828684</v>
      </c>
      <c r="D172" s="22">
        <f ca="1"/>
        <v>1.7305518445886476</v>
      </c>
      <c r="E172" s="22">
        <f ca="1"/>
        <v>1.7305518445886476</v>
      </c>
      <c r="F172" s="22">
        <f ca="1"/>
        <v>4.4407647251180986</v>
      </c>
      <c r="G172">
        <f ca="1"/>
        <v>-0.46430099277644055</v>
      </c>
      <c r="H172" s="9">
        <f ca="1"/>
        <v>-1.2282486570509381E-3</v>
      </c>
      <c r="I172" s="4">
        <f ca="1"/>
        <v>4.6328925062719382</v>
      </c>
      <c r="J172" s="4">
        <f ca="1"/>
        <v>4.6341207549289889</v>
      </c>
      <c r="K172" s="9">
        <f ca="1"/>
        <v>-1.2274946683956678E-3</v>
      </c>
      <c r="L172" s="5">
        <f ca="1"/>
        <v>102.81101594437638</v>
      </c>
      <c r="M172" s="5">
        <f ca="1"/>
        <v>102.93737101848023</v>
      </c>
      <c r="N172" s="38">
        <v>0.35199999999999998</v>
      </c>
      <c r="O172" s="38">
        <v>2.9664793948382652E-2</v>
      </c>
      <c r="P172" s="38">
        <v>7.4799999999999997E-3</v>
      </c>
      <c r="Q172" s="4">
        <f ca="1"/>
        <v>1.2280742284705239</v>
      </c>
      <c r="R172" s="4">
        <f ca="1"/>
        <v>1.1984094345221412</v>
      </c>
      <c r="S172" s="47">
        <f ca="1"/>
        <v>0.16372873779693364</v>
      </c>
      <c r="T172" s="4">
        <f ca="1"/>
        <v>0.17564837808137668</v>
      </c>
      <c r="U172" s="4" t="e">
        <f ca="1"/>
        <v>#N/A</v>
      </c>
      <c r="V172" s="4">
        <f ca="1"/>
        <v>-0.12619685987703044</v>
      </c>
      <c r="W172" s="4">
        <f ca="1"/>
        <v>0.25500470237068718</v>
      </c>
      <c r="X172" s="4">
        <f ca="1"/>
        <v>0.27200994616723467</v>
      </c>
      <c r="Y172" s="5">
        <f ca="1"/>
        <v>1.6984843420357831E-2</v>
      </c>
      <c r="Z172" s="5">
        <f ca="1"/>
        <v>2.0400376189654976E-5</v>
      </c>
      <c r="AA172" s="5">
        <f ca="1"/>
        <v>0</v>
      </c>
      <c r="AB172" s="45">
        <f ca="1"/>
        <v>5.0856035121044528E-3</v>
      </c>
      <c r="AC172" s="39">
        <f ca="1"/>
        <v>1.1526424346236519E-17</v>
      </c>
      <c r="AE172">
        <v>171</v>
      </c>
      <c r="AF172" s="29">
        <v>-3.3125174745204483E-4</v>
      </c>
      <c r="AG172" s="29">
        <v>2.5707168455467208E-2</v>
      </c>
      <c r="AH172" s="29">
        <v>-6.1665213617497473E-2</v>
      </c>
    </row>
    <row r="173" spans="1:34" x14ac:dyDescent="0.2">
      <c r="A173" t="b">
        <v>0</v>
      </c>
      <c r="B173">
        <v>164</v>
      </c>
      <c r="C173" s="22">
        <f ca="1"/>
        <v>0.70676965711066719</v>
      </c>
      <c r="D173" s="22">
        <f ca="1"/>
        <v>4.4407647251180986</v>
      </c>
      <c r="E173" s="22">
        <f ca="1"/>
        <v>1.7305518445886476</v>
      </c>
      <c r="F173" s="22">
        <f ca="1"/>
        <v>4.4407647251180986</v>
      </c>
      <c r="G173">
        <f ca="1"/>
        <v>-1.6671035585457739</v>
      </c>
      <c r="H173" s="9">
        <f ca="1"/>
        <v>-5.0318443403765088E-3</v>
      </c>
      <c r="I173" s="4">
        <f ca="1"/>
        <v>4.6278606619315621</v>
      </c>
      <c r="J173" s="4">
        <f ca="1"/>
        <v>4.6328925062719382</v>
      </c>
      <c r="K173" s="9">
        <f ca="1"/>
        <v>-5.0192058188868183E-3</v>
      </c>
      <c r="L173" s="5">
        <f ca="1"/>
        <v>102.2949862949027</v>
      </c>
      <c r="M173" s="5">
        <f ca="1"/>
        <v>102.81101594437638</v>
      </c>
      <c r="N173" s="38">
        <v>0.34799999999999998</v>
      </c>
      <c r="O173" s="38">
        <v>2.949576240750525E-2</v>
      </c>
      <c r="P173" s="38">
        <v>7.3949999999999997E-3</v>
      </c>
      <c r="Q173" s="4">
        <f ca="1"/>
        <v>1.1905886614719507</v>
      </c>
      <c r="R173" s="4">
        <f ca="1"/>
        <v>1.1610928990644456</v>
      </c>
      <c r="S173" s="47">
        <f ca="1"/>
        <v>0.17564837808137668</v>
      </c>
      <c r="T173" s="4">
        <f ca="1"/>
        <v>0.2423628885293585</v>
      </c>
      <c r="U173" s="4" t="e">
        <f ca="1"/>
        <v>#N/A</v>
      </c>
      <c r="V173" s="4">
        <f ca="1"/>
        <v>-0.12619685987703044</v>
      </c>
      <c r="W173" s="4">
        <f ca="1"/>
        <v>0.27200994616723467</v>
      </c>
      <c r="X173" s="4">
        <f ca="1"/>
        <v>0.33819098251978691</v>
      </c>
      <c r="Y173" s="5">
        <f ca="1"/>
        <v>6.6159275556858868E-2</v>
      </c>
      <c r="Z173" s="5">
        <f ca="1"/>
        <v>2.1760795693378775E-5</v>
      </c>
      <c r="AA173" s="5">
        <f ca="1"/>
        <v>0</v>
      </c>
      <c r="AB173" s="45">
        <f ca="1"/>
        <v>-5.3347409542957606E-4</v>
      </c>
      <c r="AC173" s="39">
        <f ca="1"/>
        <v>-1.0801364143386838E-17</v>
      </c>
      <c r="AE173">
        <v>172</v>
      </c>
      <c r="AF173" s="29">
        <v>0.18888112978418994</v>
      </c>
      <c r="AG173" s="29">
        <v>0.25340067937801036</v>
      </c>
      <c r="AH173" s="29">
        <v>0.15648202115033513</v>
      </c>
    </row>
    <row r="174" spans="1:34" x14ac:dyDescent="0.2">
      <c r="A174" t="b">
        <v>1</v>
      </c>
      <c r="B174">
        <v>165</v>
      </c>
      <c r="C174" s="22">
        <f ca="1"/>
        <v>0.98844673426351626</v>
      </c>
      <c r="D174" s="22">
        <f ca="1"/>
        <v>0.15245014425796211</v>
      </c>
      <c r="E174" s="22">
        <f ca="1"/>
        <v>0.15245014425796211</v>
      </c>
      <c r="F174" s="22">
        <f ca="1"/>
        <v>3.4070508264038972</v>
      </c>
      <c r="G174">
        <f ca="1"/>
        <v>-0.14711018156694305</v>
      </c>
      <c r="H174" s="9">
        <f ca="1"/>
        <v>-2.2520324075245816E-4</v>
      </c>
      <c r="I174" s="4">
        <f ca="1"/>
        <v>4.6276354586908095</v>
      </c>
      <c r="J174" s="4">
        <f ca="1"/>
        <v>4.6278606619315621</v>
      </c>
      <c r="K174" s="9">
        <f ca="1"/>
        <v>-2.2517788440612474E-4</v>
      </c>
      <c r="L174" s="5">
        <f ca="1"/>
        <v>102.27195172630346</v>
      </c>
      <c r="M174" s="5">
        <f ca="1"/>
        <v>102.2949862949027</v>
      </c>
      <c r="N174" s="38">
        <v>0.34399999999999997</v>
      </c>
      <c r="O174" s="38">
        <v>2.9325756597230357E-2</v>
      </c>
      <c r="P174" s="38">
        <v>7.3099999999999997E-3</v>
      </c>
      <c r="Q174" s="4">
        <f ca="1"/>
        <v>1.0230077387433427</v>
      </c>
      <c r="R174" s="4">
        <f ca="1"/>
        <v>0.99368198214611236</v>
      </c>
      <c r="S174" s="47">
        <f ca="1"/>
        <v>0.2423628885293585</v>
      </c>
      <c r="T174" s="4">
        <f ca="1"/>
        <v>0.24303585373303882</v>
      </c>
      <c r="U174" s="4" t="e">
        <f ca="1"/>
        <v>#N/A</v>
      </c>
      <c r="V174" s="4">
        <f ca="1"/>
        <v>-0.12619685987703044</v>
      </c>
      <c r="W174" s="4">
        <f ca="1"/>
        <v>0.33819098251978691</v>
      </c>
      <c r="X174" s="4">
        <f ca="1"/>
        <v>0.34215767250836104</v>
      </c>
      <c r="Y174" s="5">
        <f ca="1"/>
        <v>3.9396347099725469E-3</v>
      </c>
      <c r="Z174" s="5">
        <f ca="1"/>
        <v>2.7055278601582957E-5</v>
      </c>
      <c r="AA174" s="5">
        <f ca="1"/>
        <v>0</v>
      </c>
      <c r="AB174" s="45">
        <f ca="1"/>
        <v>3.2937247848938097E-3</v>
      </c>
      <c r="AC174" s="39">
        <f ca="1"/>
        <v>4.8111471404044259E-18</v>
      </c>
      <c r="AE174">
        <v>173</v>
      </c>
      <c r="AF174" s="29">
        <v>-6.4398432753296295E-3</v>
      </c>
      <c r="AG174" s="29">
        <v>-0.35244415958985686</v>
      </c>
      <c r="AH174" s="29">
        <v>0.30424888860213434</v>
      </c>
    </row>
    <row r="175" spans="1:34" x14ac:dyDescent="0.2">
      <c r="A175" t="b">
        <v>0</v>
      </c>
      <c r="B175">
        <v>166</v>
      </c>
      <c r="C175" s="22">
        <f ca="1"/>
        <v>0.54224898038750724</v>
      </c>
      <c r="D175" s="22">
        <f ca="1"/>
        <v>3.4070508264038972</v>
      </c>
      <c r="E175" s="22">
        <f ca="1"/>
        <v>0.15245014425796211</v>
      </c>
      <c r="F175" s="22">
        <f ca="1"/>
        <v>3.4070508264038972</v>
      </c>
      <c r="G175">
        <f ca="1"/>
        <v>-3.9995511793381351E-2</v>
      </c>
      <c r="H175" s="9">
        <f ca="1"/>
        <v>1.1352308654878919E-4</v>
      </c>
      <c r="I175" s="4">
        <f ca="1"/>
        <v>4.6277489817773585</v>
      </c>
      <c r="J175" s="4">
        <f ca="1"/>
        <v>4.6276354586908095</v>
      </c>
      <c r="K175" s="9">
        <f ca="1"/>
        <v>1.1352953053833659E-4</v>
      </c>
      <c r="L175" s="5">
        <f ca="1"/>
        <v>102.28356261297019</v>
      </c>
      <c r="M175" s="5">
        <f ca="1"/>
        <v>102.27195172630346</v>
      </c>
      <c r="N175" s="38">
        <v>0.34</v>
      </c>
      <c r="O175" s="38">
        <v>2.9154759474226508E-2</v>
      </c>
      <c r="P175" s="38">
        <v>7.2250000000000014E-3</v>
      </c>
      <c r="Q175" s="4">
        <f ca="1"/>
        <v>1.0183679522022673</v>
      </c>
      <c r="R175" s="4">
        <f ca="1"/>
        <v>0.98921319272804076</v>
      </c>
      <c r="S175" s="47">
        <f ca="1"/>
        <v>0.24303585373303882</v>
      </c>
      <c r="T175" s="4">
        <f ca="1"/>
        <v>0.23836534247297436</v>
      </c>
      <c r="U175" s="4">
        <f ca="1"/>
        <v>-0.15425156318576416</v>
      </c>
      <c r="V175" s="4">
        <f ca="1"/>
        <v>-0.15425156318576416</v>
      </c>
      <c r="W175" s="4">
        <f ca="1"/>
        <v>0.34215767250836104</v>
      </c>
      <c r="X175" s="4">
        <f ca="1"/>
        <v>0.34165609637775374</v>
      </c>
      <c r="Y175" s="5">
        <f ca="1"/>
        <v>-5.289487444080273E-4</v>
      </c>
      <c r="Z175" s="5">
        <f ca="1"/>
        <v>2.7372613800668886E-5</v>
      </c>
      <c r="AA175" s="5">
        <f ca="1"/>
        <v>0</v>
      </c>
      <c r="AB175" s="45">
        <f ca="1"/>
        <v>4.1689351294570999E-3</v>
      </c>
      <c r="AC175" s="39">
        <f ca="1"/>
        <v>5.2092526256139471E-17</v>
      </c>
      <c r="AE175">
        <v>174</v>
      </c>
      <c r="AF175" s="29">
        <v>-3.7925158875450867E-3</v>
      </c>
      <c r="AG175" s="29">
        <v>1.0927307218962613E-2</v>
      </c>
      <c r="AH175" s="29">
        <v>9.9047421338099198E-2</v>
      </c>
    </row>
    <row r="176" spans="1:34" x14ac:dyDescent="0.2">
      <c r="A176" t="b">
        <v>1</v>
      </c>
      <c r="B176">
        <v>167</v>
      </c>
      <c r="C176" s="22">
        <f ca="1"/>
        <v>0.10736636475708261</v>
      </c>
      <c r="D176" s="22">
        <f ca="1"/>
        <v>2.1125852992321907</v>
      </c>
      <c r="E176" s="22">
        <f ca="1"/>
        <v>2.1125852992321907</v>
      </c>
      <c r="F176" s="22">
        <f ca="1"/>
        <v>5.6568233855904495</v>
      </c>
      <c r="G176">
        <f ca="1"/>
        <v>1.7115437485772935</v>
      </c>
      <c r="H176" s="9">
        <f ca="1"/>
        <v>5.6523765605268209E-3</v>
      </c>
      <c r="I176" s="4">
        <f ca="1"/>
        <v>4.6334013583378857</v>
      </c>
      <c r="J176" s="4">
        <f ca="1"/>
        <v>4.6277489817773585</v>
      </c>
      <c r="K176" s="9">
        <f ca="1"/>
        <v>5.6683813818010353E-3</v>
      </c>
      <c r="L176" s="5">
        <f ca="1"/>
        <v>102.86334485494983</v>
      </c>
      <c r="M176" s="5">
        <f ca="1"/>
        <v>102.28356261297019</v>
      </c>
      <c r="N176" s="38">
        <v>0.33600000000000002</v>
      </c>
      <c r="O176" s="38">
        <v>2.8982753492378877E-2</v>
      </c>
      <c r="P176" s="38">
        <v>7.1400000000000014E-3</v>
      </c>
      <c r="Q176" s="4">
        <f ca="1"/>
        <v>1.025395871965076</v>
      </c>
      <c r="R176" s="4">
        <f ca="1"/>
        <v>0.99641311847269709</v>
      </c>
      <c r="S176" s="47">
        <f ca="1"/>
        <v>0.23836534247297436</v>
      </c>
      <c r="T176" s="4">
        <f ca="1"/>
        <v>0.15991932188976676</v>
      </c>
      <c r="U176" s="4" t="e">
        <f ca="1"/>
        <v>#N/A</v>
      </c>
      <c r="V176" s="4">
        <f ca="1"/>
        <v>-0.15425156318576416</v>
      </c>
      <c r="W176" s="4">
        <f ca="1"/>
        <v>0.34165609637775374</v>
      </c>
      <c r="X176" s="4">
        <f ca="1"/>
        <v>0.25351330368645819</v>
      </c>
      <c r="Y176" s="5">
        <f ca="1"/>
        <v>-8.8170125179005771E-2</v>
      </c>
      <c r="Z176" s="5">
        <f ca="1"/>
        <v>2.7332487710220302E-5</v>
      </c>
      <c r="AA176" s="5">
        <f ca="1"/>
        <v>0</v>
      </c>
      <c r="AB176" s="45">
        <f ca="1"/>
        <v>-9.6967721080879511E-3</v>
      </c>
      <c r="AC176" s="39">
        <f ca="1"/>
        <v>4.038653092508504E-18</v>
      </c>
      <c r="AE176">
        <v>175</v>
      </c>
      <c r="AF176" s="29">
        <v>-2.0187324087065178E-2</v>
      </c>
      <c r="AG176" s="29">
        <v>-0.10582376820424746</v>
      </c>
      <c r="AH176" s="29">
        <v>0.1647269779807454</v>
      </c>
    </row>
    <row r="177" spans="1:34" x14ac:dyDescent="0.2">
      <c r="A177" t="b">
        <v>0</v>
      </c>
      <c r="B177">
        <v>168</v>
      </c>
      <c r="C177" s="22">
        <f ca="1"/>
        <v>0.90031140401455068</v>
      </c>
      <c r="D177" s="22">
        <f ca="1"/>
        <v>5.6568233855904495</v>
      </c>
      <c r="E177" s="22">
        <f ca="1"/>
        <v>2.1125852992321907</v>
      </c>
      <c r="F177" s="22">
        <f ca="1"/>
        <v>5.6568233855904495</v>
      </c>
      <c r="G177">
        <f ca="1"/>
        <v>-1.2384000336070535</v>
      </c>
      <c r="H177" s="9">
        <f ca="1"/>
        <v>-3.6761647606273562E-3</v>
      </c>
      <c r="I177" s="4">
        <f ca="1"/>
        <v>4.6297251935772588</v>
      </c>
      <c r="J177" s="4">
        <f ca="1"/>
        <v>4.6334013583378857</v>
      </c>
      <c r="K177" s="9">
        <f ca="1"/>
        <v>-3.6694159394123904E-3</v>
      </c>
      <c r="L177" s="5">
        <f ca="1"/>
        <v>102.4858964577578</v>
      </c>
      <c r="M177" s="5">
        <f ca="1"/>
        <v>102.86334485494983</v>
      </c>
      <c r="N177" s="38">
        <v>0.33200000000000002</v>
      </c>
      <c r="O177" s="38">
        <v>2.8809720581775868E-2</v>
      </c>
      <c r="P177" s="38">
        <v>7.0550000000000005E-3</v>
      </c>
      <c r="Q177" s="4">
        <f ca="1"/>
        <v>1.2248009226481293</v>
      </c>
      <c r="R177" s="4">
        <f ca="1"/>
        <v>1.1959912020663535</v>
      </c>
      <c r="S177" s="47">
        <f ca="1"/>
        <v>0.15991932188976676</v>
      </c>
      <c r="T177" s="4">
        <f ca="1"/>
        <v>0.20357503280303568</v>
      </c>
      <c r="U177" s="4" t="e">
        <f ca="1"/>
        <v>#N/A</v>
      </c>
      <c r="V177" s="4">
        <f ca="1"/>
        <v>-0.15425156318576416</v>
      </c>
      <c r="W177" s="4">
        <f ca="1"/>
        <v>0.25351330368645819</v>
      </c>
      <c r="X177" s="4">
        <f ca="1"/>
        <v>0.31302493657865577</v>
      </c>
      <c r="Y177" s="5">
        <f ca="1"/>
        <v>5.9491351827902661E-2</v>
      </c>
      <c r="Z177" s="5">
        <f ca="1"/>
        <v>2.0281064294916658E-5</v>
      </c>
      <c r="AA177" s="5">
        <f ca="1"/>
        <v>0</v>
      </c>
      <c r="AB177" s="45">
        <f ca="1"/>
        <v>1.5855921978928659E-2</v>
      </c>
      <c r="AC177" s="39">
        <f ca="1"/>
        <v>-3.0493186101154812E-18</v>
      </c>
      <c r="AE177">
        <v>176</v>
      </c>
      <c r="AF177" s="29">
        <v>1.7714044316655006E-2</v>
      </c>
      <c r="AG177" s="29">
        <v>-3.7044027101718204E-2</v>
      </c>
      <c r="AH177" s="29">
        <v>0.14679597900238101</v>
      </c>
    </row>
    <row r="178" spans="1:34" x14ac:dyDescent="0.2">
      <c r="A178" t="b">
        <v>1</v>
      </c>
      <c r="B178">
        <v>169</v>
      </c>
      <c r="C178" s="22">
        <f ca="1"/>
        <v>0.99173315031241627</v>
      </c>
      <c r="D178" s="22">
        <f ca="1"/>
        <v>0.12885037513259293</v>
      </c>
      <c r="E178" s="22">
        <f ca="1"/>
        <v>0.12885037513259293</v>
      </c>
      <c r="F178" s="22">
        <f ca="1"/>
        <v>4.5435711482369019</v>
      </c>
      <c r="G178">
        <f ca="1"/>
        <v>-2.1649066942665666E-2</v>
      </c>
      <c r="H178" s="9">
        <f ca="1"/>
        <v>1.7153963924371857E-4</v>
      </c>
      <c r="I178" s="4">
        <f ca="1"/>
        <v>4.6298967332165022</v>
      </c>
      <c r="J178" s="4">
        <f ca="1"/>
        <v>4.6297251935772588</v>
      </c>
      <c r="K178" s="9">
        <f ca="1"/>
        <v>1.7155435300875155E-4</v>
      </c>
      <c r="L178" s="5">
        <f ca="1"/>
        <v>102.50347835941713</v>
      </c>
      <c r="M178" s="5">
        <f ca="1"/>
        <v>102.4858964577578</v>
      </c>
      <c r="N178" s="38">
        <v>0.32800000000000001</v>
      </c>
      <c r="O178" s="38">
        <v>2.8635642126552709E-2</v>
      </c>
      <c r="P178" s="38">
        <v>6.9700000000000005E-3</v>
      </c>
      <c r="Q178" s="4">
        <f ca="1"/>
        <v>1.1009010187320036</v>
      </c>
      <c r="R178" s="4">
        <f ca="1"/>
        <v>1.0722653766054508</v>
      </c>
      <c r="S178" s="47">
        <f ca="1"/>
        <v>0.20357503280303568</v>
      </c>
      <c r="T178" s="4">
        <f ca="1"/>
        <v>0.19844426524830894</v>
      </c>
      <c r="U178" s="4" t="e">
        <f ca="1"/>
        <v>#N/A</v>
      </c>
      <c r="V178" s="4">
        <f ca="1"/>
        <v>-0.15425156318576416</v>
      </c>
      <c r="W178" s="4">
        <f ca="1"/>
        <v>0.31302493657865577</v>
      </c>
      <c r="X178" s="4">
        <f ca="1"/>
        <v>0.31160263153749995</v>
      </c>
      <c r="Y178" s="5">
        <f ca="1"/>
        <v>-1.4473470360821443E-3</v>
      </c>
      <c r="Z178" s="5">
        <f ca="1"/>
        <v>2.5041994926292465E-5</v>
      </c>
      <c r="AA178" s="5">
        <f ca="1"/>
        <v>0</v>
      </c>
      <c r="AB178" s="45">
        <f ca="1"/>
        <v>3.7084625135708933E-3</v>
      </c>
      <c r="AC178" s="39">
        <f ca="1"/>
        <v>3.8262172293371255E-17</v>
      </c>
      <c r="AE178">
        <v>177</v>
      </c>
      <c r="AF178" s="29">
        <v>4.3923735693317239E-3</v>
      </c>
      <c r="AG178" s="29">
        <v>-0.62047473244475726</v>
      </c>
      <c r="AH178" s="29">
        <v>0.32073648778687791</v>
      </c>
    </row>
    <row r="179" spans="1:34" x14ac:dyDescent="0.2">
      <c r="A179" t="b">
        <v>0</v>
      </c>
      <c r="B179">
        <v>170</v>
      </c>
      <c r="C179" s="22">
        <f ca="1"/>
        <v>0.72313180753162165</v>
      </c>
      <c r="D179" s="22">
        <f ca="1"/>
        <v>4.5435711482369019</v>
      </c>
      <c r="E179" s="22">
        <f ca="1"/>
        <v>0.12885037513259293</v>
      </c>
      <c r="F179" s="22">
        <f ca="1"/>
        <v>4.5435711482369019</v>
      </c>
      <c r="G179">
        <f ca="1"/>
        <v>-0.12701864852186825</v>
      </c>
      <c r="H179" s="9">
        <f ca="1"/>
        <v>-1.6166823464548334E-4</v>
      </c>
      <c r="I179" s="4">
        <f ca="1"/>
        <v>4.6297350649818565</v>
      </c>
      <c r="J179" s="4">
        <f ca="1"/>
        <v>4.6298967332165022</v>
      </c>
      <c r="K179" s="9">
        <f ca="1"/>
        <v>-1.6165516704091942E-4</v>
      </c>
      <c r="L179" s="5">
        <f ca="1"/>
        <v>102.48690814250067</v>
      </c>
      <c r="M179" s="5">
        <f ca="1"/>
        <v>102.50347835941713</v>
      </c>
      <c r="N179" s="38">
        <v>0.32400000000000001</v>
      </c>
      <c r="O179" s="38">
        <v>2.8460498941515418E-2</v>
      </c>
      <c r="P179" s="38">
        <v>6.8850000000000005E-3</v>
      </c>
      <c r="Q179" s="4">
        <f ca="1"/>
        <v>1.1107165511528869</v>
      </c>
      <c r="R179" s="4">
        <f ca="1"/>
        <v>1.0822560522113716</v>
      </c>
      <c r="S179" s="47">
        <f ca="1"/>
        <v>0.19844426524830894</v>
      </c>
      <c r="T179" s="4">
        <f ca="1"/>
        <v>0.19787535319194305</v>
      </c>
      <c r="U179" s="4" t="e">
        <f ca="1"/>
        <v>#N/A</v>
      </c>
      <c r="V179" s="4">
        <f ca="1"/>
        <v>-0.15425156318576416</v>
      </c>
      <c r="W179" s="4">
        <f ca="1"/>
        <v>0.31160263153749995</v>
      </c>
      <c r="X179" s="4">
        <f ca="1"/>
        <v>0.31544844735122862</v>
      </c>
      <c r="Y179" s="5">
        <f ca="1"/>
        <v>3.8208876032056627E-3</v>
      </c>
      <c r="Z179" s="5">
        <f ca="1"/>
        <v>2.4928210522999999E-5</v>
      </c>
      <c r="AA179" s="5">
        <f ca="1"/>
        <v>0</v>
      </c>
      <c r="AB179" s="45">
        <f ca="1"/>
        <v>4.4147278700945513E-3</v>
      </c>
      <c r="AC179" s="39">
        <f ca="1"/>
        <v>7.4640543312048946E-18</v>
      </c>
      <c r="AE179">
        <v>178</v>
      </c>
      <c r="AF179" s="29">
        <v>-4.9747083894698257E-2</v>
      </c>
      <c r="AG179" s="29">
        <v>0.13449147103764325</v>
      </c>
      <c r="AH179" s="29">
        <v>6.2255340786609402E-2</v>
      </c>
    </row>
    <row r="180" spans="1:34" x14ac:dyDescent="0.2">
      <c r="A180" t="b">
        <v>1</v>
      </c>
      <c r="B180">
        <v>171</v>
      </c>
      <c r="C180" s="22">
        <f ca="1"/>
        <v>0.86321875757929512</v>
      </c>
      <c r="D180" s="22">
        <f ca="1"/>
        <v>0.54237834579278466</v>
      </c>
      <c r="E180" s="22">
        <f ca="1"/>
        <v>0.54237834579278466</v>
      </c>
      <c r="F180" s="22">
        <f ca="1"/>
        <v>3.6057039982013217</v>
      </c>
      <c r="G180">
        <f ca="1"/>
        <v>-0.48500540489601801</v>
      </c>
      <c r="H180" s="9">
        <f ca="1"/>
        <v>-1.2937217569635973E-3</v>
      </c>
      <c r="I180" s="4">
        <f ca="1"/>
        <v>4.6284413432248925</v>
      </c>
      <c r="J180" s="4">
        <f ca="1"/>
        <v>4.6297350649818565</v>
      </c>
      <c r="K180" s="9">
        <f ca="1"/>
        <v>-1.2928852597421381E-3</v>
      </c>
      <c r="L180" s="5">
        <f ca="1"/>
        <v>102.35440432964668</v>
      </c>
      <c r="M180" s="5">
        <f ca="1"/>
        <v>102.48690814250067</v>
      </c>
      <c r="N180" s="38">
        <v>0.32</v>
      </c>
      <c r="O180" s="38">
        <v>2.8284271247461901E-2</v>
      </c>
      <c r="P180" s="38">
        <v>6.8000000000000005E-3</v>
      </c>
      <c r="Q180" s="4">
        <f ca="1"/>
        <v>1.1089159313793255</v>
      </c>
      <c r="R180" s="4">
        <f ca="1"/>
        <v>1.0806316601318637</v>
      </c>
      <c r="S180" s="47">
        <f ca="1"/>
        <v>0.19787535319194305</v>
      </c>
      <c r="T180" s="4">
        <f ca="1"/>
        <v>0.21334501551508289</v>
      </c>
      <c r="U180" s="4">
        <f ca="1"/>
        <v>-0.13373322521572506</v>
      </c>
      <c r="V180" s="4">
        <f ca="1"/>
        <v>-0.13373322521572506</v>
      </c>
      <c r="W180" s="4">
        <f ca="1"/>
        <v>0.31544844735122862</v>
      </c>
      <c r="X180" s="4">
        <f ca="1"/>
        <v>0.33429031785482383</v>
      </c>
      <c r="Y180" s="5">
        <f ca="1"/>
        <v>1.8816634627807093E-2</v>
      </c>
      <c r="Z180" s="5">
        <f ca="1"/>
        <v>2.523587578809829E-5</v>
      </c>
      <c r="AA180" s="5">
        <f ca="1"/>
        <v>0</v>
      </c>
      <c r="AB180" s="45">
        <f ca="1"/>
        <v>3.3722081804553484E-3</v>
      </c>
      <c r="AC180" s="39">
        <f ca="1"/>
        <v>1.2332799712022613E-17</v>
      </c>
      <c r="AE180">
        <v>179</v>
      </c>
      <c r="AF180" s="29">
        <v>5.2424401557195237E-2</v>
      </c>
      <c r="AG180" s="29">
        <v>-1.1410089010670921E-2</v>
      </c>
      <c r="AH180" s="29">
        <v>0.1486194622291013</v>
      </c>
    </row>
    <row r="181" spans="1:34" x14ac:dyDescent="0.2">
      <c r="A181" t="b">
        <v>0</v>
      </c>
      <c r="B181">
        <v>172</v>
      </c>
      <c r="C181" s="22">
        <f ca="1"/>
        <v>0.57386561463995089</v>
      </c>
      <c r="D181" s="22">
        <f ca="1"/>
        <v>3.6057039982013217</v>
      </c>
      <c r="E181" s="22">
        <f ca="1"/>
        <v>0.54237834579278466</v>
      </c>
      <c r="F181" s="22">
        <f ca="1"/>
        <v>3.6057039982013217</v>
      </c>
      <c r="G181">
        <f ca="1"/>
        <v>-0.24278391051831899</v>
      </c>
      <c r="H181" s="9">
        <f ca="1"/>
        <v>-5.2775013648039904E-4</v>
      </c>
      <c r="I181" s="4">
        <f ca="1"/>
        <v>4.6279135930884125</v>
      </c>
      <c r="J181" s="4">
        <f ca="1"/>
        <v>4.6284413432248925</v>
      </c>
      <c r="K181" s="9">
        <f ca="1"/>
        <v>-5.2761090087172224E-4</v>
      </c>
      <c r="L181" s="5">
        <f ca="1"/>
        <v>102.30040103017014</v>
      </c>
      <c r="M181" s="5">
        <f ca="1"/>
        <v>102.35440432964668</v>
      </c>
      <c r="N181" s="38">
        <v>0.316</v>
      </c>
      <c r="O181" s="38">
        <v>2.8106938645110394E-2</v>
      </c>
      <c r="P181" s="38">
        <v>6.7150000000000005E-3</v>
      </c>
      <c r="Q181" s="4">
        <f ca="1"/>
        <v>1.0668595970346721</v>
      </c>
      <c r="R181" s="4">
        <f ca="1"/>
        <v>1.0387526583895617</v>
      </c>
      <c r="S181" s="47">
        <f ca="1"/>
        <v>0.21334501551508289</v>
      </c>
      <c r="T181" s="4">
        <f ca="1"/>
        <v>0.21820610365964122</v>
      </c>
      <c r="U181" s="4" t="e">
        <f ca="1"/>
        <v>#N/A</v>
      </c>
      <c r="V181" s="4">
        <f ca="1"/>
        <v>-0.13373322521572506</v>
      </c>
      <c r="W181" s="4">
        <f ca="1"/>
        <v>0.33429031785482383</v>
      </c>
      <c r="X181" s="4">
        <f ca="1"/>
        <v>0.34263415126002544</v>
      </c>
      <c r="Y181" s="5">
        <f ca="1"/>
        <v>8.3170901797732042E-3</v>
      </c>
      <c r="Z181" s="5">
        <f ca="1"/>
        <v>2.6743225428385907E-5</v>
      </c>
      <c r="AA181" s="5">
        <f ca="1"/>
        <v>0</v>
      </c>
      <c r="AB181" s="45">
        <f ca="1"/>
        <v>3.4827452606432672E-3</v>
      </c>
      <c r="AC181" s="39">
        <f ca="1"/>
        <v>2.7088113653192525E-17</v>
      </c>
      <c r="AE181">
        <v>180</v>
      </c>
      <c r="AF181" s="29">
        <v>2.2810503729498756E-2</v>
      </c>
      <c r="AG181" s="29">
        <v>-7.9120194172968991E-2</v>
      </c>
      <c r="AH181" s="29">
        <v>0.12379898552163539</v>
      </c>
    </row>
    <row r="182" spans="1:34" x14ac:dyDescent="0.2">
      <c r="A182" t="b">
        <v>1</v>
      </c>
      <c r="B182">
        <v>173</v>
      </c>
      <c r="C182" s="22">
        <f ca="1"/>
        <v>0.45514932244886774</v>
      </c>
      <c r="D182" s="22">
        <f ca="1"/>
        <v>1.2546949690379385</v>
      </c>
      <c r="E182" s="22">
        <f ca="1"/>
        <v>1.2546949690379385</v>
      </c>
      <c r="F182" s="22">
        <f ca="1"/>
        <v>0.58337176727277651</v>
      </c>
      <c r="G182">
        <f ca="1"/>
        <v>1.0471810803434534</v>
      </c>
      <c r="H182" s="9">
        <f ca="1"/>
        <v>3.5514773365210913E-3</v>
      </c>
      <c r="I182" s="4">
        <f ca="1"/>
        <v>4.6314650704249338</v>
      </c>
      <c r="J182" s="4">
        <f ca="1"/>
        <v>4.6279135930884125</v>
      </c>
      <c r="K182" s="9">
        <f ca="1"/>
        <v>3.5577913045827803E-3</v>
      </c>
      <c r="L182" s="5">
        <f ca="1"/>
        <v>102.6643645074106</v>
      </c>
      <c r="M182" s="5">
        <f ca="1"/>
        <v>102.30040103017014</v>
      </c>
      <c r="N182" s="38">
        <v>0.312</v>
      </c>
      <c r="O182" s="38">
        <v>2.7928480087537885E-2</v>
      </c>
      <c r="P182" s="38">
        <v>6.6300000000000005E-3</v>
      </c>
      <c r="Q182" s="4">
        <f ca="1"/>
        <v>1.0517366862877586</v>
      </c>
      <c r="R182" s="4">
        <f ca="1"/>
        <v>1.0238082062002207</v>
      </c>
      <c r="S182" s="47">
        <f ca="1"/>
        <v>0.21820610365964122</v>
      </c>
      <c r="T182" s="4">
        <f ca="1"/>
        <v>0.1673045203027872</v>
      </c>
      <c r="U182" s="4" t="e">
        <f ca="1"/>
        <v>#N/A</v>
      </c>
      <c r="V182" s="4">
        <f ca="1"/>
        <v>-0.13373322521572506</v>
      </c>
      <c r="W182" s="4">
        <f ca="1"/>
        <v>0.34263415126002544</v>
      </c>
      <c r="X182" s="4">
        <f ca="1"/>
        <v>0.29508202932567812</v>
      </c>
      <c r="Y182" s="5">
        <f ca="1"/>
        <v>-4.7579532666448134E-2</v>
      </c>
      <c r="Z182" s="5">
        <f ca="1"/>
        <v>2.7410732100802039E-5</v>
      </c>
      <c r="AA182" s="5">
        <f ca="1"/>
        <v>0</v>
      </c>
      <c r="AB182" s="45">
        <f ca="1"/>
        <v>3.3494614225066874E-3</v>
      </c>
      <c r="AC182" s="39">
        <f ca="1"/>
        <v>7.0371497257887272E-18</v>
      </c>
      <c r="AE182">
        <v>181</v>
      </c>
      <c r="AF182" s="29">
        <v>2.5418931711063256E-2</v>
      </c>
      <c r="AG182" s="29">
        <v>4.6359482444227405E-2</v>
      </c>
      <c r="AH182" s="29">
        <v>-0.18291300591384918</v>
      </c>
    </row>
    <row r="183" spans="1:34" x14ac:dyDescent="0.2">
      <c r="A183" t="b">
        <v>0</v>
      </c>
      <c r="B183">
        <v>174</v>
      </c>
      <c r="C183" s="22">
        <f ca="1"/>
        <v>9.284650042171716E-2</v>
      </c>
      <c r="D183" s="22">
        <f ca="1"/>
        <v>0.58337176727277651</v>
      </c>
      <c r="E183" s="22">
        <f ca="1"/>
        <v>1.2546949690379385</v>
      </c>
      <c r="F183" s="22">
        <f ca="1"/>
        <v>0.58337176727277651</v>
      </c>
      <c r="G183">
        <f ca="1"/>
        <v>0.69113764931439758</v>
      </c>
      <c r="H183" s="9">
        <f ca="1"/>
        <v>2.4255691485282069E-3</v>
      </c>
      <c r="I183" s="4">
        <f ca="1"/>
        <v>4.6338906395734618</v>
      </c>
      <c r="J183" s="4">
        <f ca="1"/>
        <v>4.6314650704249338</v>
      </c>
      <c r="K183" s="9">
        <f ca="1"/>
        <v>2.4285132212444882E-3</v>
      </c>
      <c r="L183" s="5">
        <f ca="1"/>
        <v>102.91368627396751</v>
      </c>
      <c r="M183" s="5">
        <f ca="1"/>
        <v>102.6643645074106</v>
      </c>
      <c r="N183" s="38">
        <v>0.308</v>
      </c>
      <c r="O183" s="38">
        <v>2.7748873851023217E-2</v>
      </c>
      <c r="P183" s="38">
        <v>6.5450000000000005E-3</v>
      </c>
      <c r="Q183" s="4">
        <f ca="1"/>
        <v>1.1834672863897533</v>
      </c>
      <c r="R183" s="4">
        <f ca="1"/>
        <v>1.1557184125387301</v>
      </c>
      <c r="S183" s="47">
        <f ca="1"/>
        <v>0.1673045203027872</v>
      </c>
      <c r="T183" s="4">
        <f ca="1"/>
        <v>0.13743917524577753</v>
      </c>
      <c r="U183" s="4" t="e">
        <f ca="1"/>
        <v>#N/A</v>
      </c>
      <c r="V183" s="4">
        <f ca="1"/>
        <v>-0.13373322521572506</v>
      </c>
      <c r="W183" s="4">
        <f ca="1"/>
        <v>0.29508202932567812</v>
      </c>
      <c r="X183" s="4">
        <f ca="1"/>
        <v>0.26286140285631043</v>
      </c>
      <c r="Y183" s="5">
        <f ca="1"/>
        <v>-3.2244233031713768E-2</v>
      </c>
      <c r="Z183" s="5">
        <f ca="1"/>
        <v>2.3606562346054251E-5</v>
      </c>
      <c r="AA183" s="5">
        <f ca="1"/>
        <v>0</v>
      </c>
      <c r="AB183" s="45">
        <f ca="1"/>
        <v>-2.3552814123580512E-3</v>
      </c>
      <c r="AC183" s="39">
        <f ca="1"/>
        <v>2.7576004630811002E-17</v>
      </c>
      <c r="AE183">
        <v>182</v>
      </c>
      <c r="AF183" s="29">
        <v>-5.6804066444463799E-2</v>
      </c>
      <c r="AG183" s="29">
        <v>-6.580226948173111E-2</v>
      </c>
      <c r="AH183" s="29">
        <v>-0.17223094599268166</v>
      </c>
    </row>
    <row r="184" spans="1:34" x14ac:dyDescent="0.2">
      <c r="A184" t="b">
        <v>1</v>
      </c>
      <c r="B184">
        <v>175</v>
      </c>
      <c r="C184" s="22">
        <f ca="1"/>
        <v>0.69298358722870945</v>
      </c>
      <c r="D184" s="22">
        <f ca="1"/>
        <v>0.85644493544576683</v>
      </c>
      <c r="E184" s="22">
        <f ca="1"/>
        <v>0.85644493544576683</v>
      </c>
      <c r="F184" s="22">
        <f ca="1"/>
        <v>4.0071312742288727</v>
      </c>
      <c r="G184">
        <f ca="1"/>
        <v>-0.55517336901952219</v>
      </c>
      <c r="H184" s="9">
        <f ca="1"/>
        <v>-1.5156123423708508E-3</v>
      </c>
      <c r="I184" s="4">
        <f ca="1"/>
        <v>4.6323750272310908</v>
      </c>
      <c r="J184" s="4">
        <f ca="1"/>
        <v>4.6338906395734618</v>
      </c>
      <c r="K184" s="9">
        <f ca="1"/>
        <v>-1.5144643820124148E-3</v>
      </c>
      <c r="L184" s="5">
        <f ca="1"/>
        <v>102.75782716168399</v>
      </c>
      <c r="M184" s="5">
        <f ca="1"/>
        <v>102.91368627396751</v>
      </c>
      <c r="N184" s="38">
        <v>0.30399999999999999</v>
      </c>
      <c r="O184" s="38">
        <v>2.7568097504180447E-2</v>
      </c>
      <c r="P184" s="38">
        <v>6.4600000000000005E-3</v>
      </c>
      <c r="Q184" s="4">
        <f ca="1"/>
        <v>1.2761291772141774</v>
      </c>
      <c r="R184" s="4">
        <f ca="1"/>
        <v>1.2485610797099969</v>
      </c>
      <c r="S184" s="47">
        <f ca="1"/>
        <v>0.13743917524577753</v>
      </c>
      <c r="T184" s="4">
        <f ca="1"/>
        <v>0.15134115346584309</v>
      </c>
      <c r="U184" s="4" t="e">
        <f ca="1"/>
        <v>#N/A</v>
      </c>
      <c r="V184" s="4">
        <f ca="1"/>
        <v>-0.13373322521572506</v>
      </c>
      <c r="W184" s="4">
        <f ca="1"/>
        <v>0.26286140285631043</v>
      </c>
      <c r="X184" s="4">
        <f ca="1"/>
        <v>0.28482701186821502</v>
      </c>
      <c r="Y184" s="5">
        <f ca="1"/>
        <v>2.1944580099676019E-2</v>
      </c>
      <c r="Z184" s="5">
        <f ca="1"/>
        <v>2.1028912228504838E-5</v>
      </c>
      <c r="AA184" s="5">
        <f ca="1"/>
        <v>0</v>
      </c>
      <c r="AB184" s="45">
        <f ca="1"/>
        <v>8.0636307918389664E-3</v>
      </c>
      <c r="AC184" s="39">
        <f ca="1"/>
        <v>6.1477651311717119E-17</v>
      </c>
      <c r="AE184">
        <v>183</v>
      </c>
      <c r="AF184" s="29">
        <v>-0.30592877385914774</v>
      </c>
      <c r="AG184" s="29">
        <v>2.5348921307376222E-2</v>
      </c>
      <c r="AH184" s="29">
        <v>2.0308863449341828E-2</v>
      </c>
    </row>
    <row r="185" spans="1:34" x14ac:dyDescent="0.2">
      <c r="A185" t="b">
        <v>0</v>
      </c>
      <c r="B185">
        <v>176</v>
      </c>
      <c r="C185" s="22">
        <f ca="1"/>
        <v>0.63775474991165038</v>
      </c>
      <c r="D185" s="22">
        <f ca="1"/>
        <v>4.0071312742288727</v>
      </c>
      <c r="E185" s="22">
        <f ca="1"/>
        <v>0.85644493544576683</v>
      </c>
      <c r="F185" s="22">
        <f ca="1"/>
        <v>4.0071312742288727</v>
      </c>
      <c r="G185">
        <f ca="1"/>
        <v>-0.65213530634540662</v>
      </c>
      <c r="H185" s="9">
        <f ca="1"/>
        <v>-1.8222329106631419E-3</v>
      </c>
      <c r="I185" s="4">
        <f ca="1"/>
        <v>4.6305527943204279</v>
      </c>
      <c r="J185" s="4">
        <f ca="1"/>
        <v>4.6323750272310908</v>
      </c>
      <c r="K185" s="9">
        <f ca="1"/>
        <v>-1.8205736522773908E-3</v>
      </c>
      <c r="L185" s="5">
        <f ca="1"/>
        <v>102.57074896898816</v>
      </c>
      <c r="M185" s="5">
        <f ca="1"/>
        <v>102.75782716168399</v>
      </c>
      <c r="N185" s="38">
        <v>0.3</v>
      </c>
      <c r="O185" s="38">
        <v>2.7386127875258306E-2</v>
      </c>
      <c r="P185" s="38">
        <v>6.3750000000000005E-3</v>
      </c>
      <c r="Q185" s="4">
        <f ca="1"/>
        <v>1.2261624350821927</v>
      </c>
      <c r="R185" s="4">
        <f ca="1"/>
        <v>1.1987763072069344</v>
      </c>
      <c r="S185" s="47">
        <f ca="1"/>
        <v>0.15134115346584309</v>
      </c>
      <c r="T185" s="4">
        <f ca="1"/>
        <v>0.1703387836400001</v>
      </c>
      <c r="U185" s="4">
        <f ca="1"/>
        <v>-0.11006877719913866</v>
      </c>
      <c r="V185" s="4">
        <f ca="1"/>
        <v>-0.11006877719913866</v>
      </c>
      <c r="W185" s="4">
        <f ca="1"/>
        <v>0.28482701186821502</v>
      </c>
      <c r="X185" s="4">
        <f ca="1"/>
        <v>0.30634610021048614</v>
      </c>
      <c r="Y185" s="5">
        <f ca="1"/>
        <v>2.1496302181321647E-2</v>
      </c>
      <c r="Z185" s="5">
        <f ca="1"/>
        <v>2.2786160949457204E-5</v>
      </c>
      <c r="AA185" s="5">
        <f ca="1"/>
        <v>0</v>
      </c>
      <c r="AB185" s="45">
        <f ca="1"/>
        <v>2.5214581681140946E-3</v>
      </c>
      <c r="AC185" s="39">
        <f ca="1"/>
        <v>1.562945194273635E-17</v>
      </c>
      <c r="AE185">
        <v>184</v>
      </c>
      <c r="AF185" s="29">
        <v>2.1956997570448375E-2</v>
      </c>
      <c r="AG185" s="29">
        <v>0.18727757202254128</v>
      </c>
      <c r="AH185" s="29">
        <v>-5.0180634633636752E-3</v>
      </c>
    </row>
    <row r="186" spans="1:34" x14ac:dyDescent="0.2">
      <c r="A186" t="b">
        <v>1</v>
      </c>
      <c r="B186">
        <v>177</v>
      </c>
      <c r="C186" s="22">
        <f ca="1"/>
        <v>0.15844386631616925</v>
      </c>
      <c r="D186" s="22">
        <f ca="1"/>
        <v>1.9195597954357673</v>
      </c>
      <c r="E186" s="22">
        <f ca="1"/>
        <v>1.9195597954357673</v>
      </c>
      <c r="F186" s="22">
        <f ca="1"/>
        <v>5.2380829408006422</v>
      </c>
      <c r="G186">
        <f ca="1"/>
        <v>0.96326079769913553</v>
      </c>
      <c r="H186" s="9">
        <f ca="1"/>
        <v>3.2860981014799489E-3</v>
      </c>
      <c r="I186" s="4">
        <f ca="1"/>
        <v>4.6338388924219078</v>
      </c>
      <c r="J186" s="4">
        <f ca="1"/>
        <v>4.6305527943204279</v>
      </c>
      <c r="K186" s="9">
        <f ca="1"/>
        <v>3.2915032408304956E-3</v>
      </c>
      <c r="L186" s="5">
        <f ca="1"/>
        <v>102.908360921634</v>
      </c>
      <c r="M186" s="5">
        <f ca="1"/>
        <v>102.57074896898816</v>
      </c>
      <c r="N186" s="38">
        <v>0.29599999999999999</v>
      </c>
      <c r="O186" s="38">
        <v>2.7202941017470891E-2</v>
      </c>
      <c r="P186" s="38">
        <v>6.2900000000000005E-3</v>
      </c>
      <c r="Q186" s="4">
        <f ca="1"/>
        <v>1.1643082382891827</v>
      </c>
      <c r="R186" s="4">
        <f ca="1"/>
        <v>1.1371052972717119</v>
      </c>
      <c r="S186" s="47">
        <f ca="1"/>
        <v>0.1703387836400001</v>
      </c>
      <c r="T186" s="4">
        <f ca="1"/>
        <v>0.13056146907067756</v>
      </c>
      <c r="U186" s="4" t="e">
        <f ca="1"/>
        <v>#N/A</v>
      </c>
      <c r="V186" s="4">
        <f ca="1"/>
        <v>-0.11006877719913866</v>
      </c>
      <c r="W186" s="4">
        <f ca="1"/>
        <v>0.30634610021048614</v>
      </c>
      <c r="X186" s="4">
        <f ca="1"/>
        <v>0.27011326005619568</v>
      </c>
      <c r="Y186" s="5">
        <f ca="1"/>
        <v>-3.625734784230733E-2</v>
      </c>
      <c r="Z186" s="5">
        <f ca="1"/>
        <v>2.4507688016838893E-5</v>
      </c>
      <c r="AA186" s="5">
        <f ca="1"/>
        <v>0</v>
      </c>
      <c r="AB186" s="45">
        <f ca="1"/>
        <v>3.5444744150320501E-3</v>
      </c>
      <c r="AC186" s="39">
        <f ca="1"/>
        <v>3.3749180750400343E-17</v>
      </c>
      <c r="AE186">
        <v>185</v>
      </c>
      <c r="AF186" s="29">
        <v>-3.6612332875766575E-2</v>
      </c>
      <c r="AG186" s="29">
        <v>2.8227176376556862E-2</v>
      </c>
      <c r="AH186" s="29">
        <v>-0.13501898824461889</v>
      </c>
    </row>
    <row r="187" spans="1:34" x14ac:dyDescent="0.2">
      <c r="A187" t="b">
        <v>0</v>
      </c>
      <c r="B187">
        <v>178</v>
      </c>
      <c r="C187" s="22">
        <f ca="1"/>
        <v>0.83366679235375396</v>
      </c>
      <c r="D187" s="22">
        <f ca="1"/>
        <v>5.2380829408006422</v>
      </c>
      <c r="E187" s="22">
        <f ca="1"/>
        <v>1.9195597954357673</v>
      </c>
      <c r="F187" s="22">
        <f ca="1"/>
        <v>5.2380829408006422</v>
      </c>
      <c r="G187">
        <f ca="1"/>
        <v>-1.6603729833592902</v>
      </c>
      <c r="H187" s="9">
        <f ca="1"/>
        <v>-5.0105603928242079E-3</v>
      </c>
      <c r="I187" s="4">
        <f ca="1"/>
        <v>4.6288283320290837</v>
      </c>
      <c r="J187" s="4">
        <f ca="1"/>
        <v>4.6338388924219078</v>
      </c>
      <c r="K187" s="9">
        <f ca="1"/>
        <v>-4.9980284744801651E-3</v>
      </c>
      <c r="L187" s="5">
        <f ca="1"/>
        <v>102.39402200348559</v>
      </c>
      <c r="M187" s="5">
        <f ca="1"/>
        <v>102.908360921634</v>
      </c>
      <c r="N187" s="38">
        <v>0.29199999999999998</v>
      </c>
      <c r="O187" s="38">
        <v>2.7018512172212589E-2</v>
      </c>
      <c r="P187" s="38">
        <v>6.2050000000000004E-3</v>
      </c>
      <c r="Q187" s="4">
        <f ca="1"/>
        <v>1.2907337832496262</v>
      </c>
      <c r="R187" s="4">
        <f ca="1"/>
        <v>1.2637152710774135</v>
      </c>
      <c r="S187" s="47">
        <f ca="1"/>
        <v>0.13056146907067756</v>
      </c>
      <c r="T187" s="4">
        <f ca="1"/>
        <v>0.18711434320458231</v>
      </c>
      <c r="U187" s="4" t="e">
        <f ca="1"/>
        <v>#N/A</v>
      </c>
      <c r="V187" s="4">
        <f ca="1"/>
        <v>-0.11006877719913866</v>
      </c>
      <c r="W187" s="4">
        <f ca="1"/>
        <v>0.27011326005619568</v>
      </c>
      <c r="X187" s="4">
        <f ca="1"/>
        <v>0.32765368469954037</v>
      </c>
      <c r="Y187" s="5">
        <f ca="1"/>
        <v>5.7518815582540156E-2</v>
      </c>
      <c r="Z187" s="5">
        <f ca="1"/>
        <v>2.1609060804495657E-5</v>
      </c>
      <c r="AA187" s="5">
        <f ca="1"/>
        <v>0</v>
      </c>
      <c r="AB187" s="45">
        <f ca="1"/>
        <v>9.8755050943990022E-4</v>
      </c>
      <c r="AC187" s="39">
        <f ca="1"/>
        <v>3.8184245262223859E-17</v>
      </c>
      <c r="AE187">
        <v>186</v>
      </c>
      <c r="AF187" s="29">
        <v>-4.30350809757023E-2</v>
      </c>
      <c r="AG187" s="29">
        <v>-9.9797152671771104E-3</v>
      </c>
      <c r="AH187" s="29">
        <v>0.22356816603403723</v>
      </c>
    </row>
    <row r="188" spans="1:34" x14ac:dyDescent="0.2">
      <c r="A188" t="b">
        <v>1</v>
      </c>
      <c r="B188">
        <v>179</v>
      </c>
      <c r="C188" s="22">
        <f ca="1"/>
        <v>1.8427917319356224E-2</v>
      </c>
      <c r="D188" s="22">
        <f ca="1"/>
        <v>2.8262655638153382</v>
      </c>
      <c r="E188" s="22">
        <f ca="1"/>
        <v>2.8262655638153382</v>
      </c>
      <c r="F188" s="22">
        <f ca="1"/>
        <v>6.1000532272946151</v>
      </c>
      <c r="G188">
        <f ca="1"/>
        <v>2.7790051271398748</v>
      </c>
      <c r="H188" s="9">
        <f ca="1"/>
        <v>9.0279858310478144E-3</v>
      </c>
      <c r="I188" s="4">
        <f ca="1"/>
        <v>4.6378563178601313</v>
      </c>
      <c r="J188" s="4">
        <f ca="1"/>
        <v>4.6288283320290837</v>
      </c>
      <c r="K188" s="9">
        <f ca="1"/>
        <v>9.0688610093763167E-3</v>
      </c>
      <c r="L188" s="5">
        <f ca="1"/>
        <v>103.32261915722623</v>
      </c>
      <c r="M188" s="5">
        <f ca="1"/>
        <v>102.39402200348559</v>
      </c>
      <c r="N188" s="38">
        <v>0.28799999999999998</v>
      </c>
      <c r="O188" s="38">
        <v>2.6832815729997479E-2</v>
      </c>
      <c r="P188" s="38">
        <v>6.1199999999999996E-3</v>
      </c>
      <c r="Q188" s="4">
        <f ca="1"/>
        <v>1.1097659798595696</v>
      </c>
      <c r="R188" s="4">
        <f ca="1"/>
        <v>1.0829331641295721</v>
      </c>
      <c r="S188" s="47">
        <f ca="1"/>
        <v>0.18711434320458231</v>
      </c>
      <c r="T188" s="4">
        <f ca="1"/>
        <v>9.0650296840901312E-2</v>
      </c>
      <c r="U188" s="4" t="e">
        <f ca="1"/>
        <v>#N/A</v>
      </c>
      <c r="V188" s="4">
        <f ca="1"/>
        <v>-0.11006877719913866</v>
      </c>
      <c r="W188" s="4">
        <f ca="1"/>
        <v>0.32765368469954037</v>
      </c>
      <c r="X188" s="4">
        <f ca="1"/>
        <v>0.2263719745550386</v>
      </c>
      <c r="Y188" s="5">
        <f ca="1"/>
        <v>-0.10130792243927779</v>
      </c>
      <c r="Z188" s="5">
        <f ca="1"/>
        <v>2.6212294775963231E-5</v>
      </c>
      <c r="AA188" s="5">
        <f ca="1"/>
        <v>0</v>
      </c>
      <c r="AB188" s="45">
        <f ca="1"/>
        <v>-4.8176637808208262E-3</v>
      </c>
      <c r="AC188" s="39">
        <f ca="1"/>
        <v>5.7486432064254855E-17</v>
      </c>
      <c r="AE188">
        <v>187</v>
      </c>
      <c r="AF188" s="29">
        <v>2.1560296474707868E-4</v>
      </c>
      <c r="AG188" s="29">
        <v>0.2235041110034135</v>
      </c>
      <c r="AH188" s="29">
        <v>-0.1340079887213069</v>
      </c>
    </row>
    <row r="189" spans="1:34" x14ac:dyDescent="0.2">
      <c r="A189" t="b">
        <v>0</v>
      </c>
      <c r="B189">
        <v>180</v>
      </c>
      <c r="C189" s="22">
        <f ca="1"/>
        <v>0.97085362424760702</v>
      </c>
      <c r="D189" s="22">
        <f ca="1"/>
        <v>6.1000532272946151</v>
      </c>
      <c r="E189" s="22">
        <f ca="1"/>
        <v>2.8262655638153382</v>
      </c>
      <c r="F189" s="22">
        <f ca="1"/>
        <v>6.1000532272946151</v>
      </c>
      <c r="G189">
        <f ca="1"/>
        <v>-0.51469169464711684</v>
      </c>
      <c r="H189" s="9">
        <f ca="1"/>
        <v>-1.3875980478567826E-3</v>
      </c>
      <c r="I189" s="4">
        <f ca="1"/>
        <v>4.6364687198122745</v>
      </c>
      <c r="J189" s="4">
        <f ca="1"/>
        <v>4.6378563178601313</v>
      </c>
      <c r="K189" s="9">
        <f ca="1"/>
        <v>-1.386635778817924E-3</v>
      </c>
      <c r="L189" s="5">
        <f ca="1"/>
        <v>103.17934831674164</v>
      </c>
      <c r="M189" s="5">
        <f ca="1"/>
        <v>103.32261915722623</v>
      </c>
      <c r="N189" s="38">
        <v>0.28399999999999997</v>
      </c>
      <c r="O189" s="38">
        <v>2.6645825188948452E-2</v>
      </c>
      <c r="P189" s="38">
        <v>6.0349999999999996E-3</v>
      </c>
      <c r="Q189" s="4">
        <f ca="1"/>
        <v>1.4531781844796974</v>
      </c>
      <c r="R189" s="4">
        <f ca="1"/>
        <v>1.4265323592907488</v>
      </c>
      <c r="S189" s="47">
        <f ca="1"/>
        <v>9.0650296840901312E-2</v>
      </c>
      <c r="T189" s="4">
        <f ca="1"/>
        <v>9.9430488723402988E-2</v>
      </c>
      <c r="U189" s="4" t="e">
        <f ca="1"/>
        <v>#N/A</v>
      </c>
      <c r="V189" s="4">
        <f ca="1"/>
        <v>-0.11006877719913866</v>
      </c>
      <c r="W189" s="4">
        <f ca="1"/>
        <v>0.2263719745550386</v>
      </c>
      <c r="X189" s="4">
        <f ca="1"/>
        <v>0.24306953808124634</v>
      </c>
      <c r="Y189" s="5">
        <f ca="1"/>
        <v>1.667945376824332E-2</v>
      </c>
      <c r="Z189" s="5">
        <f ca="1"/>
        <v>1.810975796440309E-5</v>
      </c>
      <c r="AA189" s="5">
        <f ca="1"/>
        <v>0</v>
      </c>
      <c r="AB189" s="45">
        <f ca="1"/>
        <v>7.917371643706048E-3</v>
      </c>
      <c r="AC189" s="39">
        <f ca="1"/>
        <v>1.9566461081574338E-17</v>
      </c>
      <c r="AE189">
        <v>188</v>
      </c>
      <c r="AF189" s="29">
        <v>-1.4218383599748828E-2</v>
      </c>
      <c r="AG189" s="29">
        <v>0.15554722361424597</v>
      </c>
      <c r="AH189" s="29">
        <v>-8.346216918500296E-2</v>
      </c>
    </row>
    <row r="190" spans="1:34" x14ac:dyDescent="0.2">
      <c r="A190" t="b">
        <v>1</v>
      </c>
      <c r="B190">
        <v>181</v>
      </c>
      <c r="C190" s="22">
        <f ca="1"/>
        <v>0.41797899855221743</v>
      </c>
      <c r="D190" s="22">
        <f ca="1"/>
        <v>1.3208513091318279</v>
      </c>
      <c r="E190" s="22">
        <f ca="1"/>
        <v>1.3208513091318279</v>
      </c>
      <c r="F190" s="22">
        <f ca="1"/>
        <v>3.002446131609906</v>
      </c>
      <c r="G190">
        <f ca="1"/>
        <v>-1.3080849279416253</v>
      </c>
      <c r="H190" s="9">
        <f ca="1"/>
        <v>-3.8965277452327664E-3</v>
      </c>
      <c r="I190" s="4">
        <f ca="1"/>
        <v>4.632572192067042</v>
      </c>
      <c r="J190" s="4">
        <f ca="1"/>
        <v>4.6364687198122745</v>
      </c>
      <c r="K190" s="9">
        <f ca="1"/>
        <v>-3.8889461315172458E-3</v>
      </c>
      <c r="L190" s="5">
        <f ca="1"/>
        <v>102.77808938925277</v>
      </c>
      <c r="M190" s="5">
        <f ca="1"/>
        <v>103.17934831674164</v>
      </c>
      <c r="N190" s="38">
        <v>0.28000000000000003</v>
      </c>
      <c r="O190" s="38">
        <v>2.6457513110645911E-2</v>
      </c>
      <c r="P190" s="38">
        <v>5.9500000000000013E-3</v>
      </c>
      <c r="Q190" s="4">
        <f ca="1"/>
        <v>1.4078622457223582</v>
      </c>
      <c r="R190" s="4">
        <f ca="1"/>
        <v>1.3814047326117123</v>
      </c>
      <c r="S190" s="47">
        <f ca="1"/>
        <v>9.9430488723402988E-2</v>
      </c>
      <c r="T190" s="4">
        <f ca="1"/>
        <v>0.13340615246888277</v>
      </c>
      <c r="U190" s="4">
        <f ca="1"/>
        <v>-7.9585932202767329E-2</v>
      </c>
      <c r="V190" s="4">
        <f ca="1"/>
        <v>-7.9585932202767329E-2</v>
      </c>
      <c r="W190" s="4">
        <f ca="1"/>
        <v>0.24306953808124634</v>
      </c>
      <c r="X190" s="4">
        <f ca="1"/>
        <v>0.27568047941276558</v>
      </c>
      <c r="Y190" s="5">
        <f ca="1"/>
        <v>3.2591495768472721E-2</v>
      </c>
      <c r="Z190" s="5">
        <f ca="1"/>
        <v>1.9445563046499708E-5</v>
      </c>
      <c r="AA190" s="5">
        <f ca="1"/>
        <v>0</v>
      </c>
      <c r="AB190" s="45">
        <f ca="1"/>
        <v>-1.3647224139605575E-3</v>
      </c>
      <c r="AC190" s="39">
        <f ca="1"/>
        <v>1.2363292898123768E-17</v>
      </c>
      <c r="AE190">
        <v>189</v>
      </c>
      <c r="AF190" s="29">
        <v>-0.11181051409025471</v>
      </c>
      <c r="AG190" s="29">
        <v>0.10220028647544079</v>
      </c>
      <c r="AH190" s="29">
        <v>-0.46440187857444354</v>
      </c>
    </row>
    <row r="191" spans="1:34" x14ac:dyDescent="0.2">
      <c r="A191" t="b">
        <v>0</v>
      </c>
      <c r="B191">
        <v>182</v>
      </c>
      <c r="C191" s="22">
        <f ca="1"/>
        <v>0.47785414321285591</v>
      </c>
      <c r="D191" s="22">
        <f ca="1"/>
        <v>3.002446131609906</v>
      </c>
      <c r="E191" s="22">
        <f ca="1"/>
        <v>1.3208513091318279</v>
      </c>
      <c r="F191" s="22">
        <f ca="1"/>
        <v>3.002446131609906</v>
      </c>
      <c r="G191">
        <f ca="1"/>
        <v>0.18319935078273653</v>
      </c>
      <c r="H191" s="9">
        <f ca="1"/>
        <v>8.1932721433759825E-4</v>
      </c>
      <c r="I191" s="4">
        <f ca="1"/>
        <v>4.6333915192813793</v>
      </c>
      <c r="J191" s="4">
        <f ca="1"/>
        <v>4.632572192067042</v>
      </c>
      <c r="K191" s="9">
        <f ca="1"/>
        <v>8.1966295456670224E-4</v>
      </c>
      <c r="L191" s="5">
        <f ca="1"/>
        <v>102.8623327816663</v>
      </c>
      <c r="M191" s="5">
        <f ca="1"/>
        <v>102.77808938925277</v>
      </c>
      <c r="N191" s="38">
        <v>0.27600000000000002</v>
      </c>
      <c r="O191" s="38">
        <v>2.6267851073127398E-2</v>
      </c>
      <c r="P191" s="38">
        <v>5.8650000000000013E-3</v>
      </c>
      <c r="Q191" s="4">
        <f ca="1"/>
        <v>1.2664532772908499</v>
      </c>
      <c r="R191" s="4">
        <f ca="1"/>
        <v>1.2401854262177225</v>
      </c>
      <c r="S191" s="47">
        <f ca="1"/>
        <v>0.13340615246888277</v>
      </c>
      <c r="T191" s="4">
        <f ca="1"/>
        <v>0.12242959046352198</v>
      </c>
      <c r="U191" s="4" t="e">
        <f ca="1"/>
        <v>#N/A</v>
      </c>
      <c r="V191" s="4">
        <f ca="1"/>
        <v>-7.9585932202767329E-2</v>
      </c>
      <c r="W191" s="4">
        <f ca="1"/>
        <v>0.27568047941276558</v>
      </c>
      <c r="X191" s="4">
        <f ca="1"/>
        <v>0.26965232013829049</v>
      </c>
      <c r="Y191" s="5">
        <f ca="1"/>
        <v>-6.0502137128281295E-3</v>
      </c>
      <c r="Z191" s="5">
        <f ca="1"/>
        <v>2.2054438353021249E-5</v>
      </c>
      <c r="AA191" s="5">
        <f ca="1"/>
        <v>0</v>
      </c>
      <c r="AB191" s="45">
        <f ca="1"/>
        <v>4.948402730885682E-3</v>
      </c>
      <c r="AC191" s="39">
        <f ca="1"/>
        <v>2.150108433310316E-17</v>
      </c>
      <c r="AE191">
        <v>190</v>
      </c>
      <c r="AF191" s="29">
        <v>5.2142167334728706E-2</v>
      </c>
      <c r="AG191" s="29">
        <v>-5.7766127242040673E-2</v>
      </c>
      <c r="AH191" s="29">
        <v>0.14234953589790864</v>
      </c>
    </row>
    <row r="192" spans="1:34" x14ac:dyDescent="0.2">
      <c r="A192" t="b">
        <v>1</v>
      </c>
      <c r="B192">
        <v>183</v>
      </c>
      <c r="C192" s="22">
        <f ca="1"/>
        <v>0.77521632302944932</v>
      </c>
      <c r="D192" s="22">
        <f ca="1"/>
        <v>0.71360095583978744</v>
      </c>
      <c r="E192" s="22">
        <f ca="1"/>
        <v>0.71360095583978744</v>
      </c>
      <c r="F192" s="22">
        <f ca="1"/>
        <v>2.2261831137711168</v>
      </c>
      <c r="G192">
        <f ca="1"/>
        <v>-0.4349154761694104</v>
      </c>
      <c r="H192" s="9">
        <f ca="1"/>
        <v>-1.1353234943520198E-3</v>
      </c>
      <c r="I192" s="4">
        <f ca="1"/>
        <v>4.6322561957870274</v>
      </c>
      <c r="J192" s="4">
        <f ca="1"/>
        <v>4.6333915192813793</v>
      </c>
      <c r="K192" s="9">
        <f ca="1"/>
        <v>-1.1346792584618903E-3</v>
      </c>
      <c r="L192" s="5">
        <f ca="1"/>
        <v>102.74561702618193</v>
      </c>
      <c r="M192" s="5">
        <f ca="1"/>
        <v>102.8623327816663</v>
      </c>
      <c r="N192" s="38">
        <v>0.27200000000000002</v>
      </c>
      <c r="O192" s="38">
        <v>2.60768096208106E-2</v>
      </c>
      <c r="P192" s="38">
        <v>5.7800000000000004E-3</v>
      </c>
      <c r="Q192" s="4">
        <f ca="1"/>
        <v>1.303891610504097</v>
      </c>
      <c r="R192" s="4">
        <f ca="1"/>
        <v>1.2778148008832864</v>
      </c>
      <c r="S192" s="47">
        <f ca="1"/>
        <v>0.12242959046352198</v>
      </c>
      <c r="T192" s="4">
        <f ca="1"/>
        <v>0.13139919213382356</v>
      </c>
      <c r="U192" s="4" t="e">
        <f ca="1"/>
        <v>#N/A</v>
      </c>
      <c r="V192" s="4">
        <f ca="1"/>
        <v>-7.9585932202767329E-2</v>
      </c>
      <c r="W192" s="4">
        <f ca="1"/>
        <v>0.26965232013829049</v>
      </c>
      <c r="X192" s="4">
        <f ca="1"/>
        <v>0.27961773609831314</v>
      </c>
      <c r="Y192" s="5">
        <f ca="1"/>
        <v>9.9438437744115617E-3</v>
      </c>
      <c r="Z192" s="5">
        <f ca="1"/>
        <v>2.1572185611063241E-5</v>
      </c>
      <c r="AA192" s="5">
        <f ca="1"/>
        <v>0</v>
      </c>
      <c r="AB192" s="45">
        <f ca="1"/>
        <v>9.9581428972103929E-4</v>
      </c>
      <c r="AC192" s="39">
        <f ca="1"/>
        <v>2.4973919416845791E-17</v>
      </c>
      <c r="AE192">
        <v>191</v>
      </c>
      <c r="AF192" s="29">
        <v>3.2881527127073963E-2</v>
      </c>
      <c r="AG192" s="29">
        <v>-0.32522498071536721</v>
      </c>
      <c r="AH192" s="29">
        <v>0.5233244907503023</v>
      </c>
    </row>
    <row r="193" spans="1:34" x14ac:dyDescent="0.2">
      <c r="A193" t="b">
        <v>0</v>
      </c>
      <c r="B193">
        <v>184</v>
      </c>
      <c r="C193" s="22">
        <f ca="1"/>
        <v>0.35430804678438044</v>
      </c>
      <c r="D193" s="22">
        <f ca="1"/>
        <v>2.2261831137711168</v>
      </c>
      <c r="E193" s="22">
        <f ca="1"/>
        <v>0.71360095583978744</v>
      </c>
      <c r="F193" s="22">
        <f ca="1"/>
        <v>2.2261831137711168</v>
      </c>
      <c r="G193">
        <f ca="1"/>
        <v>0.5657515822017587</v>
      </c>
      <c r="H193" s="9">
        <f ca="1"/>
        <v>2.0290635896015362E-3</v>
      </c>
      <c r="I193" s="4">
        <f ca="1"/>
        <v>4.6342852593766288</v>
      </c>
      <c r="J193" s="4">
        <f ca="1"/>
        <v>4.6322561957870274</v>
      </c>
      <c r="K193" s="9">
        <f ca="1"/>
        <v>2.0311235321426313E-3</v>
      </c>
      <c r="L193" s="5">
        <f ca="1"/>
        <v>102.95430606674833</v>
      </c>
      <c r="M193" s="5">
        <f ca="1"/>
        <v>102.74561702618193</v>
      </c>
      <c r="N193" s="38">
        <v>0.26800000000000002</v>
      </c>
      <c r="O193" s="38">
        <v>2.5884358211089573E-2</v>
      </c>
      <c r="P193" s="38">
        <v>5.6950000000000004E-3</v>
      </c>
      <c r="Q193" s="4">
        <f ca="1"/>
        <v>1.2664408957565467</v>
      </c>
      <c r="R193" s="4">
        <f ca="1"/>
        <v>1.2405565375454572</v>
      </c>
      <c r="S193" s="47">
        <f ca="1"/>
        <v>0.13139919213382356</v>
      </c>
      <c r="T193" s="4">
        <f ca="1"/>
        <v>0.10891833013785046</v>
      </c>
      <c r="U193" s="4" t="e">
        <f ca="1"/>
        <v>#N/A</v>
      </c>
      <c r="V193" s="4">
        <f ca="1"/>
        <v>-7.9585932202767329E-2</v>
      </c>
      <c r="W193" s="4">
        <f ca="1"/>
        <v>0.27961773609831314</v>
      </c>
      <c r="X193" s="4">
        <f ca="1"/>
        <v>0.26368556214008571</v>
      </c>
      <c r="Y193" s="5">
        <f ca="1"/>
        <v>-1.5954543377115316E-2</v>
      </c>
      <c r="Z193" s="5">
        <f ca="1"/>
        <v>2.2369418887865054E-5</v>
      </c>
      <c r="AA193" s="5">
        <f ca="1"/>
        <v>0</v>
      </c>
      <c r="AB193" s="45">
        <f ca="1"/>
        <v>6.548688037745649E-3</v>
      </c>
      <c r="AC193" s="39">
        <f ca="1"/>
        <v>1.5439716562551387E-17</v>
      </c>
      <c r="AE193">
        <v>192</v>
      </c>
      <c r="AF193" s="29">
        <v>-2.1290476016298278E-3</v>
      </c>
      <c r="AG193" s="29">
        <v>-2.0962575526166306E-2</v>
      </c>
      <c r="AH193" s="29">
        <v>0.35099582801192247</v>
      </c>
    </row>
    <row r="194" spans="1:34" x14ac:dyDescent="0.2">
      <c r="A194" t="b">
        <v>1</v>
      </c>
      <c r="B194">
        <v>185</v>
      </c>
      <c r="C194" s="22">
        <f ca="1"/>
        <v>0.3397583448555983</v>
      </c>
      <c r="D194" s="22">
        <f ca="1"/>
        <v>1.4693676629757919</v>
      </c>
      <c r="E194" s="22">
        <f ca="1"/>
        <v>1.4693676629757919</v>
      </c>
      <c r="F194" s="22">
        <f ca="1"/>
        <v>2.1749345462142631</v>
      </c>
      <c r="G194">
        <f ca="1"/>
        <v>-0.83467878077815738</v>
      </c>
      <c r="H194" s="9">
        <f ca="1"/>
        <v>-2.3994860618713476E-3</v>
      </c>
      <c r="I194" s="4">
        <f ca="1"/>
        <v>4.6318857733147576</v>
      </c>
      <c r="J194" s="4">
        <f ca="1"/>
        <v>4.6342852593766288</v>
      </c>
      <c r="K194" s="9">
        <f ca="1"/>
        <v>-2.396609596330368E-3</v>
      </c>
      <c r="L194" s="5">
        <f ca="1"/>
        <v>102.70756478884523</v>
      </c>
      <c r="M194" s="5">
        <f ca="1"/>
        <v>102.95430606674833</v>
      </c>
      <c r="N194" s="38">
        <v>0.26400000000000001</v>
      </c>
      <c r="O194" s="38">
        <v>2.5690465157330263E-2</v>
      </c>
      <c r="P194" s="38">
        <v>5.6100000000000004E-3</v>
      </c>
      <c r="Q194" s="4">
        <f ca="1"/>
        <v>1.3516716484453737</v>
      </c>
      <c r="R194" s="4">
        <f ca="1"/>
        <v>1.3259811832880435</v>
      </c>
      <c r="S194" s="47">
        <f ca="1"/>
        <v>0.10891833013785046</v>
      </c>
      <c r="T194" s="4">
        <f ca="1"/>
        <v>0.12986135291718703</v>
      </c>
      <c r="U194" s="4" t="e">
        <f ca="1"/>
        <v>#N/A</v>
      </c>
      <c r="V194" s="4">
        <f ca="1"/>
        <v>-7.9585932202767329E-2</v>
      </c>
      <c r="W194" s="4">
        <f ca="1"/>
        <v>0.26368556214008571</v>
      </c>
      <c r="X194" s="4">
        <f ca="1"/>
        <v>0.2839992887536863</v>
      </c>
      <c r="Y194" s="5">
        <f ca="1"/>
        <v>2.0292631768629416E-2</v>
      </c>
      <c r="Z194" s="5">
        <f ca="1"/>
        <v>2.109484497120686E-5</v>
      </c>
      <c r="AA194" s="5">
        <f ca="1"/>
        <v>0</v>
      </c>
      <c r="AB194" s="45">
        <f ca="1"/>
        <v>-6.2929616573595068E-4</v>
      </c>
      <c r="AC194" s="39">
        <f ca="1"/>
        <v>-3.1218246304004493E-17</v>
      </c>
      <c r="AE194">
        <v>193</v>
      </c>
      <c r="AF194" s="29">
        <v>-2.4606951291357461E-2</v>
      </c>
      <c r="AG194" s="29">
        <v>1.911336590184665E-2</v>
      </c>
      <c r="AH194" s="29">
        <v>-0.80795867844974323</v>
      </c>
    </row>
    <row r="195" spans="1:34" x14ac:dyDescent="0.2">
      <c r="A195" t="b">
        <v>0</v>
      </c>
      <c r="B195">
        <v>186</v>
      </c>
      <c r="C195" s="22">
        <f ca="1"/>
        <v>0.34615158393132828</v>
      </c>
      <c r="D195" s="22">
        <f ca="1"/>
        <v>2.1749345462142631</v>
      </c>
      <c r="E195" s="22">
        <f ca="1"/>
        <v>1.4693676629757919</v>
      </c>
      <c r="F195" s="22">
        <f ca="1"/>
        <v>2.1749345462142631</v>
      </c>
      <c r="G195">
        <f ca="1"/>
        <v>1.209277743910649</v>
      </c>
      <c r="H195" s="9">
        <f ca="1"/>
        <v>4.0640719945074641E-3</v>
      </c>
      <c r="I195" s="4">
        <f ca="1"/>
        <v>4.6359498453092653</v>
      </c>
      <c r="J195" s="4">
        <f ca="1"/>
        <v>4.6318857733147576</v>
      </c>
      <c r="K195" s="9">
        <f ca="1"/>
        <v>4.0723415339687374E-3</v>
      </c>
      <c r="L195" s="5">
        <f ca="1"/>
        <v>103.12582507078764</v>
      </c>
      <c r="M195" s="5">
        <f ca="1"/>
        <v>102.70756478884523</v>
      </c>
      <c r="N195" s="38">
        <v>0.26</v>
      </c>
      <c r="O195" s="38">
        <v>2.5495097567963927E-2</v>
      </c>
      <c r="P195" s="38">
        <v>5.5250000000000004E-3</v>
      </c>
      <c r="Q195" s="4">
        <f ca="1"/>
        <v>1.2645798762181624</v>
      </c>
      <c r="R195" s="4">
        <f ca="1"/>
        <v>1.2390847786501984</v>
      </c>
      <c r="S195" s="47">
        <f ca="1"/>
        <v>0.12986135291718703</v>
      </c>
      <c r="T195" s="4">
        <f ca="1"/>
        <v>9.0081676764651952E-2</v>
      </c>
      <c r="U195" s="4">
        <f ca="1"/>
        <v>-0.10301098531750197</v>
      </c>
      <c r="V195" s="4">
        <f ca="1"/>
        <v>-0.10301098531750197</v>
      </c>
      <c r="W195" s="4">
        <f ca="1"/>
        <v>0.2839992887536863</v>
      </c>
      <c r="X195" s="4">
        <f ca="1"/>
        <v>0.24178300553060067</v>
      </c>
      <c r="Y195" s="5">
        <f ca="1"/>
        <v>-4.2239003166185937E-2</v>
      </c>
      <c r="Z195" s="5">
        <f ca="1"/>
        <v>2.2719943100294905E-5</v>
      </c>
      <c r="AA195" s="5">
        <f ca="1"/>
        <v>0</v>
      </c>
      <c r="AB195" s="45">
        <f ca="1"/>
        <v>-2.4366070705505605E-3</v>
      </c>
      <c r="AC195" s="39">
        <f ca="1"/>
        <v>1.565316886525947E-17</v>
      </c>
      <c r="AE195">
        <v>194</v>
      </c>
      <c r="AF195" s="29">
        <v>4.4882696187629953E-2</v>
      </c>
      <c r="AG195" s="29">
        <v>-0.13534554961175901</v>
      </c>
      <c r="AH195" s="29">
        <v>-0.15580703128833295</v>
      </c>
    </row>
    <row r="196" spans="1:34" x14ac:dyDescent="0.2">
      <c r="A196" t="b">
        <v>1</v>
      </c>
      <c r="B196">
        <v>187</v>
      </c>
      <c r="C196" s="22">
        <f ca="1"/>
        <v>0.63379455760531822</v>
      </c>
      <c r="D196" s="22">
        <f ca="1"/>
        <v>0.95501876284158471</v>
      </c>
      <c r="E196" s="22">
        <f ca="1"/>
        <v>0.95501876284158471</v>
      </c>
      <c r="F196" s="22">
        <f ca="1"/>
        <v>1.4006970685613205</v>
      </c>
      <c r="G196">
        <f ca="1"/>
        <v>0.16166574390990904</v>
      </c>
      <c r="H196" s="9">
        <f ca="1"/>
        <v>7.512319703808076E-4</v>
      </c>
      <c r="I196" s="4">
        <f ca="1"/>
        <v>4.6367010772796462</v>
      </c>
      <c r="J196" s="4">
        <f ca="1"/>
        <v>4.6359498453092653</v>
      </c>
      <c r="K196" s="9">
        <f ca="1"/>
        <v>7.5151421579033872E-4</v>
      </c>
      <c r="L196" s="5">
        <f ca="1"/>
        <v>103.20332559434344</v>
      </c>
      <c r="M196" s="5">
        <f ca="1"/>
        <v>103.12582507078764</v>
      </c>
      <c r="N196" s="38">
        <v>0.25600000000000001</v>
      </c>
      <c r="O196" s="38">
        <v>2.5298221281347035E-2</v>
      </c>
      <c r="P196" s="38">
        <v>5.4400000000000004E-3</v>
      </c>
      <c r="Q196" s="4">
        <f ca="1"/>
        <v>1.4317077441282064</v>
      </c>
      <c r="R196" s="4">
        <f ca="1"/>
        <v>1.4064095228468594</v>
      </c>
      <c r="S196" s="47">
        <f ca="1"/>
        <v>9.0081676764651952E-2</v>
      </c>
      <c r="T196" s="4">
        <f ca="1"/>
        <v>8.2149841706461224E-2</v>
      </c>
      <c r="U196" s="4" t="e">
        <f ca="1"/>
        <v>#N/A</v>
      </c>
      <c r="V196" s="4">
        <f ca="1"/>
        <v>-0.10301098531750197</v>
      </c>
      <c r="W196" s="4">
        <f ca="1"/>
        <v>0.24178300553060067</v>
      </c>
      <c r="X196" s="4">
        <f ca="1"/>
        <v>0.2346687903051152</v>
      </c>
      <c r="Y196" s="5">
        <f ca="1"/>
        <v>-7.1335578659279314E-3</v>
      </c>
      <c r="Z196" s="5">
        <f ca="1"/>
        <v>1.9342640442448056E-5</v>
      </c>
      <c r="AA196" s="5">
        <f ca="1"/>
        <v>0</v>
      </c>
      <c r="AB196" s="45">
        <f ca="1"/>
        <v>8.1761983270524493E-4</v>
      </c>
      <c r="AC196" s="39">
        <f ca="1"/>
        <v>1.2610626518722023E-17</v>
      </c>
      <c r="AE196">
        <v>195</v>
      </c>
      <c r="AF196" s="29">
        <v>1.1320749619257386E-2</v>
      </c>
      <c r="AG196" s="29">
        <v>0.20338778144555961</v>
      </c>
      <c r="AH196" s="29">
        <v>0.27759231768161352</v>
      </c>
    </row>
    <row r="197" spans="1:34" x14ac:dyDescent="0.2">
      <c r="A197" t="b">
        <v>0</v>
      </c>
      <c r="B197">
        <v>188</v>
      </c>
      <c r="C197" s="22">
        <f ca="1"/>
        <v>0.22292786223586158</v>
      </c>
      <c r="D197" s="22">
        <f ca="1"/>
        <v>1.4006970685613205</v>
      </c>
      <c r="E197" s="22">
        <f ca="1"/>
        <v>0.95501876284158471</v>
      </c>
      <c r="F197" s="22">
        <f ca="1"/>
        <v>1.4006970685613205</v>
      </c>
      <c r="G197">
        <f ca="1"/>
        <v>0.94123590274995705</v>
      </c>
      <c r="H197" s="9">
        <f ca="1"/>
        <v>3.2164492682146065E-3</v>
      </c>
      <c r="I197" s="4">
        <f ca="1"/>
        <v>4.6399175265478609</v>
      </c>
      <c r="J197" s="4">
        <f ca="1"/>
        <v>4.6367010772796462</v>
      </c>
      <c r="K197" s="9">
        <f ca="1"/>
        <v>3.2216275916119308E-3</v>
      </c>
      <c r="L197" s="5">
        <f ca="1"/>
        <v>103.53580827562429</v>
      </c>
      <c r="M197" s="5">
        <f ca="1"/>
        <v>103.20332559434344</v>
      </c>
      <c r="N197" s="38">
        <v>0.252</v>
      </c>
      <c r="O197" s="38">
        <v>2.5099800796022267E-2</v>
      </c>
      <c r="P197" s="38">
        <v>5.3550000000000004E-3</v>
      </c>
      <c r="Q197" s="4">
        <f ca="1"/>
        <v>1.4695690850821392</v>
      </c>
      <c r="R197" s="4">
        <f ca="1"/>
        <v>1.4444692842861169</v>
      </c>
      <c r="S197" s="47">
        <f ca="1"/>
        <v>8.2149841706461224E-2</v>
      </c>
      <c r="T197" s="4">
        <f ca="1"/>
        <v>5.9477071128442027E-2</v>
      </c>
      <c r="U197" s="4" t="e">
        <f ca="1"/>
        <v>#N/A</v>
      </c>
      <c r="V197" s="4">
        <f ca="1"/>
        <v>-0.10301098531750197</v>
      </c>
      <c r="W197" s="4">
        <f ca="1"/>
        <v>0.2346687903051152</v>
      </c>
      <c r="X197" s="4">
        <f ca="1"/>
        <v>0.20128868130919597</v>
      </c>
      <c r="Y197" s="5">
        <f ca="1"/>
        <v>-3.3398882499143669E-2</v>
      </c>
      <c r="Z197" s="5">
        <f ca="1"/>
        <v>1.8773503224409217E-5</v>
      </c>
      <c r="AA197" s="5">
        <f ca="1"/>
        <v>0</v>
      </c>
      <c r="AB197" s="45">
        <f ca="1"/>
        <v>-1.0707338417900062E-2</v>
      </c>
      <c r="AC197" s="39">
        <f ca="1"/>
        <v>3.1773899917403314E-17</v>
      </c>
      <c r="AE197">
        <v>196</v>
      </c>
      <c r="AF197" s="29">
        <v>-4.0444546159361695E-2</v>
      </c>
      <c r="AG197" s="29">
        <v>-0.28415595091294049</v>
      </c>
      <c r="AH197" s="29">
        <v>0.12272076593897657</v>
      </c>
    </row>
    <row r="198" spans="1:34" x14ac:dyDescent="0.2">
      <c r="A198" t="b">
        <v>1</v>
      </c>
      <c r="B198">
        <v>189</v>
      </c>
      <c r="C198" s="22">
        <f ca="1"/>
        <v>0.92256070755501063</v>
      </c>
      <c r="D198" s="22">
        <f ca="1"/>
        <v>0.40150242237121075</v>
      </c>
      <c r="E198" s="22">
        <f ca="1"/>
        <v>0.40150242237121075</v>
      </c>
      <c r="F198" s="22">
        <f ca="1"/>
        <v>5.6905413688938804</v>
      </c>
      <c r="G198">
        <f ca="1"/>
        <v>0.33303292638437532</v>
      </c>
      <c r="H198" s="9">
        <f ca="1"/>
        <v>1.2931425832058104E-3</v>
      </c>
      <c r="I198" s="4">
        <f ca="1"/>
        <v>4.6412106691310671</v>
      </c>
      <c r="J198" s="4">
        <f ca="1"/>
        <v>4.6399175265478609</v>
      </c>
      <c r="K198" s="9">
        <f ca="1"/>
        <v>1.2939790525956507E-3</v>
      </c>
      <c r="L198" s="5">
        <f ca="1"/>
        <v>103.6697814427265</v>
      </c>
      <c r="M198" s="5">
        <f ca="1"/>
        <v>103.53580827562429</v>
      </c>
      <c r="N198" s="38">
        <v>0.248</v>
      </c>
      <c r="O198" s="38">
        <v>2.4899799195977467E-2</v>
      </c>
      <c r="P198" s="38">
        <v>5.2700000000000004E-3</v>
      </c>
      <c r="Q198" s="4">
        <f ca="1"/>
        <v>1.6071350714440253</v>
      </c>
      <c r="R198" s="4">
        <f ca="1"/>
        <v>1.5822352722480479</v>
      </c>
      <c r="S198" s="47">
        <f ca="1"/>
        <v>5.9477071128442027E-2</v>
      </c>
      <c r="T198" s="4">
        <f ca="1"/>
        <v>5.0926397000016443E-2</v>
      </c>
      <c r="U198" s="4" t="e">
        <f ca="1"/>
        <v>#N/A</v>
      </c>
      <c r="V198" s="4">
        <f ca="1"/>
        <v>-0.10301098531750197</v>
      </c>
      <c r="W198" s="4">
        <f ca="1"/>
        <v>0.20128868130919597</v>
      </c>
      <c r="X198" s="4">
        <f ca="1"/>
        <v>0.18835730250448426</v>
      </c>
      <c r="Y198" s="5">
        <f ca="1"/>
        <v>-1.2947481899216457E-2</v>
      </c>
      <c r="Z198" s="5">
        <f ca="1"/>
        <v>1.610309450473568E-5</v>
      </c>
      <c r="AA198" s="5">
        <f ca="1"/>
        <v>0</v>
      </c>
      <c r="AB198" s="45">
        <f ca="1"/>
        <v>-4.3807046762861374E-3</v>
      </c>
      <c r="AC198" s="39">
        <f ca="1"/>
        <v>1.3782920117721975E-17</v>
      </c>
      <c r="AE198">
        <v>197</v>
      </c>
      <c r="AF198" s="29">
        <v>-7.0232934142606132E-2</v>
      </c>
      <c r="AG198" s="29">
        <v>-5.5857857344809969E-2</v>
      </c>
      <c r="AH198" s="29">
        <v>-0.18615607644250837</v>
      </c>
    </row>
    <row r="199" spans="1:34" x14ac:dyDescent="0.2">
      <c r="A199" t="b">
        <v>0</v>
      </c>
      <c r="B199">
        <v>190</v>
      </c>
      <c r="C199" s="22">
        <f ca="1"/>
        <v>0.90567778772838181</v>
      </c>
      <c r="D199" s="22">
        <f ca="1"/>
        <v>5.6905413688938804</v>
      </c>
      <c r="E199" s="22">
        <f ca="1"/>
        <v>0.40150242237121075</v>
      </c>
      <c r="F199" s="22">
        <f ca="1"/>
        <v>5.6905413688938804</v>
      </c>
      <c r="G199">
        <f ca="1"/>
        <v>-0.22426159973078172</v>
      </c>
      <c r="H199" s="9">
        <f ca="1"/>
        <v>-4.6917744686227406E-4</v>
      </c>
      <c r="I199" s="4">
        <f ca="1"/>
        <v>4.6407414916842047</v>
      </c>
      <c r="J199" s="4">
        <f ca="1"/>
        <v>4.6412106691310671</v>
      </c>
      <c r="K199" s="9">
        <f ca="1"/>
        <v>-4.6906740033503258E-4</v>
      </c>
      <c r="L199" s="5">
        <f ca="1"/>
        <v>103.62115332785186</v>
      </c>
      <c r="M199" s="5">
        <f ca="1"/>
        <v>103.6697814427265</v>
      </c>
      <c r="N199" s="38">
        <v>0.24399999999999999</v>
      </c>
      <c r="O199" s="38">
        <v>2.469817807045694E-2</v>
      </c>
      <c r="P199" s="38">
        <v>5.1850000000000004E-3</v>
      </c>
      <c r="Q199" s="4">
        <f ca="1"/>
        <v>1.6691710224685632</v>
      </c>
      <c r="R199" s="4">
        <f ca="1"/>
        <v>1.6444728443981063</v>
      </c>
      <c r="S199" s="47">
        <f ca="1"/>
        <v>5.0926397000016443E-2</v>
      </c>
      <c r="T199" s="4">
        <f ca="1"/>
        <v>5.1558898851655321E-2</v>
      </c>
      <c r="U199" s="4" t="e">
        <f ca="1"/>
        <v>#N/A</v>
      </c>
      <c r="V199" s="4">
        <f ca="1"/>
        <v>-0.10301098531750197</v>
      </c>
      <c r="W199" s="4">
        <f ca="1"/>
        <v>0.18835730250448426</v>
      </c>
      <c r="X199" s="4">
        <f ca="1"/>
        <v>0.19423593122277927</v>
      </c>
      <c r="Y199" s="5">
        <f ca="1"/>
        <v>5.8635601340946411E-3</v>
      </c>
      <c r="Z199" s="5">
        <f ca="1"/>
        <v>1.5068584200358742E-5</v>
      </c>
      <c r="AA199" s="5">
        <f ca="1"/>
        <v>0</v>
      </c>
      <c r="AB199" s="45">
        <f ca="1"/>
        <v>5.2461268666561221E-3</v>
      </c>
      <c r="AC199" s="39">
        <f ca="1"/>
        <v>3.8489177123235407E-18</v>
      </c>
      <c r="AE199">
        <v>198</v>
      </c>
      <c r="AF199" s="29">
        <v>-0.1682256722670685</v>
      </c>
      <c r="AG199" s="29">
        <v>5.8388215049121665E-2</v>
      </c>
      <c r="AH199" s="29">
        <v>8.7950216380723215E-2</v>
      </c>
    </row>
    <row r="200" spans="1:34" x14ac:dyDescent="0.2">
      <c r="A200" t="b">
        <v>1</v>
      </c>
      <c r="B200">
        <v>191</v>
      </c>
      <c r="C200" s="22">
        <f ca="1"/>
        <v>0.64703367010832613</v>
      </c>
      <c r="D200" s="22">
        <f ca="1"/>
        <v>0.93312051256243311</v>
      </c>
      <c r="E200" s="22">
        <f ca="1"/>
        <v>0.93312051256243311</v>
      </c>
      <c r="F200" s="22">
        <f ca="1"/>
        <v>1.7896077992005972</v>
      </c>
      <c r="G200">
        <f ca="1"/>
        <v>-0.20255208537572639</v>
      </c>
      <c r="H200" s="9">
        <f ca="1"/>
        <v>-4.0052593460417789E-4</v>
      </c>
      <c r="I200" s="4">
        <f ca="1"/>
        <v>4.6403409657496004</v>
      </c>
      <c r="J200" s="4">
        <f ca="1"/>
        <v>4.6407414916842047</v>
      </c>
      <c r="K200" s="9">
        <f ca="1"/>
        <v>-4.0044573479991463E-4</v>
      </c>
      <c r="L200" s="5">
        <f ca="1"/>
        <v>103.57965867896667</v>
      </c>
      <c r="M200" s="5">
        <f ca="1"/>
        <v>103.62115332785186</v>
      </c>
      <c r="N200" s="38">
        <v>0.24</v>
      </c>
      <c r="O200" s="38">
        <v>2.4494897427831782E-2</v>
      </c>
      <c r="P200" s="38">
        <v>5.1000000000000004E-3</v>
      </c>
      <c r="Q200" s="4">
        <f ca="1"/>
        <v>1.660399102137126</v>
      </c>
      <c r="R200" s="4">
        <f ca="1"/>
        <v>1.6359042047092942</v>
      </c>
      <c r="S200" s="47">
        <f ca="1"/>
        <v>5.1558898851655321E-2</v>
      </c>
      <c r="T200" s="4">
        <f ca="1"/>
        <v>5.1843087432578372E-2</v>
      </c>
      <c r="U200" s="4">
        <f ca="1"/>
        <v>-4.841709532821592E-2</v>
      </c>
      <c r="V200" s="4">
        <f ca="1"/>
        <v>-4.841709532821592E-2</v>
      </c>
      <c r="W200" s="4">
        <f ca="1"/>
        <v>0.19423593122277927</v>
      </c>
      <c r="X200" s="4">
        <f ca="1"/>
        <v>0.19666188328865758</v>
      </c>
      <c r="Y200" s="5">
        <f ca="1"/>
        <v>2.4104131913804542E-3</v>
      </c>
      <c r="Z200" s="5">
        <f ca="1"/>
        <v>1.5538874497822344E-5</v>
      </c>
      <c r="AA200" s="5">
        <f ca="1"/>
        <v>0</v>
      </c>
      <c r="AB200" s="45">
        <f ca="1"/>
        <v>2.1417634849552262E-3</v>
      </c>
      <c r="AC200" s="39">
        <f ca="1"/>
        <v>3.5300945109770221E-17</v>
      </c>
      <c r="AE200">
        <v>199</v>
      </c>
      <c r="AF200" s="29">
        <v>6.8507635495272085E-2</v>
      </c>
      <c r="AG200" s="29">
        <v>-2.1419573090013179E-3</v>
      </c>
      <c r="AH200" s="29">
        <v>4.5381710877913949E-2</v>
      </c>
    </row>
    <row r="201" spans="1:34" x14ac:dyDescent="0.2">
      <c r="A201" t="b">
        <v>0</v>
      </c>
      <c r="B201">
        <v>192</v>
      </c>
      <c r="C201" s="22">
        <f ca="1"/>
        <v>0.28482492743858312</v>
      </c>
      <c r="D201" s="22">
        <f ca="1"/>
        <v>1.7896077992005972</v>
      </c>
      <c r="E201" s="22">
        <f ca="1"/>
        <v>0.93312051256243311</v>
      </c>
      <c r="F201" s="22">
        <f ca="1"/>
        <v>1.7896077992005972</v>
      </c>
      <c r="G201">
        <f ca="1"/>
        <v>0.91087131016116785</v>
      </c>
      <c r="H201" s="9">
        <f ca="1"/>
        <v>3.120427995410964E-3</v>
      </c>
      <c r="I201" s="4">
        <f ca="1"/>
        <v>4.6434613937450111</v>
      </c>
      <c r="J201" s="4">
        <f ca="1"/>
        <v>4.6403409657496004</v>
      </c>
      <c r="K201" s="9">
        <f ca="1"/>
        <v>3.1253015987722232E-3</v>
      </c>
      <c r="L201" s="5">
        <f ca="1"/>
        <v>103.90337635183633</v>
      </c>
      <c r="M201" s="5">
        <f ca="1"/>
        <v>103.57965867896667</v>
      </c>
      <c r="N201" s="38">
        <v>0.23599999999999999</v>
      </c>
      <c r="O201" s="38">
        <v>2.4289915602982239E-2</v>
      </c>
      <c r="P201" s="38">
        <v>5.0150000000000004E-3</v>
      </c>
      <c r="Q201" s="4">
        <f ca="1"/>
        <v>1.6544223709272474</v>
      </c>
      <c r="R201" s="4">
        <f ca="1"/>
        <v>1.6301324553242651</v>
      </c>
      <c r="S201" s="47">
        <f ca="1"/>
        <v>5.1843087432578372E-2</v>
      </c>
      <c r="T201" s="4">
        <f ca="1"/>
        <v>3.6520327169088596E-2</v>
      </c>
      <c r="U201" s="4" t="e">
        <f ca="1"/>
        <v>#N/A</v>
      </c>
      <c r="V201" s="4">
        <f ca="1"/>
        <v>-4.841709532821592E-2</v>
      </c>
      <c r="W201" s="4">
        <f ca="1"/>
        <v>0.19666188328865758</v>
      </c>
      <c r="X201" s="4">
        <f ca="1"/>
        <v>0.18140534890922824</v>
      </c>
      <c r="Y201" s="5">
        <f ca="1"/>
        <v>-1.5272267330092447E-2</v>
      </c>
      <c r="Z201" s="5">
        <f ca="1"/>
        <v>1.5732950663092607E-5</v>
      </c>
      <c r="AA201" s="5">
        <f ca="1"/>
        <v>0</v>
      </c>
      <c r="AB201" s="45">
        <f ca="1"/>
        <v>6.6225884060421722E-5</v>
      </c>
      <c r="AC201" s="39">
        <f ca="1"/>
        <v>1.7330294100822985E-17</v>
      </c>
      <c r="AE201">
        <v>200</v>
      </c>
      <c r="AF201" s="29">
        <v>-3.9181870698251714E-2</v>
      </c>
      <c r="AG201" s="29">
        <v>-3.9991031604946443E-2</v>
      </c>
      <c r="AH201" s="29">
        <v>2.5838409902637648E-2</v>
      </c>
    </row>
    <row r="202" spans="1:34" x14ac:dyDescent="0.2">
      <c r="A202" t="b">
        <v>1</v>
      </c>
      <c r="B202">
        <v>193</v>
      </c>
      <c r="C202" s="22">
        <f ca="1"/>
        <v>0.16409519082594415</v>
      </c>
      <c r="D202" s="22">
        <f ca="1"/>
        <v>1.9012146578847147</v>
      </c>
      <c r="E202" s="22">
        <f ca="1"/>
        <v>1.9012146578847147</v>
      </c>
      <c r="F202" s="22">
        <f ca="1"/>
        <v>3.1591953438910636</v>
      </c>
      <c r="G202">
        <f ca="1"/>
        <v>-1.9009201153360009</v>
      </c>
      <c r="H202" s="9">
        <f ca="1"/>
        <v>-5.7712372144917354E-3</v>
      </c>
      <c r="I202" s="4">
        <f ca="1"/>
        <v>4.6376901565305193</v>
      </c>
      <c r="J202" s="4">
        <f ca="1"/>
        <v>4.6434613937450111</v>
      </c>
      <c r="K202" s="9">
        <f ca="1"/>
        <v>-5.7546156161002449E-3</v>
      </c>
      <c r="L202" s="5">
        <f ca="1"/>
        <v>103.30545235971651</v>
      </c>
      <c r="M202" s="5">
        <f ca="1"/>
        <v>103.90337635183633</v>
      </c>
      <c r="N202" s="38">
        <v>0.23200000000000001</v>
      </c>
      <c r="O202" s="38">
        <v>2.4083189157584593E-2</v>
      </c>
      <c r="P202" s="38">
        <v>4.9300000000000004E-3</v>
      </c>
      <c r="Q202" s="4">
        <f ca="1"/>
        <v>1.7946629690157756</v>
      </c>
      <c r="R202" s="4">
        <f ca="1"/>
        <v>1.770579779858191</v>
      </c>
      <c r="S202" s="47">
        <f ca="1"/>
        <v>3.6520327169088596E-2</v>
      </c>
      <c r="T202" s="4">
        <f ca="1"/>
        <v>6.2791241113278495E-2</v>
      </c>
      <c r="U202" s="4" t="e">
        <f ca="1"/>
        <v>#N/A</v>
      </c>
      <c r="V202" s="4">
        <f ca="1"/>
        <v>-4.841709532821592E-2</v>
      </c>
      <c r="W202" s="4">
        <f ca="1"/>
        <v>0.18140534890922824</v>
      </c>
      <c r="X202" s="4">
        <f ca="1"/>
        <v>0.21077206023685369</v>
      </c>
      <c r="Y202" s="5">
        <f ca="1"/>
        <v>2.9352198899712696E-2</v>
      </c>
      <c r="Z202" s="5">
        <f ca="1"/>
        <v>1.4512427912738261E-5</v>
      </c>
      <c r="AA202" s="5">
        <f ca="1"/>
        <v>0</v>
      </c>
      <c r="AB202" s="45">
        <f ca="1"/>
        <v>3.0957973834355346E-3</v>
      </c>
      <c r="AC202" s="39">
        <f ca="1"/>
        <v>9.8882626262467022E-18</v>
      </c>
      <c r="AE202">
        <v>201</v>
      </c>
      <c r="AF202" s="29">
        <v>6.4348019373106592E-3</v>
      </c>
      <c r="AG202" s="29">
        <v>-0.11218480567262706</v>
      </c>
      <c r="AH202" s="29">
        <v>-0.47540954151513143</v>
      </c>
    </row>
    <row r="203" spans="1:34" x14ac:dyDescent="0.2">
      <c r="A203" t="b">
        <v>0</v>
      </c>
      <c r="B203">
        <v>194</v>
      </c>
      <c r="C203" s="22">
        <f ca="1"/>
        <v>0.50280155517316294</v>
      </c>
      <c r="D203" s="22">
        <f ca="1"/>
        <v>3.1591953438910636</v>
      </c>
      <c r="E203" s="22">
        <f ca="1"/>
        <v>1.9012146578847147</v>
      </c>
      <c r="F203" s="22">
        <f ca="1"/>
        <v>3.1591953438910636</v>
      </c>
      <c r="G203">
        <f ca="1"/>
        <v>-3.3464764554041418E-2</v>
      </c>
      <c r="H203" s="9">
        <f ca="1"/>
        <v>1.3417512264796017E-4</v>
      </c>
      <c r="I203" s="4">
        <f ca="1"/>
        <v>4.6378243316531673</v>
      </c>
      <c r="J203" s="4">
        <f ca="1"/>
        <v>4.6376901565305193</v>
      </c>
      <c r="K203" s="9">
        <f ca="1"/>
        <v>1.3418412453236606E-4</v>
      </c>
      <c r="L203" s="5">
        <f ca="1"/>
        <v>103.31931431140082</v>
      </c>
      <c r="M203" s="5">
        <f ca="1"/>
        <v>103.30545235971651</v>
      </c>
      <c r="N203" s="38">
        <v>0.22800000000000001</v>
      </c>
      <c r="O203" s="38">
        <v>2.3874672772626646E-2</v>
      </c>
      <c r="P203" s="38">
        <v>4.8450000000000003E-3</v>
      </c>
      <c r="Q203" s="4">
        <f ca="1"/>
        <v>1.5650463944899833</v>
      </c>
      <c r="R203" s="4">
        <f ca="1"/>
        <v>1.5411717217173566</v>
      </c>
      <c r="S203" s="47">
        <f ca="1"/>
        <v>6.2791241113278495E-2</v>
      </c>
      <c r="T203" s="4">
        <f ca="1"/>
        <v>5.9956297956153648E-2</v>
      </c>
      <c r="U203" s="4" t="e">
        <f ca="1"/>
        <v>#N/A</v>
      </c>
      <c r="V203" s="4">
        <f ca="1"/>
        <v>-4.841709532821592E-2</v>
      </c>
      <c r="W203" s="4">
        <f ca="1"/>
        <v>0.21077206023685369</v>
      </c>
      <c r="X203" s="4">
        <f ca="1"/>
        <v>0.21051790656032435</v>
      </c>
      <c r="Y203" s="5">
        <f ca="1"/>
        <v>-2.7101544134830409E-4</v>
      </c>
      <c r="Z203" s="5">
        <f ca="1"/>
        <v>1.6861764818948296E-5</v>
      </c>
      <c r="AA203" s="5">
        <f ca="1"/>
        <v>0</v>
      </c>
      <c r="AB203" s="45">
        <f ca="1"/>
        <v>2.5807894805954914E-3</v>
      </c>
      <c r="AC203" s="39">
        <f ca="1"/>
        <v>1.6279973246227653E-17</v>
      </c>
      <c r="AE203">
        <v>202</v>
      </c>
      <c r="AF203" s="29">
        <v>2.647434599335546E-2</v>
      </c>
      <c r="AG203" s="29">
        <v>-0.13803873655896284</v>
      </c>
      <c r="AH203" s="29">
        <v>-0.13167593220350701</v>
      </c>
    </row>
    <row r="204" spans="1:34" x14ac:dyDescent="0.2">
      <c r="A204" t="b">
        <v>1</v>
      </c>
      <c r="B204">
        <v>195</v>
      </c>
      <c r="C204" s="22">
        <f ca="1"/>
        <v>6.5452041051992094E-2</v>
      </c>
      <c r="D204" s="22">
        <f ca="1"/>
        <v>2.3351392259169819</v>
      </c>
      <c r="E204" s="22">
        <f ca="1"/>
        <v>2.3351392259169819</v>
      </c>
      <c r="F204" s="22">
        <f ca="1"/>
        <v>4.7600519192554227</v>
      </c>
      <c r="G204">
        <f ca="1"/>
        <v>0.11125746204909548</v>
      </c>
      <c r="H204" s="9">
        <f ca="1"/>
        <v>5.9182698676488589E-4</v>
      </c>
      <c r="I204" s="4">
        <f ca="1"/>
        <v>4.6384161586399326</v>
      </c>
      <c r="J204" s="4">
        <f ca="1"/>
        <v>4.6378243316531673</v>
      </c>
      <c r="K204" s="9">
        <f ca="1"/>
        <v>5.9200215091048669E-4</v>
      </c>
      <c r="L204" s="5">
        <f ca="1"/>
        <v>103.38047956770376</v>
      </c>
      <c r="M204" s="5">
        <f ca="1"/>
        <v>103.31931431140082</v>
      </c>
      <c r="N204" s="38">
        <v>0.224</v>
      </c>
      <c r="O204" s="38">
        <v>2.3664319132398467E-2</v>
      </c>
      <c r="P204" s="38">
        <v>4.7600000000000003E-3</v>
      </c>
      <c r="Q204" s="4">
        <f ca="1"/>
        <v>1.5810362197935528</v>
      </c>
      <c r="R204" s="4">
        <f ca="1"/>
        <v>1.5573719006611544</v>
      </c>
      <c r="S204" s="47">
        <f ca="1"/>
        <v>5.9956297956153648E-2</v>
      </c>
      <c r="T204" s="4">
        <f ca="1"/>
        <v>5.4618068854631829E-2</v>
      </c>
      <c r="U204" s="4" t="e">
        <f ca="1"/>
        <v>#N/A</v>
      </c>
      <c r="V204" s="4">
        <f ca="1"/>
        <v>-4.841709532821592E-2</v>
      </c>
      <c r="W204" s="4">
        <f ca="1"/>
        <v>0.21051790656032435</v>
      </c>
      <c r="X204" s="4">
        <f ca="1"/>
        <v>0.20797349763487558</v>
      </c>
      <c r="Y204" s="5">
        <f ca="1"/>
        <v>-2.5612503579736123E-3</v>
      </c>
      <c r="Z204" s="5">
        <f ca="1"/>
        <v>1.684143252482595E-5</v>
      </c>
      <c r="AA204" s="5">
        <f ca="1"/>
        <v>0</v>
      </c>
      <c r="AB204" s="45">
        <f ca="1"/>
        <v>2.7938201760730323E-3</v>
      </c>
      <c r="AC204" s="39">
        <f ca="1"/>
        <v>1.5158501624062959E-17</v>
      </c>
      <c r="AE204">
        <v>203</v>
      </c>
      <c r="AF204" s="29">
        <v>4.3057110723534277E-2</v>
      </c>
      <c r="AG204" s="29">
        <v>8.0195542967092345E-2</v>
      </c>
      <c r="AH204" s="29">
        <v>-4.4339735047061131E-2</v>
      </c>
    </row>
    <row r="205" spans="1:34" x14ac:dyDescent="0.2">
      <c r="A205" t="b">
        <v>0</v>
      </c>
      <c r="B205">
        <v>196</v>
      </c>
      <c r="C205" s="22">
        <f ca="1"/>
        <v>0.75758579232356404</v>
      </c>
      <c r="D205" s="22">
        <f ca="1"/>
        <v>4.7600519192554227</v>
      </c>
      <c r="E205" s="22">
        <f ca="1"/>
        <v>2.3351392259169819</v>
      </c>
      <c r="F205" s="22">
        <f ca="1"/>
        <v>4.7600519192554227</v>
      </c>
      <c r="G205">
        <f ca="1"/>
        <v>-2.3324872950467608</v>
      </c>
      <c r="H205" s="9">
        <f ca="1"/>
        <v>-7.1359724657529431E-3</v>
      </c>
      <c r="I205" s="4">
        <f ca="1"/>
        <v>4.6312801861741795</v>
      </c>
      <c r="J205" s="4">
        <f ca="1"/>
        <v>4.6384161586399326</v>
      </c>
      <c r="K205" s="9">
        <f ca="1"/>
        <v>-7.110571869467841E-3</v>
      </c>
      <c r="L205" s="5">
        <f ca="1"/>
        <v>102.64538523783754</v>
      </c>
      <c r="M205" s="5">
        <f ca="1"/>
        <v>103.38047956770376</v>
      </c>
      <c r="N205" s="38">
        <v>0.22</v>
      </c>
      <c r="O205" s="38">
        <v>2.3452078799117149E-2</v>
      </c>
      <c r="P205" s="38">
        <v>4.6750000000000003E-3</v>
      </c>
      <c r="Q205" s="4">
        <f ca="1"/>
        <v>1.6169557068547948</v>
      </c>
      <c r="R205" s="4">
        <f ca="1"/>
        <v>1.5935036280556778</v>
      </c>
      <c r="S205" s="47">
        <f ca="1"/>
        <v>5.4618068854631829E-2</v>
      </c>
      <c r="T205" s="4">
        <f ca="1"/>
        <v>0.10480948865183315</v>
      </c>
      <c r="U205" s="4">
        <f ca="1"/>
        <v>-5.2943921134350647E-2</v>
      </c>
      <c r="V205" s="4">
        <f ca="1"/>
        <v>-5.2943921134350647E-2</v>
      </c>
      <c r="W205" s="4">
        <f ca="1"/>
        <v>0.20797349763487558</v>
      </c>
      <c r="X205" s="4">
        <f ca="1"/>
        <v>0.24734678117799641</v>
      </c>
      <c r="Y205" s="5">
        <f ca="1"/>
        <v>3.9356645663310034E-2</v>
      </c>
      <c r="Z205" s="5">
        <f ca="1"/>
        <v>1.6637879810790049E-5</v>
      </c>
      <c r="AA205" s="5">
        <f ca="1"/>
        <v>0</v>
      </c>
      <c r="AB205" s="45">
        <f ca="1"/>
        <v>-1.0818136254080495E-2</v>
      </c>
      <c r="AC205" s="39">
        <f ca="1"/>
        <v>1.0455774700907083E-17</v>
      </c>
      <c r="AE205">
        <v>204</v>
      </c>
      <c r="AF205" s="29">
        <v>3.1565278304528538E-4</v>
      </c>
      <c r="AG205" s="29">
        <v>3.1788931851240536E-3</v>
      </c>
      <c r="AH205" s="29">
        <v>9.7081098464161825E-2</v>
      </c>
    </row>
    <row r="206" spans="1:34" x14ac:dyDescent="0.2">
      <c r="A206" t="b">
        <v>1</v>
      </c>
      <c r="B206">
        <v>197</v>
      </c>
      <c r="C206" s="22">
        <f ca="1"/>
        <v>0.96930815631350109</v>
      </c>
      <c r="D206" s="22">
        <f ca="1"/>
        <v>0.24969062007186094</v>
      </c>
      <c r="E206" s="22">
        <f ca="1"/>
        <v>0.24969062007186094</v>
      </c>
      <c r="F206" s="22">
        <f ca="1"/>
        <v>0.30567154885746567</v>
      </c>
      <c r="G206">
        <f ca="1"/>
        <v>0.23811623034548951</v>
      </c>
      <c r="H206" s="9">
        <f ca="1"/>
        <v>9.9298963574504938E-4</v>
      </c>
      <c r="I206" s="4">
        <f ca="1"/>
        <v>4.6322731758099245</v>
      </c>
      <c r="J206" s="4">
        <f ca="1"/>
        <v>4.6312801861741795</v>
      </c>
      <c r="K206" s="9">
        <f ca="1"/>
        <v>9.9348281317990228E-4</v>
      </c>
      <c r="L206" s="5">
        <f ca="1"/>
        <v>102.74736166392357</v>
      </c>
      <c r="M206" s="5">
        <f ca="1"/>
        <v>102.64538523783754</v>
      </c>
      <c r="N206" s="38">
        <v>0.216</v>
      </c>
      <c r="O206" s="38">
        <v>2.3237900077244501E-2</v>
      </c>
      <c r="P206" s="38">
        <v>4.5900000000000003E-3</v>
      </c>
      <c r="Q206" s="4">
        <f ca="1"/>
        <v>1.3211176605475794</v>
      </c>
      <c r="R206" s="4">
        <f ca="1"/>
        <v>1.2978797604703349</v>
      </c>
      <c r="S206" s="47">
        <f ca="1"/>
        <v>0.10480948865183315</v>
      </c>
      <c r="T206" s="4">
        <f ca="1"/>
        <v>9.28953469158742E-2</v>
      </c>
      <c r="U206" s="4" t="e">
        <f ca="1"/>
        <v>#N/A</v>
      </c>
      <c r="V206" s="4">
        <f ca="1"/>
        <v>-5.2943921134350647E-2</v>
      </c>
      <c r="W206" s="4">
        <f ca="1"/>
        <v>0.24734678117799641</v>
      </c>
      <c r="X206" s="4">
        <f ca="1"/>
        <v>0.24240229299469637</v>
      </c>
      <c r="Y206" s="5">
        <f ca="1"/>
        <v>-4.9642759257943004E-3</v>
      </c>
      <c r="Z206" s="5">
        <f ca="1"/>
        <v>1.9787742494239715E-5</v>
      </c>
      <c r="AA206" s="5">
        <f ca="1"/>
        <v>0</v>
      </c>
      <c r="AB206" s="45">
        <f ca="1"/>
        <v>6.9696535526588893E-3</v>
      </c>
      <c r="AC206" s="39">
        <f ca="1"/>
        <v>2.194831772925343E-17</v>
      </c>
      <c r="AE206">
        <v>205</v>
      </c>
      <c r="AF206" s="29">
        <v>-1.2718766000115135E-3</v>
      </c>
      <c r="AG206" s="29">
        <v>5.193108426768455E-2</v>
      </c>
      <c r="AH206" s="29">
        <v>0.20702304163060373</v>
      </c>
    </row>
    <row r="207" spans="1:34" x14ac:dyDescent="0.2">
      <c r="A207" t="b">
        <v>0</v>
      </c>
      <c r="B207">
        <v>198</v>
      </c>
      <c r="C207" s="22">
        <f ca="1"/>
        <v>4.8649137963221456E-2</v>
      </c>
      <c r="D207" s="22">
        <f ca="1"/>
        <v>0.30567154885746567</v>
      </c>
      <c r="E207" s="22">
        <f ca="1"/>
        <v>0.24969062007186094</v>
      </c>
      <c r="F207" s="22">
        <f ca="1"/>
        <v>0.30567154885746567</v>
      </c>
      <c r="G207">
        <f ca="1"/>
        <v>7.5140312735070353E-2</v>
      </c>
      <c r="H207" s="9">
        <f ca="1"/>
        <v>4.7761453234017857E-4</v>
      </c>
      <c r="I207" s="4">
        <f ca="1"/>
        <v>4.6327507903422642</v>
      </c>
      <c r="J207" s="4">
        <f ca="1"/>
        <v>4.6322731758099245</v>
      </c>
      <c r="K207" s="9">
        <f ca="1"/>
        <v>4.7772860832107078E-4</v>
      </c>
      <c r="L207" s="5">
        <f ca="1"/>
        <v>102.79644701801995</v>
      </c>
      <c r="M207" s="5">
        <f ca="1"/>
        <v>102.74736166392357</v>
      </c>
      <c r="N207" s="38">
        <v>0.21199999999999999</v>
      </c>
      <c r="O207" s="38">
        <v>2.3021728866442676E-2</v>
      </c>
      <c r="P207" s="38">
        <v>4.5050000000000003E-3</v>
      </c>
      <c r="Q207" s="4">
        <f ca="1"/>
        <v>1.3729633428141732</v>
      </c>
      <c r="R207" s="4">
        <f ca="1"/>
        <v>1.3499416139477305</v>
      </c>
      <c r="S207" s="47">
        <f ca="1"/>
        <v>9.28953469158742E-2</v>
      </c>
      <c r="T207" s="4">
        <f ca="1"/>
        <v>8.6114467173951326E-2</v>
      </c>
      <c r="U207" s="4" t="e">
        <f ca="1"/>
        <v>#N/A</v>
      </c>
      <c r="V207" s="4">
        <f ca="1"/>
        <v>-5.2943921134350647E-2</v>
      </c>
      <c r="W207" s="4">
        <f ca="1"/>
        <v>0.24240229299469637</v>
      </c>
      <c r="X207" s="4">
        <f ca="1"/>
        <v>0.240258101919022</v>
      </c>
      <c r="Y207" s="5">
        <f ca="1"/>
        <v>-2.16358325911399E-3</v>
      </c>
      <c r="Z207" s="5">
        <f ca="1"/>
        <v>1.9392183439575711E-5</v>
      </c>
      <c r="AA207" s="5">
        <f ca="1"/>
        <v>0</v>
      </c>
      <c r="AB207" s="45">
        <f ca="1"/>
        <v>4.63668866624846E-3</v>
      </c>
      <c r="AC207" s="39">
        <f ca="1"/>
        <v>4.1104814864356687E-17</v>
      </c>
      <c r="AE207">
        <v>206</v>
      </c>
      <c r="AF207" s="29">
        <v>2.2026523550990891E-2</v>
      </c>
      <c r="AG207" s="29">
        <v>1.4117979873985963E-2</v>
      </c>
      <c r="AH207" s="29">
        <v>0.27368397295905794</v>
      </c>
    </row>
    <row r="208" spans="1:34" x14ac:dyDescent="0.2">
      <c r="A208" t="b">
        <v>1</v>
      </c>
      <c r="B208">
        <v>199</v>
      </c>
      <c r="C208" s="22">
        <f ca="1"/>
        <v>0.53174098190177366</v>
      </c>
      <c r="D208" s="22">
        <f ca="1"/>
        <v>1.1239206238232695</v>
      </c>
      <c r="E208" s="22">
        <f ca="1"/>
        <v>1.1239206238232695</v>
      </c>
      <c r="F208" s="22">
        <f ca="1"/>
        <v>2.0338471052297811</v>
      </c>
      <c r="G208">
        <f ca="1"/>
        <v>-0.5020325207734212</v>
      </c>
      <c r="H208" s="9">
        <f ca="1"/>
        <v>-1.3475662251198077E-3</v>
      </c>
      <c r="I208" s="4">
        <f ca="1"/>
        <v>4.6314032241171441</v>
      </c>
      <c r="J208" s="4">
        <f ca="1"/>
        <v>4.6327507903422642</v>
      </c>
      <c r="K208" s="9">
        <f ca="1"/>
        <v>-1.3466586654659052E-3</v>
      </c>
      <c r="L208" s="5">
        <f ca="1"/>
        <v>102.65801529186402</v>
      </c>
      <c r="M208" s="5">
        <f ca="1"/>
        <v>102.79644701801995</v>
      </c>
      <c r="N208" s="38">
        <v>0.20799999999999999</v>
      </c>
      <c r="O208" s="38">
        <v>2.2803508501982761E-2</v>
      </c>
      <c r="P208" s="38">
        <v>4.4200000000000003E-3</v>
      </c>
      <c r="Q208" s="4">
        <f ca="1"/>
        <v>1.4033193335749179</v>
      </c>
      <c r="R208" s="4">
        <f ca="1"/>
        <v>1.3805158250729352</v>
      </c>
      <c r="S208" s="47">
        <f ca="1"/>
        <v>8.6114467173951326E-2</v>
      </c>
      <c r="T208" s="4">
        <f ca="1"/>
        <v>9.4954537086053392E-2</v>
      </c>
      <c r="U208" s="4" t="e">
        <f ca="1"/>
        <v>#N/A</v>
      </c>
      <c r="V208" s="4">
        <f ca="1"/>
        <v>-5.2943921134350647E-2</v>
      </c>
      <c r="W208" s="4">
        <f ca="1"/>
        <v>0.240258101919022</v>
      </c>
      <c r="X208" s="4">
        <f ca="1"/>
        <v>0.24804183671797186</v>
      </c>
      <c r="Y208" s="5">
        <f ca="1"/>
        <v>7.7645141507963131E-3</v>
      </c>
      <c r="Z208" s="5">
        <f ca="1"/>
        <v>1.9220648153521762E-5</v>
      </c>
      <c r="AA208" s="5">
        <f ca="1"/>
        <v>0</v>
      </c>
      <c r="AB208" s="45">
        <f ca="1"/>
        <v>-1.0563351131522318E-3</v>
      </c>
      <c r="AC208" s="39">
        <f ca="1"/>
        <v>3.0249240612345574E-17</v>
      </c>
      <c r="AE208">
        <v>207</v>
      </c>
      <c r="AF208" s="29">
        <v>1.6511059133925085E-3</v>
      </c>
      <c r="AG208" s="29">
        <v>-7.1819490777755526E-2</v>
      </c>
      <c r="AH208" s="29">
        <v>-0.38526403652621982</v>
      </c>
    </row>
    <row r="209" spans="1:34" x14ac:dyDescent="0.2">
      <c r="A209" t="b">
        <v>0</v>
      </c>
      <c r="B209">
        <v>200</v>
      </c>
      <c r="C209" s="22">
        <f ca="1"/>
        <v>0.32369682029046187</v>
      </c>
      <c r="D209" s="22">
        <f ca="1"/>
        <v>2.0338471052297811</v>
      </c>
      <c r="E209" s="22">
        <f ca="1"/>
        <v>1.1239206238232695</v>
      </c>
      <c r="F209" s="22">
        <f ca="1"/>
        <v>2.0338471052297811</v>
      </c>
      <c r="G209">
        <f ca="1"/>
        <v>1.0055649739033135</v>
      </c>
      <c r="H209" s="9">
        <f ca="1"/>
        <v>3.4198756528222478E-3</v>
      </c>
      <c r="I209" s="4">
        <f ca="1"/>
        <v>4.6348230997699664</v>
      </c>
      <c r="J209" s="4">
        <f ca="1"/>
        <v>4.6314032241171441</v>
      </c>
      <c r="K209" s="9">
        <f ca="1"/>
        <v>3.4257300994868789E-3</v>
      </c>
      <c r="L209" s="5">
        <f ca="1"/>
        <v>103.00969394480295</v>
      </c>
      <c r="M209" s="5">
        <f ca="1"/>
        <v>102.65801529186402</v>
      </c>
      <c r="N209" s="38">
        <v>0.20399999999999999</v>
      </c>
      <c r="O209" s="38">
        <v>2.2583179581272428E-2</v>
      </c>
      <c r="P209" s="38">
        <v>4.3350000000000003E-3</v>
      </c>
      <c r="Q209" s="4">
        <f ca="1"/>
        <v>1.3535754794422965</v>
      </c>
      <c r="R209" s="4">
        <f ca="1"/>
        <v>1.3309922998610242</v>
      </c>
      <c r="S209" s="47">
        <f ca="1"/>
        <v>9.4954537086053392E-2</v>
      </c>
      <c r="T209" s="4">
        <f ca="1"/>
        <v>6.5621451426570943E-2</v>
      </c>
      <c r="U209" s="4" t="e">
        <f ca="1"/>
        <v>#N/A</v>
      </c>
      <c r="V209" s="4">
        <f ca="1"/>
        <v>-5.2943921134350647E-2</v>
      </c>
      <c r="W209" s="4">
        <f ca="1"/>
        <v>0.24804183671797186</v>
      </c>
      <c r="X209" s="4">
        <f ca="1"/>
        <v>0.22987724262831005</v>
      </c>
      <c r="Y209" s="5">
        <f ca="1"/>
        <v>-1.8184437436599289E-2</v>
      </c>
      <c r="Z209" s="5">
        <f ca="1"/>
        <v>1.9843346937437752E-5</v>
      </c>
      <c r="AA209" s="5">
        <f ca="1"/>
        <v>0</v>
      </c>
      <c r="AB209" s="45">
        <f ca="1"/>
        <v>1.1168491569820598E-2</v>
      </c>
      <c r="AC209" s="39">
        <f ca="1"/>
        <v>3.9549662373197791E-17</v>
      </c>
      <c r="AE209">
        <v>208</v>
      </c>
      <c r="AF209" s="29">
        <v>1.0761191803633141E-2</v>
      </c>
      <c r="AG209" s="29">
        <v>4.925341805118804E-2</v>
      </c>
      <c r="AH209" s="29">
        <v>-1.5127388540630482E-2</v>
      </c>
    </row>
    <row r="210" spans="1:34" x14ac:dyDescent="0.2">
      <c r="A210" t="b">
        <v>1</v>
      </c>
      <c r="B210">
        <v>201</v>
      </c>
      <c r="C210" s="22">
        <f ca="1"/>
        <v>0.31747215807777551</v>
      </c>
      <c r="D210" s="22">
        <f ca="1"/>
        <v>1.5148367275637991</v>
      </c>
      <c r="E210" s="22">
        <f ca="1"/>
        <v>1.5148367275637991</v>
      </c>
      <c r="F210" s="22">
        <f ca="1"/>
        <v>5.2237875367148385</v>
      </c>
      <c r="G210">
        <f ca="1"/>
        <v>0.74135708229333963</v>
      </c>
      <c r="H210" s="9">
        <f ca="1"/>
        <v>2.5843769395438388E-3</v>
      </c>
      <c r="I210" s="4">
        <f ca="1"/>
        <v>4.6374074767095106</v>
      </c>
      <c r="J210" s="4">
        <f ca="1"/>
        <v>4.6348230997699664</v>
      </c>
      <c r="K210" s="9">
        <f ca="1"/>
        <v>2.5877193203307503E-3</v>
      </c>
      <c r="L210" s="5">
        <f ca="1"/>
        <v>103.27625412000526</v>
      </c>
      <c r="M210" s="5">
        <f ca="1"/>
        <v>103.00969394480295</v>
      </c>
      <c r="N210" s="38">
        <v>0.2</v>
      </c>
      <c r="O210" s="38">
        <v>2.2360679774997897E-2</v>
      </c>
      <c r="P210" s="38">
        <v>4.2500000000000003E-3</v>
      </c>
      <c r="Q210" s="4">
        <f ca="1"/>
        <v>1.5161843970317228</v>
      </c>
      <c r="R210" s="4">
        <f ca="1"/>
        <v>1.4938237172567248</v>
      </c>
      <c r="S210" s="47">
        <f ca="1"/>
        <v>6.5621451426570943E-2</v>
      </c>
      <c r="T210" s="4">
        <f ca="1"/>
        <v>4.8204577476001376E-2</v>
      </c>
      <c r="U210" s="4">
        <f ca="1"/>
        <v>-6.4736366145988322E-2</v>
      </c>
      <c r="V210" s="4">
        <f ca="1"/>
        <v>-6.4736366145988322E-2</v>
      </c>
      <c r="W210" s="4">
        <f ca="1"/>
        <v>0.22987724262831005</v>
      </c>
      <c r="X210" s="4">
        <f ca="1"/>
        <v>0.21317297356698764</v>
      </c>
      <c r="Y210" s="5">
        <f ca="1"/>
        <v>-1.6722659240732692E-2</v>
      </c>
      <c r="Z210" s="5">
        <f ca="1"/>
        <v>1.8390179410264807E-5</v>
      </c>
      <c r="AA210" s="5">
        <f ca="1"/>
        <v>0</v>
      </c>
      <c r="AB210" s="45">
        <f ca="1"/>
        <v>7.1260488924714015E-4</v>
      </c>
      <c r="AC210" s="39">
        <f ca="1"/>
        <v>1.3566079683224874E-17</v>
      </c>
      <c r="AE210">
        <v>209</v>
      </c>
      <c r="AF210" s="29">
        <v>-3.4701728447766547E-2</v>
      </c>
      <c r="AG210" s="29">
        <v>-0.15219044680987212</v>
      </c>
      <c r="AH210" s="29">
        <v>-0.15658002671334542</v>
      </c>
    </row>
    <row r="211" spans="1:34" x14ac:dyDescent="0.2">
      <c r="A211" t="b">
        <v>0</v>
      </c>
      <c r="B211">
        <v>202</v>
      </c>
      <c r="C211" s="22">
        <f ca="1"/>
        <v>0.83139160813000224</v>
      </c>
      <c r="D211" s="22">
        <f ca="1"/>
        <v>5.2237875367148385</v>
      </c>
      <c r="E211" s="22">
        <f ca="1"/>
        <v>1.5148367275637991</v>
      </c>
      <c r="F211" s="22">
        <f ca="1"/>
        <v>5.2237875367148385</v>
      </c>
      <c r="G211">
        <f ca="1"/>
        <v>-1.3210298965995078</v>
      </c>
      <c r="H211" s="9">
        <f ca="1"/>
        <v>-3.9374633304311681E-3</v>
      </c>
      <c r="I211" s="4">
        <f ca="1"/>
        <v>4.6334700133790792</v>
      </c>
      <c r="J211" s="4">
        <f ca="1"/>
        <v>4.6374074767095106</v>
      </c>
      <c r="K211" s="9">
        <f ca="1"/>
        <v>-3.9297216858392714E-3</v>
      </c>
      <c r="L211" s="5">
        <f ca="1"/>
        <v>102.87040718455764</v>
      </c>
      <c r="M211" s="5">
        <f ca="1"/>
        <v>103.27625412000526</v>
      </c>
      <c r="N211" s="38">
        <v>0.19600000000000001</v>
      </c>
      <c r="O211" s="38">
        <v>2.2135943621178655E-2</v>
      </c>
      <c r="P211" s="38">
        <v>4.1650000000000003E-3</v>
      </c>
      <c r="Q211" s="4">
        <f ca="1"/>
        <v>1.6444878675328187</v>
      </c>
      <c r="R211" s="4">
        <f ca="1"/>
        <v>1.6223519239116402</v>
      </c>
      <c r="S211" s="47">
        <f ca="1"/>
        <v>4.8204577476001376E-2</v>
      </c>
      <c r="T211" s="4">
        <f ca="1"/>
        <v>7.0047424983655127E-2</v>
      </c>
      <c r="U211" s="4" t="e">
        <f ca="1"/>
        <v>#N/A</v>
      </c>
      <c r="V211" s="4">
        <f ca="1"/>
        <v>-6.4736366145988322E-2</v>
      </c>
      <c r="W211" s="4">
        <f ca="1"/>
        <v>0.21317297356698764</v>
      </c>
      <c r="X211" s="4">
        <f ca="1"/>
        <v>0.23999794156931012</v>
      </c>
      <c r="Y211" s="5">
        <f ca="1"/>
        <v>2.6807914164437101E-2</v>
      </c>
      <c r="Z211" s="5">
        <f ca="1"/>
        <v>1.7053837885359013E-5</v>
      </c>
      <c r="AA211" s="5">
        <f ca="1"/>
        <v>0</v>
      </c>
      <c r="AB211" s="45">
        <f ca="1"/>
        <v>4.9821204946687092E-3</v>
      </c>
      <c r="AC211" s="39">
        <f ca="1"/>
        <v>1.9634223717354682E-17</v>
      </c>
      <c r="AE211">
        <v>210</v>
      </c>
      <c r="AF211" s="29">
        <v>0.13465000837821436</v>
      </c>
      <c r="AG211" s="29">
        <v>-0.12758247484502042</v>
      </c>
      <c r="AH211" s="29">
        <v>0.62547800502496409</v>
      </c>
    </row>
    <row r="212" spans="1:34" x14ac:dyDescent="0.2">
      <c r="A212" t="b">
        <v>1</v>
      </c>
      <c r="B212">
        <v>203</v>
      </c>
      <c r="C212" s="22">
        <f ca="1"/>
        <v>0.70778298447076082</v>
      </c>
      <c r="D212" s="22">
        <f ca="1"/>
        <v>0.83140573895553072</v>
      </c>
      <c r="E212" s="22">
        <f ca="1"/>
        <v>0.83140573895553072</v>
      </c>
      <c r="F212" s="22">
        <f ca="1"/>
        <v>1.3997268866794952</v>
      </c>
      <c r="G212">
        <f ca="1"/>
        <v>0.14153541684967552</v>
      </c>
      <c r="H212" s="9">
        <f ca="1"/>
        <v>6.8757428682634809E-4</v>
      </c>
      <c r="I212" s="4">
        <f ca="1"/>
        <v>4.6341575876659054</v>
      </c>
      <c r="J212" s="4">
        <f ca="1"/>
        <v>4.6334700133790792</v>
      </c>
      <c r="K212" s="9">
        <f ca="1"/>
        <v>6.8781072021151246E-4</v>
      </c>
      <c r="L212" s="5">
        <f ca="1"/>
        <v>102.9411625534117</v>
      </c>
      <c r="M212" s="5">
        <f ca="1"/>
        <v>102.87040718455764</v>
      </c>
      <c r="N212" s="38">
        <v>0.192</v>
      </c>
      <c r="O212" s="38">
        <v>2.1908902300206645E-2</v>
      </c>
      <c r="P212" s="38">
        <v>4.0800000000000003E-3</v>
      </c>
      <c r="Q212" s="4">
        <f ca="1"/>
        <v>1.4779301558472853</v>
      </c>
      <c r="R212" s="4">
        <f ca="1"/>
        <v>1.4560212535470787</v>
      </c>
      <c r="S212" s="47">
        <f ca="1"/>
        <v>7.0047424983655127E-2</v>
      </c>
      <c r="T212" s="4">
        <f ca="1"/>
        <v>6.2811368646011445E-2</v>
      </c>
      <c r="U212" s="4" t="e">
        <f ca="1"/>
        <v>#N/A</v>
      </c>
      <c r="V212" s="4">
        <f ca="1"/>
        <v>-6.4736366145988322E-2</v>
      </c>
      <c r="W212" s="4">
        <f ca="1"/>
        <v>0.23999794156931012</v>
      </c>
      <c r="X212" s="4">
        <f ca="1"/>
        <v>0.23596945244731157</v>
      </c>
      <c r="Y212" s="5">
        <f ca="1"/>
        <v>-4.0476889573241104E-3</v>
      </c>
      <c r="Z212" s="5">
        <f ca="1"/>
        <v>1.9199835325544812E-5</v>
      </c>
      <c r="AA212" s="5">
        <f ca="1"/>
        <v>0</v>
      </c>
      <c r="AB212" s="45">
        <f ca="1"/>
        <v>3.2075672156451161E-3</v>
      </c>
      <c r="AC212" s="39">
        <f ca="1"/>
        <v>1.9241200429828687E-17</v>
      </c>
      <c r="AE212">
        <v>211</v>
      </c>
      <c r="AF212" s="29">
        <v>3.3404701834356315E-2</v>
      </c>
      <c r="AG212" s="29">
        <v>-4.5956924993948288E-2</v>
      </c>
      <c r="AH212" s="29">
        <v>-7.3309998075564528E-2</v>
      </c>
    </row>
    <row r="213" spans="1:34" x14ac:dyDescent="0.2">
      <c r="A213" t="b">
        <v>0</v>
      </c>
      <c r="B213">
        <v>204</v>
      </c>
      <c r="C213" s="22">
        <f ca="1"/>
        <v>0.22277345299367091</v>
      </c>
      <c r="D213" s="22">
        <f ca="1"/>
        <v>1.3997268866794952</v>
      </c>
      <c r="E213" s="22">
        <f ca="1"/>
        <v>0.83140573895553072</v>
      </c>
      <c r="F213" s="22">
        <f ca="1"/>
        <v>1.3997268866794952</v>
      </c>
      <c r="G213">
        <f ca="1"/>
        <v>0.81926993631243461</v>
      </c>
      <c r="H213" s="9">
        <f ca="1"/>
        <v>2.8307590172483828E-3</v>
      </c>
      <c r="I213" s="4">
        <f ca="1"/>
        <v>4.6369883466831538</v>
      </c>
      <c r="J213" s="4">
        <f ca="1"/>
        <v>4.6341575876659054</v>
      </c>
      <c r="K213" s="9">
        <f ca="1"/>
        <v>2.8347693988037825E-3</v>
      </c>
      <c r="L213" s="5">
        <f ca="1"/>
        <v>103.2329770108954</v>
      </c>
      <c r="M213" s="5">
        <f ca="1"/>
        <v>102.9411625534117</v>
      </c>
      <c r="N213" s="38">
        <v>0.188</v>
      </c>
      <c r="O213" s="38">
        <v>2.16794833886788E-2</v>
      </c>
      <c r="P213" s="38">
        <v>3.9950000000000003E-3</v>
      </c>
      <c r="Q213" s="4">
        <f ca="1"/>
        <v>1.5213647431763631</v>
      </c>
      <c r="R213" s="4">
        <f ca="1"/>
        <v>1.4996852597876842</v>
      </c>
      <c r="S213" s="47">
        <f ca="1"/>
        <v>6.2811368646011445E-2</v>
      </c>
      <c r="T213" s="4">
        <f ca="1"/>
        <v>4.4339649040129103E-2</v>
      </c>
      <c r="U213" s="4" t="e">
        <f ca="1"/>
        <v>#N/A</v>
      </c>
      <c r="V213" s="4">
        <f ca="1"/>
        <v>-6.4736366145988322E-2</v>
      </c>
      <c r="W213" s="4">
        <f ca="1"/>
        <v>0.23596945244731157</v>
      </c>
      <c r="X213" s="4">
        <f ca="1"/>
        <v>0.21763044538039392</v>
      </c>
      <c r="Y213" s="5">
        <f ca="1"/>
        <v>-1.8357884623113465E-2</v>
      </c>
      <c r="Z213" s="5">
        <f ca="1"/>
        <v>1.8877556195784927E-5</v>
      </c>
      <c r="AA213" s="5">
        <f ca="1"/>
        <v>0</v>
      </c>
      <c r="AB213" s="45">
        <f ca="1"/>
        <v>1.3271253896466177E-4</v>
      </c>
      <c r="AC213" s="39">
        <f ca="1"/>
        <v>2.3710146259542375E-17</v>
      </c>
      <c r="AE213">
        <v>212</v>
      </c>
      <c r="AF213" s="29">
        <v>-0.17327732886613914</v>
      </c>
      <c r="AG213" s="29">
        <v>-0.10092174224568208</v>
      </c>
      <c r="AH213" s="29">
        <v>-0.43432383525187279</v>
      </c>
    </row>
    <row r="214" spans="1:34" x14ac:dyDescent="0.2">
      <c r="A214" t="b">
        <v>1</v>
      </c>
      <c r="B214">
        <v>205</v>
      </c>
      <c r="C214" s="22">
        <f ca="1"/>
        <v>0.67900015824142845</v>
      </c>
      <c r="D214" s="22">
        <f ca="1"/>
        <v>0.87992490403757007</v>
      </c>
      <c r="E214" s="22">
        <f ca="1"/>
        <v>0.87992490403757007</v>
      </c>
      <c r="F214" s="22">
        <f ca="1"/>
        <v>0.16978371522777888</v>
      </c>
      <c r="G214">
        <f ca="1"/>
        <v>0.86727275898922018</v>
      </c>
      <c r="H214" s="9">
        <f ca="1"/>
        <v>2.9825572710242059E-3</v>
      </c>
      <c r="I214" s="4">
        <f ca="1"/>
        <v>4.6399709039541781</v>
      </c>
      <c r="J214" s="4">
        <f ca="1"/>
        <v>4.6369883466831538</v>
      </c>
      <c r="K214" s="9">
        <f ca="1"/>
        <v>2.9870095202240154E-3</v>
      </c>
      <c r="L214" s="5">
        <f ca="1"/>
        <v>103.54133489602802</v>
      </c>
      <c r="M214" s="5">
        <f ca="1"/>
        <v>103.2329770108954</v>
      </c>
      <c r="N214" s="38">
        <v>0.184</v>
      </c>
      <c r="O214" s="38">
        <v>2.1447610589527218E-2</v>
      </c>
      <c r="P214" s="38">
        <v>3.9100000000000003E-3</v>
      </c>
      <c r="Q214" s="4">
        <f ca="1"/>
        <v>1.6658340818863973</v>
      </c>
      <c r="R214" s="4">
        <f ca="1"/>
        <v>1.6443864712968701</v>
      </c>
      <c r="S214" s="47">
        <f ca="1"/>
        <v>4.4339649040129103E-2</v>
      </c>
      <c r="T214" s="4">
        <f ca="1"/>
        <v>2.997499973039508E-2</v>
      </c>
      <c r="U214" s="4" t="e">
        <f ca="1"/>
        <v>#N/A</v>
      </c>
      <c r="V214" s="4">
        <f ca="1"/>
        <v>-6.4736366145988322E-2</v>
      </c>
      <c r="W214" s="4">
        <f ca="1"/>
        <v>0.21763044538039392</v>
      </c>
      <c r="X214" s="4">
        <f ca="1"/>
        <v>0.19822052108392643</v>
      </c>
      <c r="Y214" s="5">
        <f ca="1"/>
        <v>-1.9427334732097928E-2</v>
      </c>
      <c r="Z214" s="5">
        <f ca="1"/>
        <v>1.7410435630431516E-5</v>
      </c>
      <c r="AA214" s="5">
        <f ca="1"/>
        <v>0</v>
      </c>
      <c r="AB214" s="45">
        <f ca="1"/>
        <v>-5.0452749867334733E-3</v>
      </c>
      <c r="AC214" s="39">
        <f ca="1"/>
        <v>1.2349740370967699E-17</v>
      </c>
      <c r="AE214">
        <v>213</v>
      </c>
      <c r="AF214" s="29">
        <v>0.11998846093251139</v>
      </c>
      <c r="AG214" s="29">
        <v>3.3341639760058259E-2</v>
      </c>
      <c r="AH214" s="29">
        <v>-0.26984465969085242</v>
      </c>
    </row>
    <row r="215" spans="1:34" x14ac:dyDescent="0.2">
      <c r="A215" t="b">
        <v>0</v>
      </c>
      <c r="B215">
        <v>206</v>
      </c>
      <c r="C215" s="22">
        <f ca="1"/>
        <v>2.7021917535007711E-2</v>
      </c>
      <c r="D215" s="22">
        <f ca="1"/>
        <v>0.16978371522777888</v>
      </c>
      <c r="E215" s="22">
        <f ca="1"/>
        <v>0.87992490403757007</v>
      </c>
      <c r="F215" s="22">
        <f ca="1"/>
        <v>0.16978371522777888</v>
      </c>
      <c r="G215">
        <f ca="1"/>
        <v>0.1486801878555209</v>
      </c>
      <c r="H215" s="9">
        <f ca="1"/>
        <v>7.1016803656515168E-4</v>
      </c>
      <c r="I215" s="4">
        <f ca="1"/>
        <v>4.640681071990743</v>
      </c>
      <c r="J215" s="4">
        <f ca="1"/>
        <v>4.6399709039541781</v>
      </c>
      <c r="K215" s="9">
        <f ca="1"/>
        <v>7.1042026558965077E-4</v>
      </c>
      <c r="L215" s="5">
        <f ca="1"/>
        <v>103.61489275866437</v>
      </c>
      <c r="M215" s="5">
        <f ca="1"/>
        <v>103.54133489602802</v>
      </c>
      <c r="N215" s="38">
        <v>0.18</v>
      </c>
      <c r="O215" s="38">
        <v>2.1213203435596427E-2</v>
      </c>
      <c r="P215" s="38">
        <v>3.8250000000000003E-3</v>
      </c>
      <c r="Q215" s="4">
        <f ca="1"/>
        <v>1.8208338068012457</v>
      </c>
      <c r="R215" s="4">
        <f ca="1"/>
        <v>1.7996206033656492</v>
      </c>
      <c r="S215" s="47">
        <f ca="1"/>
        <v>2.997499973039508E-2</v>
      </c>
      <c r="T215" s="4">
        <f ca="1"/>
        <v>2.6075127761377548E-2</v>
      </c>
      <c r="U215" s="4">
        <f ca="1"/>
        <v>-3.4316061822414756E-2</v>
      </c>
      <c r="V215" s="4">
        <f ca="1"/>
        <v>-3.4316061822414756E-2</v>
      </c>
      <c r="W215" s="4">
        <f ca="1"/>
        <v>0.19822052108392643</v>
      </c>
      <c r="X215" s="4">
        <f ca="1"/>
        <v>0.19599641303181711</v>
      </c>
      <c r="Y215" s="5">
        <f ca="1"/>
        <v>-2.2399656937960501E-3</v>
      </c>
      <c r="Z215" s="5">
        <f ca="1"/>
        <v>1.5857641686714114E-5</v>
      </c>
      <c r="AA215" s="5">
        <f ca="1"/>
        <v>0</v>
      </c>
      <c r="AB215" s="45">
        <f ca="1"/>
        <v>1.6757639169081961E-3</v>
      </c>
      <c r="AC215" s="39">
        <f ca="1"/>
        <v>1.6744147301323009E-17</v>
      </c>
      <c r="AE215">
        <v>214</v>
      </c>
      <c r="AF215" s="29">
        <v>-6.6941361476401839E-2</v>
      </c>
      <c r="AG215" s="29">
        <v>9.4377403353943901E-2</v>
      </c>
      <c r="AH215" s="29">
        <v>0.15692646043809097</v>
      </c>
    </row>
    <row r="216" spans="1:34" x14ac:dyDescent="0.2">
      <c r="A216" t="b">
        <v>1</v>
      </c>
      <c r="B216">
        <v>207</v>
      </c>
      <c r="C216" s="22">
        <f ca="1"/>
        <v>0.16036827158044709</v>
      </c>
      <c r="D216" s="22">
        <f ca="1"/>
        <v>1.913260259984656</v>
      </c>
      <c r="E216" s="22">
        <f ca="1"/>
        <v>1.913260259984656</v>
      </c>
      <c r="F216" s="22">
        <f ca="1"/>
        <v>5.7124470616898542</v>
      </c>
      <c r="G216">
        <f ca="1"/>
        <v>1.6100130333537934</v>
      </c>
      <c r="H216" s="9">
        <f ca="1"/>
        <v>5.3313082479546289E-3</v>
      </c>
      <c r="I216" s="4">
        <f ca="1"/>
        <v>4.6460123802386972</v>
      </c>
      <c r="J216" s="4">
        <f ca="1"/>
        <v>4.640681071990743</v>
      </c>
      <c r="K216" s="9">
        <f ca="1"/>
        <v>5.3455449606287786E-3</v>
      </c>
      <c r="L216" s="5">
        <f ca="1"/>
        <v>104.16877082649653</v>
      </c>
      <c r="M216" s="5">
        <f ca="1"/>
        <v>103.61489275866437</v>
      </c>
      <c r="N216" s="38">
        <v>0.17599999999999999</v>
      </c>
      <c r="O216" s="38">
        <v>2.0976176963403034E-2</v>
      </c>
      <c r="P216" s="38">
        <v>3.7399999999999998E-3</v>
      </c>
      <c r="Q216" s="4">
        <f ca="1"/>
        <v>1.8712125699135682</v>
      </c>
      <c r="R216" s="4">
        <f ca="1"/>
        <v>1.8502363929501653</v>
      </c>
      <c r="S216" s="47">
        <f ca="1"/>
        <v>2.6075127761377548E-2</v>
      </c>
      <c r="T216" s="4">
        <f ca="1"/>
        <v>1.2383656960340605E-2</v>
      </c>
      <c r="U216" s="4" t="e">
        <f ca="1"/>
        <v>#N/A</v>
      </c>
      <c r="V216" s="4">
        <f ca="1"/>
        <v>-3.4316061822414756E-2</v>
      </c>
      <c r="W216" s="4">
        <f ca="1"/>
        <v>0.19599641303181711</v>
      </c>
      <c r="X216" s="4">
        <f ca="1"/>
        <v>0.17728963113230164</v>
      </c>
      <c r="Y216" s="5">
        <f ca="1"/>
        <v>-1.8722461612558031E-2</v>
      </c>
      <c r="Z216" s="5">
        <f ca="1"/>
        <v>1.5679713042545371E-5</v>
      </c>
      <c r="AA216" s="5">
        <f ca="1"/>
        <v>0</v>
      </c>
      <c r="AB216" s="45">
        <f ca="1"/>
        <v>-5.0153110984785436E-3</v>
      </c>
      <c r="AC216" s="39">
        <f ca="1"/>
        <v>1.8204432102389423E-17</v>
      </c>
      <c r="AE216">
        <v>215</v>
      </c>
      <c r="AF216" s="29">
        <v>3.6339679569761134E-2</v>
      </c>
      <c r="AG216" s="29">
        <v>-6.2082926458074429E-2</v>
      </c>
      <c r="AH216" s="29">
        <v>8.137731929083623E-3</v>
      </c>
    </row>
    <row r="217" spans="1:34" x14ac:dyDescent="0.2">
      <c r="A217" t="b">
        <v>0</v>
      </c>
      <c r="B217">
        <v>208</v>
      </c>
      <c r="C217" s="22">
        <f ca="1"/>
        <v>0.90916418701871349</v>
      </c>
      <c r="D217" s="22">
        <f ca="1"/>
        <v>5.7124470616898542</v>
      </c>
      <c r="E217" s="22">
        <f ca="1"/>
        <v>1.913260259984656</v>
      </c>
      <c r="F217" s="22">
        <f ca="1"/>
        <v>5.7124470616898542</v>
      </c>
      <c r="G217">
        <f ca="1"/>
        <v>-1.0336454202807992</v>
      </c>
      <c r="H217" s="9">
        <f ca="1"/>
        <v>-3.0286738210893267E-3</v>
      </c>
      <c r="I217" s="4">
        <f ca="1"/>
        <v>4.642983706417608</v>
      </c>
      <c r="J217" s="4">
        <f ca="1"/>
        <v>4.6460123802386972</v>
      </c>
      <c r="K217" s="9">
        <f ca="1"/>
        <v>-3.0240920152975193E-3</v>
      </c>
      <c r="L217" s="5">
        <f ca="1"/>
        <v>103.85375487839676</v>
      </c>
      <c r="M217" s="5">
        <f ca="1"/>
        <v>104.16877082649653</v>
      </c>
      <c r="N217" s="38">
        <v>0.17199999999999999</v>
      </c>
      <c r="O217" s="38">
        <v>2.0736441353327723E-2</v>
      </c>
      <c r="P217" s="38">
        <v>3.6549999999999998E-3</v>
      </c>
      <c r="Q217" s="4">
        <f ca="1"/>
        <v>2.1458452534076993</v>
      </c>
      <c r="R217" s="4">
        <f ca="1"/>
        <v>2.1251088120543717</v>
      </c>
      <c r="S217" s="47">
        <f ca="1"/>
        <v>1.2383656960340605E-2</v>
      </c>
      <c r="T217" s="4">
        <f ca="1"/>
        <v>1.727714727537677E-2</v>
      </c>
      <c r="U217" s="4" t="e">
        <f ca="1"/>
        <v>#N/A</v>
      </c>
      <c r="V217" s="4">
        <f ca="1"/>
        <v>-3.4316061822414756E-2</v>
      </c>
      <c r="W217" s="4">
        <f ca="1"/>
        <v>0.17728963113230164</v>
      </c>
      <c r="X217" s="4">
        <f ca="1"/>
        <v>0.18839989401120213</v>
      </c>
      <c r="Y217" s="5">
        <f ca="1"/>
        <v>1.1096079708409907E-2</v>
      </c>
      <c r="Z217" s="5">
        <f ca="1"/>
        <v>1.4183170490584132E-5</v>
      </c>
      <c r="AA217" s="5">
        <f ca="1"/>
        <v>0</v>
      </c>
      <c r="AB217" s="45">
        <f ca="1"/>
        <v>6.2167725638643274E-3</v>
      </c>
      <c r="AC217" s="39">
        <f ca="1"/>
        <v>-1.4653669987499396E-18</v>
      </c>
      <c r="AE217">
        <v>216</v>
      </c>
      <c r="AF217" s="29">
        <v>-1.30880915458927E-2</v>
      </c>
      <c r="AG217" s="29">
        <v>-6.7014450355612418E-2</v>
      </c>
      <c r="AH217" s="29">
        <v>-0.12029623510853921</v>
      </c>
    </row>
    <row r="218" spans="1:34" x14ac:dyDescent="0.2">
      <c r="A218" t="b">
        <v>1</v>
      </c>
      <c r="B218">
        <v>209</v>
      </c>
      <c r="C218" s="22">
        <f ca="1"/>
        <v>0.32568104083563676</v>
      </c>
      <c r="D218" s="22">
        <f ca="1"/>
        <v>1.4978897014854626</v>
      </c>
      <c r="E218" s="22">
        <f ca="1"/>
        <v>1.4978897014854626</v>
      </c>
      <c r="F218" s="22">
        <f ca="1"/>
        <v>1.5084942726901593</v>
      </c>
      <c r="G218">
        <f ca="1"/>
        <v>9.326124492423038E-2</v>
      </c>
      <c r="H218" s="9">
        <f ca="1"/>
        <v>5.3491795138338536E-4</v>
      </c>
      <c r="I218" s="4">
        <f ca="1"/>
        <v>4.6435186243689914</v>
      </c>
      <c r="J218" s="4">
        <f ca="1"/>
        <v>4.642983706417608</v>
      </c>
      <c r="K218" s="9">
        <f ca="1"/>
        <v>5.3506104550415934E-4</v>
      </c>
      <c r="L218" s="5">
        <f ca="1"/>
        <v>103.90932297706152</v>
      </c>
      <c r="M218" s="5">
        <f ca="1"/>
        <v>103.85375487839676</v>
      </c>
      <c r="N218" s="38">
        <v>0.16800000000000001</v>
      </c>
      <c r="O218" s="38">
        <v>2.0493901531919198E-2</v>
      </c>
      <c r="P218" s="38">
        <v>3.5700000000000007E-3</v>
      </c>
      <c r="Q218" s="4">
        <f ca="1"/>
        <v>2.019309030301601</v>
      </c>
      <c r="R218" s="4">
        <f ca="1"/>
        <v>1.9988151287696818</v>
      </c>
      <c r="S218" s="47">
        <f ca="1"/>
        <v>1.727714727537677E-2</v>
      </c>
      <c r="T218" s="4">
        <f ca="1"/>
        <v>1.5043475284453489E-2</v>
      </c>
      <c r="U218" s="4" t="e">
        <f ca="1"/>
        <v>#N/A</v>
      </c>
      <c r="V218" s="4">
        <f ca="1"/>
        <v>-3.4316061822414756E-2</v>
      </c>
      <c r="W218" s="4">
        <f ca="1"/>
        <v>0.18839989401120213</v>
      </c>
      <c r="X218" s="4">
        <f ca="1"/>
        <v>0.18679319584342058</v>
      </c>
      <c r="Y218" s="5">
        <f ca="1"/>
        <v>-1.6217701593024521E-3</v>
      </c>
      <c r="Z218" s="5">
        <f ca="1"/>
        <v>1.5071991520896171E-5</v>
      </c>
      <c r="AA218" s="5">
        <f ca="1"/>
        <v>0</v>
      </c>
      <c r="AB218" s="45">
        <f ca="1"/>
        <v>6.2697382314172456E-4</v>
      </c>
      <c r="AC218" s="39">
        <f ca="1"/>
        <v>-2.2022856628611809E-19</v>
      </c>
      <c r="AE218">
        <v>217</v>
      </c>
      <c r="AF218" s="29">
        <v>0.1103625025139606</v>
      </c>
      <c r="AG218" s="29">
        <v>4.5076103013246341E-2</v>
      </c>
      <c r="AH218" s="29">
        <v>-0.12971898932515177</v>
      </c>
    </row>
    <row r="219" spans="1:34" x14ac:dyDescent="0.2">
      <c r="A219" t="b">
        <v>0</v>
      </c>
      <c r="B219">
        <v>210</v>
      </c>
      <c r="C219" s="22">
        <f ca="1"/>
        <v>0.24008432012445236</v>
      </c>
      <c r="D219" s="22">
        <f ca="1"/>
        <v>1.5084942726901593</v>
      </c>
      <c r="E219" s="22">
        <f ca="1"/>
        <v>1.4978897014854626</v>
      </c>
      <c r="F219" s="22">
        <f ca="1"/>
        <v>1.5084942726901593</v>
      </c>
      <c r="G219">
        <f ca="1"/>
        <v>1.4949835778400347</v>
      </c>
      <c r="H219" s="9">
        <f ca="1"/>
        <v>4.9675531705221368E-3</v>
      </c>
      <c r="I219" s="4">
        <f ca="1"/>
        <v>4.6484861775395139</v>
      </c>
      <c r="J219" s="4">
        <f ca="1"/>
        <v>4.6435186243689914</v>
      </c>
      <c r="K219" s="9">
        <f ca="1"/>
        <v>4.9799119185451879E-3</v>
      </c>
      <c r="L219" s="5">
        <f ca="1"/>
        <v>104.42678225300295</v>
      </c>
      <c r="M219" s="5">
        <f ca="1"/>
        <v>103.90932297706152</v>
      </c>
      <c r="N219" s="38">
        <v>0.16400000000000001</v>
      </c>
      <c r="O219" s="38">
        <v>2.0248456731316589E-2</v>
      </c>
      <c r="P219" s="38">
        <v>3.4850000000000003E-3</v>
      </c>
      <c r="Q219" s="4">
        <f ca="1"/>
        <v>2.0660062609215726</v>
      </c>
      <c r="R219" s="4">
        <f ca="1"/>
        <v>2.0457578041902558</v>
      </c>
      <c r="S219" s="47">
        <f ca="1"/>
        <v>1.5043475284453489E-2</v>
      </c>
      <c r="T219" s="4">
        <f ca="1"/>
        <v>6.9255521516171648E-3</v>
      </c>
      <c r="U219" s="4" t="e">
        <f ca="1"/>
        <v>#N/A</v>
      </c>
      <c r="V219" s="4">
        <f ca="1"/>
        <v>-3.4316061822414756E-2</v>
      </c>
      <c r="W219" s="4">
        <f ca="1"/>
        <v>0.18679319584342058</v>
      </c>
      <c r="X219" s="4">
        <f ca="1"/>
        <v>0.16933623549539648</v>
      </c>
      <c r="Y219" s="5">
        <f ca="1"/>
        <v>-1.74719038036916E-2</v>
      </c>
      <c r="Z219" s="5">
        <f ca="1"/>
        <v>1.4943455667473647E-5</v>
      </c>
      <c r="AA219" s="5">
        <f ca="1"/>
        <v>0</v>
      </c>
      <c r="AB219" s="45">
        <f ca="1"/>
        <v>-9.3390372151878013E-3</v>
      </c>
      <c r="AC219" s="39">
        <f ca="1"/>
        <v>2.3044378363000495E-17</v>
      </c>
      <c r="AE219">
        <v>218</v>
      </c>
      <c r="AF219" s="29">
        <v>3.4935734733756156E-2</v>
      </c>
      <c r="AG219" s="29">
        <v>-6.5015647139507943E-2</v>
      </c>
      <c r="AH219" s="29">
        <v>-2.6201962205769671E-2</v>
      </c>
    </row>
    <row r="220" spans="1:34" x14ac:dyDescent="0.2">
      <c r="A220" t="b">
        <v>1</v>
      </c>
      <c r="B220">
        <v>211</v>
      </c>
      <c r="C220" s="22">
        <f ca="1"/>
        <v>0.35544822315214331</v>
      </c>
      <c r="D220" s="22">
        <f ca="1"/>
        <v>1.438315462955033</v>
      </c>
      <c r="E220" s="22">
        <f ca="1"/>
        <v>1.438315462955033</v>
      </c>
      <c r="F220" s="22">
        <f ca="1"/>
        <v>5.1754599025395516</v>
      </c>
      <c r="G220">
        <f ca="1"/>
        <v>0.64249223329475902</v>
      </c>
      <c r="H220" s="9">
        <f ca="1"/>
        <v>2.2717388361797068E-3</v>
      </c>
      <c r="I220" s="4">
        <f ca="1"/>
        <v>4.650757916375694</v>
      </c>
      <c r="J220" s="4">
        <f ca="1"/>
        <v>4.6484861775395139</v>
      </c>
      <c r="K220" s="9">
        <f ca="1"/>
        <v>2.2743211899576288E-3</v>
      </c>
      <c r="L220" s="5">
        <f ca="1"/>
        <v>104.66428229668004</v>
      </c>
      <c r="M220" s="5">
        <f ca="1"/>
        <v>104.42678225300295</v>
      </c>
      <c r="N220" s="38">
        <v>0.16</v>
      </c>
      <c r="O220" s="38">
        <v>2.0000000000000004E-2</v>
      </c>
      <c r="P220" s="38">
        <v>3.4000000000000002E-3</v>
      </c>
      <c r="Q220" s="4">
        <f ca="1"/>
        <v>2.3357995775711031</v>
      </c>
      <c r="R220" s="4">
        <f ca="1"/>
        <v>2.3157995775711031</v>
      </c>
      <c r="S220" s="47">
        <f ca="1"/>
        <v>6.9255521516171648E-3</v>
      </c>
      <c r="T220" s="4">
        <f ca="1"/>
        <v>4.4838603086734263E-3</v>
      </c>
      <c r="U220" s="4">
        <f ca="1"/>
        <v>-9.750844827446481E-3</v>
      </c>
      <c r="V220" s="4">
        <f ca="1"/>
        <v>-9.750844827446481E-3</v>
      </c>
      <c r="W220" s="4">
        <f ca="1"/>
        <v>0.16933623549539648</v>
      </c>
      <c r="X220" s="4">
        <f ca="1"/>
        <v>0.16711541626979529</v>
      </c>
      <c r="Y220" s="5">
        <f ca="1"/>
        <v>-2.2343661244408376E-3</v>
      </c>
      <c r="Z220" s="5">
        <f ca="1"/>
        <v>1.3546898839631719E-5</v>
      </c>
      <c r="AA220" s="5">
        <f ca="1"/>
        <v>0</v>
      </c>
      <c r="AB220" s="45">
        <f ca="1"/>
        <v>2.208726173425325E-4</v>
      </c>
      <c r="AC220" s="39">
        <f ca="1"/>
        <v>1.6522224669142382E-17</v>
      </c>
      <c r="AE220">
        <v>219</v>
      </c>
      <c r="AF220" s="29">
        <v>2.3360085900995996E-2</v>
      </c>
      <c r="AG220" s="29">
        <v>0.13489643329642015</v>
      </c>
      <c r="AH220" s="29">
        <v>8.0692499237726839E-2</v>
      </c>
    </row>
    <row r="221" spans="1:34" x14ac:dyDescent="0.2">
      <c r="A221" t="b">
        <v>0</v>
      </c>
      <c r="B221">
        <v>212</v>
      </c>
      <c r="C221" s="22">
        <f ca="1"/>
        <v>0.8237000262630686</v>
      </c>
      <c r="D221" s="22">
        <f ca="1"/>
        <v>5.1754599025395516</v>
      </c>
      <c r="E221" s="22">
        <f ca="1"/>
        <v>1.438315462955033</v>
      </c>
      <c r="F221" s="22">
        <f ca="1"/>
        <v>5.1754599025395516</v>
      </c>
      <c r="G221">
        <f ca="1"/>
        <v>-1.28683919008222</v>
      </c>
      <c r="H221" s="9">
        <f ca="1"/>
        <v>-3.8293428230261753E-3</v>
      </c>
      <c r="I221" s="4">
        <f ca="1"/>
        <v>4.6469285735526675</v>
      </c>
      <c r="J221" s="4">
        <f ca="1"/>
        <v>4.650757916375694</v>
      </c>
      <c r="K221" s="9">
        <f ca="1"/>
        <v>-3.822020239674262E-3</v>
      </c>
      <c r="L221" s="5">
        <f ca="1"/>
        <v>104.26425329137115</v>
      </c>
      <c r="M221" s="5">
        <f ca="1"/>
        <v>104.66428229668004</v>
      </c>
      <c r="N221" s="38">
        <v>0.156</v>
      </c>
      <c r="O221" s="38">
        <v>1.9748417658131498E-2</v>
      </c>
      <c r="P221" s="38">
        <v>3.3150000000000002E-3</v>
      </c>
      <c r="Q221" s="4">
        <f ca="1"/>
        <v>2.4762860110701732</v>
      </c>
      <c r="R221" s="4">
        <f ca="1"/>
        <v>2.4565375934120417</v>
      </c>
      <c r="S221" s="47">
        <f ca="1"/>
        <v>4.4838603086734263E-3</v>
      </c>
      <c r="T221" s="4">
        <f ca="1"/>
        <v>7.3173959986276849E-3</v>
      </c>
      <c r="U221" s="4" t="e">
        <f ca="1"/>
        <v>#N/A</v>
      </c>
      <c r="V221" s="4">
        <f ca="1"/>
        <v>-9.750844827446481E-3</v>
      </c>
      <c r="W221" s="4">
        <f ca="1"/>
        <v>0.16711541626979529</v>
      </c>
      <c r="X221" s="4">
        <f ca="1"/>
        <v>0.1711110514743937</v>
      </c>
      <c r="Y221" s="5">
        <f ca="1"/>
        <v>3.9822659712968455E-3</v>
      </c>
      <c r="Z221" s="5">
        <f ca="1"/>
        <v>1.3369233301583624E-5</v>
      </c>
      <c r="AA221" s="5">
        <f ca="1"/>
        <v>0</v>
      </c>
      <c r="AB221" s="45">
        <f ca="1"/>
        <v>1.1620995146441706E-3</v>
      </c>
      <c r="AC221" s="39">
        <f ca="1"/>
        <v>-1.0196582619047267E-17</v>
      </c>
      <c r="AE221">
        <v>220</v>
      </c>
      <c r="AF221" s="29">
        <v>8.8965990260071459E-2</v>
      </c>
      <c r="AG221" s="29">
        <v>-0.10627149897444568</v>
      </c>
      <c r="AH221" s="29">
        <v>0.26549423990959498</v>
      </c>
    </row>
    <row r="222" spans="1:34" x14ac:dyDescent="0.2">
      <c r="A222" t="b">
        <v>1</v>
      </c>
      <c r="B222">
        <v>213</v>
      </c>
      <c r="C222" s="22">
        <f ca="1"/>
        <v>0.65649469454505716</v>
      </c>
      <c r="D222" s="22">
        <f ca="1"/>
        <v>0.91743192302870447</v>
      </c>
      <c r="E222" s="22">
        <f ca="1"/>
        <v>0.91743192302870447</v>
      </c>
      <c r="F222" s="22">
        <f ca="1"/>
        <v>4.6062053462409844</v>
      </c>
      <c r="G222">
        <f ca="1"/>
        <v>-9.7233298040593413E-2</v>
      </c>
      <c r="H222" s="9">
        <f ca="1"/>
        <v>-6.7478686218262437E-5</v>
      </c>
      <c r="I222" s="4">
        <f ca="1"/>
        <v>4.6468610948664493</v>
      </c>
      <c r="J222" s="4">
        <f ca="1"/>
        <v>4.6469285735526675</v>
      </c>
      <c r="K222" s="9">
        <f ca="1"/>
        <v>-6.7476409582933883E-5</v>
      </c>
      <c r="L222" s="5">
        <f ca="1"/>
        <v>104.25721791391121</v>
      </c>
      <c r="M222" s="5">
        <f ca="1"/>
        <v>104.26425329137115</v>
      </c>
      <c r="N222" s="38">
        <v>0.152</v>
      </c>
      <c r="O222" s="38">
        <v>1.9493588689617928E-2</v>
      </c>
      <c r="P222" s="38">
        <v>3.2300000000000002E-3</v>
      </c>
      <c r="Q222" s="4">
        <f ca="1"/>
        <v>2.3078555868235822</v>
      </c>
      <c r="R222" s="4">
        <f ca="1"/>
        <v>2.288361998133964</v>
      </c>
      <c r="S222" s="47">
        <f ca="1"/>
        <v>7.3173959986276849E-3</v>
      </c>
      <c r="T222" s="4">
        <f ca="1"/>
        <v>6.7452873116815582E-3</v>
      </c>
      <c r="U222" s="4" t="e">
        <f ca="1"/>
        <v>#N/A</v>
      </c>
      <c r="V222" s="4">
        <f ca="1"/>
        <v>-9.750844827446481E-3</v>
      </c>
      <c r="W222" s="4">
        <f ca="1"/>
        <v>0.1711110514743937</v>
      </c>
      <c r="X222" s="4">
        <f ca="1"/>
        <v>0.17127467439681762</v>
      </c>
      <c r="Y222" s="5">
        <f ca="1"/>
        <v>1.4993403830595978E-4</v>
      </c>
      <c r="Z222" s="5">
        <f ca="1"/>
        <v>1.3688884117951498E-5</v>
      </c>
      <c r="AA222" s="5">
        <f ca="1"/>
        <v>0</v>
      </c>
      <c r="AB222" s="45">
        <f ca="1"/>
        <v>7.3573160937003793E-4</v>
      </c>
      <c r="AC222" s="39">
        <f ca="1"/>
        <v>5.9038196423624734E-18</v>
      </c>
      <c r="AE222">
        <v>221</v>
      </c>
      <c r="AF222" s="29">
        <v>2.3897300167549214E-2</v>
      </c>
      <c r="AG222" s="29">
        <v>-0.22250354994973001</v>
      </c>
      <c r="AH222" s="29">
        <v>0.9118281596683766</v>
      </c>
    </row>
    <row r="223" spans="1:34" x14ac:dyDescent="0.2">
      <c r="A223" t="b">
        <v>0</v>
      </c>
      <c r="B223">
        <v>214</v>
      </c>
      <c r="C223" s="22">
        <f ca="1"/>
        <v>0.73310034975056793</v>
      </c>
      <c r="D223" s="22">
        <f ca="1"/>
        <v>4.6062053462409844</v>
      </c>
      <c r="E223" s="22">
        <f ca="1"/>
        <v>0.91743192302870447</v>
      </c>
      <c r="F223" s="22">
        <f ca="1"/>
        <v>4.6062053462409844</v>
      </c>
      <c r="G223">
        <f ca="1"/>
        <v>-0.91226477469224687</v>
      </c>
      <c r="H223" s="9">
        <f ca="1"/>
        <v>-2.6448345171678324E-3</v>
      </c>
      <c r="I223" s="4">
        <f ca="1"/>
        <v>4.6442162603492818</v>
      </c>
      <c r="J223" s="4">
        <f ca="1"/>
        <v>4.6468610948664493</v>
      </c>
      <c r="K223" s="9">
        <f ca="1"/>
        <v>-2.6413400238203266E-3</v>
      </c>
      <c r="L223" s="5">
        <f ca="1"/>
        <v>103.98183915146303</v>
      </c>
      <c r="M223" s="5">
        <f ca="1"/>
        <v>104.25721791391121</v>
      </c>
      <c r="N223" s="38">
        <v>0.14799999999999999</v>
      </c>
      <c r="O223" s="38">
        <v>1.9235384061671346E-2</v>
      </c>
      <c r="P223" s="38">
        <v>3.1450000000000002E-3</v>
      </c>
      <c r="Q223" s="4">
        <f ca="1"/>
        <v>2.3309079108900161</v>
      </c>
      <c r="R223" s="4">
        <f ca="1"/>
        <v>2.3116725268283447</v>
      </c>
      <c r="S223" s="47">
        <f ca="1"/>
        <v>6.7452873116815582E-3</v>
      </c>
      <c r="T223" s="4">
        <f ca="1"/>
        <v>9.1840074840647823E-3</v>
      </c>
      <c r="U223" s="4" t="e">
        <f ca="1"/>
        <v>#N/A</v>
      </c>
      <c r="V223" s="4">
        <f ca="1"/>
        <v>-9.750844827446481E-3</v>
      </c>
      <c r="W223" s="4">
        <f ca="1"/>
        <v>0.17127467439681762</v>
      </c>
      <c r="X223" s="4">
        <f ca="1"/>
        <v>0.17405487962849733</v>
      </c>
      <c r="Y223" s="5">
        <f ca="1"/>
        <v>2.7665032577279497E-3</v>
      </c>
      <c r="Z223" s="5">
        <f ca="1"/>
        <v>1.3701973951745411E-5</v>
      </c>
      <c r="AA223" s="5">
        <f ca="1"/>
        <v>0</v>
      </c>
      <c r="AB223" s="45">
        <f ca="1"/>
        <v>3.4148505929647093E-4</v>
      </c>
      <c r="AC223" s="39">
        <f ca="1"/>
        <v>1.5920831276591829E-17</v>
      </c>
      <c r="AE223">
        <v>222</v>
      </c>
      <c r="AF223" s="29">
        <v>-7.6015350404835036E-2</v>
      </c>
      <c r="AG223" s="29">
        <v>6.6696818183398385E-2</v>
      </c>
      <c r="AH223" s="29">
        <v>0.21669652170341847</v>
      </c>
    </row>
    <row r="224" spans="1:34" x14ac:dyDescent="0.2">
      <c r="A224" t="b">
        <v>1</v>
      </c>
      <c r="B224">
        <v>215</v>
      </c>
      <c r="C224" s="22">
        <f ca="1"/>
        <v>4.6340935518293436E-2</v>
      </c>
      <c r="D224" s="22">
        <f ca="1"/>
        <v>2.4786002388623092</v>
      </c>
      <c r="E224" s="22">
        <f ca="1"/>
        <v>2.4786002388623092</v>
      </c>
      <c r="F224" s="22">
        <f ca="1"/>
        <v>3.2010380670720955</v>
      </c>
      <c r="G224">
        <f ca="1"/>
        <v>-2.4742221426506097</v>
      </c>
      <c r="H224" s="9">
        <f ca="1"/>
        <v>-7.5841774079979636E-3</v>
      </c>
      <c r="I224" s="4">
        <f ca="1"/>
        <v>4.6366320829412837</v>
      </c>
      <c r="J224" s="4">
        <f ca="1"/>
        <v>4.6442162603492818</v>
      </c>
      <c r="K224" s="9">
        <f ca="1"/>
        <v>-7.5554901035347344E-3</v>
      </c>
      <c r="L224" s="5">
        <f ca="1"/>
        <v>103.19620539480681</v>
      </c>
      <c r="M224" s="5">
        <f ca="1"/>
        <v>103.98183915146303</v>
      </c>
      <c r="N224" s="38">
        <v>0.14399999999999999</v>
      </c>
      <c r="O224" s="38">
        <v>1.8973665961010275E-2</v>
      </c>
      <c r="P224" s="38">
        <v>3.0599999999999998E-3</v>
      </c>
      <c r="Q224" s="4">
        <f ca="1"/>
        <v>2.2191849718296623</v>
      </c>
      <c r="R224" s="4">
        <f ca="1"/>
        <v>2.2002113058686521</v>
      </c>
      <c r="S224" s="47">
        <f ca="1"/>
        <v>9.1840074840647823E-3</v>
      </c>
      <c r="T224" s="4">
        <f ca="1"/>
        <v>2.5024719845971877E-2</v>
      </c>
      <c r="U224" s="4" t="e">
        <f ca="1"/>
        <v>#N/A</v>
      </c>
      <c r="V224" s="4">
        <f ca="1"/>
        <v>-9.750844827446481E-3</v>
      </c>
      <c r="W224" s="4">
        <f ca="1"/>
        <v>0.17405487962849733</v>
      </c>
      <c r="X224" s="4">
        <f ca="1"/>
        <v>0.18181050973350135</v>
      </c>
      <c r="Y224" s="5">
        <f ca="1"/>
        <v>7.7417057146337192E-3</v>
      </c>
      <c r="Z224" s="5">
        <f ca="1"/>
        <v>1.3924390370279788E-5</v>
      </c>
      <c r="AA224" s="5">
        <f ca="1"/>
        <v>0</v>
      </c>
      <c r="AB224" s="45">
        <f ca="1"/>
        <v>-8.0850822569030964E-3</v>
      </c>
      <c r="AC224" s="39">
        <f ca="1"/>
        <v>1.9893415799214498E-17</v>
      </c>
      <c r="AE224">
        <v>223</v>
      </c>
      <c r="AF224" s="29">
        <v>1.7273700412021347E-2</v>
      </c>
      <c r="AG224" s="29">
        <v>0.19920071109083967</v>
      </c>
      <c r="AH224" s="29">
        <v>0.12023279755533055</v>
      </c>
    </row>
    <row r="225" spans="1:34" x14ac:dyDescent="0.2">
      <c r="A225" t="b">
        <v>0</v>
      </c>
      <c r="B225">
        <v>216</v>
      </c>
      <c r="C225" s="22">
        <f ca="1"/>
        <v>0.50946103139985</v>
      </c>
      <c r="D225" s="22">
        <f ca="1"/>
        <v>3.2010380670720955</v>
      </c>
      <c r="E225" s="22">
        <f ca="1"/>
        <v>2.4786002388623092</v>
      </c>
      <c r="F225" s="22">
        <f ca="1"/>
        <v>3.2010380670720955</v>
      </c>
      <c r="G225">
        <f ca="1"/>
        <v>-0.14725465325660492</v>
      </c>
      <c r="H225" s="9">
        <f ca="1"/>
        <v>-2.2566010034920267E-4</v>
      </c>
      <c r="I225" s="4">
        <f ca="1"/>
        <v>4.6364064228409347</v>
      </c>
      <c r="J225" s="4">
        <f ca="1"/>
        <v>4.6366320829412837</v>
      </c>
      <c r="K225" s="9">
        <f ca="1"/>
        <v>-2.2563464102365316E-4</v>
      </c>
      <c r="L225" s="5">
        <f ca="1"/>
        <v>103.17292075604755</v>
      </c>
      <c r="M225" s="5">
        <f ca="1"/>
        <v>103.19620539480681</v>
      </c>
      <c r="N225" s="38">
        <v>0.14000000000000001</v>
      </c>
      <c r="O225" s="38">
        <v>1.8708286933869708E-2</v>
      </c>
      <c r="P225" s="38">
        <v>2.9750000000000006E-3</v>
      </c>
      <c r="Q225" s="4">
        <f ca="1"/>
        <v>1.8407295694640502</v>
      </c>
      <c r="R225" s="4">
        <f ca="1"/>
        <v>1.8220212825301805</v>
      </c>
      <c r="S225" s="47">
        <f ca="1"/>
        <v>2.5024719845971877E-2</v>
      </c>
      <c r="T225" s="4">
        <f ca="1"/>
        <v>2.4033001909280927E-2</v>
      </c>
      <c r="U225" s="4">
        <f ca="1"/>
        <v>-3.2830599225490587E-2</v>
      </c>
      <c r="V225" s="4">
        <f ca="1"/>
        <v>-3.2830599225490587E-2</v>
      </c>
      <c r="W225" s="4">
        <f ca="1"/>
        <v>0.18181050973350135</v>
      </c>
      <c r="X225" s="4">
        <f ca="1"/>
        <v>0.18286054267836832</v>
      </c>
      <c r="Y225" s="5">
        <f ca="1"/>
        <v>1.0354881040882679E-3</v>
      </c>
      <c r="Z225" s="5">
        <f ca="1"/>
        <v>1.4544840778680109E-5</v>
      </c>
      <c r="AA225" s="5">
        <f ca="1"/>
        <v>0</v>
      </c>
      <c r="AB225" s="45">
        <f ca="1"/>
        <v>2.041750881557898E-3</v>
      </c>
      <c r="AC225" s="39">
        <f ca="1"/>
        <v>2.0691320835528049E-17</v>
      </c>
      <c r="AE225">
        <v>224</v>
      </c>
      <c r="AF225" s="29">
        <v>1.5395730285161004E-2</v>
      </c>
      <c r="AG225" s="29">
        <v>9.9569641750293664E-3</v>
      </c>
      <c r="AH225" s="29">
        <v>-0.23447922995206602</v>
      </c>
    </row>
    <row r="226" spans="1:34" x14ac:dyDescent="0.2">
      <c r="A226" t="b">
        <v>1</v>
      </c>
      <c r="B226">
        <v>217</v>
      </c>
      <c r="C226" s="22">
        <f ca="1"/>
        <v>0.16004389164854183</v>
      </c>
      <c r="D226" s="22">
        <f ca="1"/>
        <v>1.9143182486538357</v>
      </c>
      <c r="E226" s="22">
        <f ca="1"/>
        <v>1.9143182486538357</v>
      </c>
      <c r="F226" s="22">
        <f ca="1"/>
        <v>1.5269911998489252</v>
      </c>
      <c r="G226">
        <f ca="1"/>
        <v>8.3830137770473503E-2</v>
      </c>
      <c r="H226" s="9">
        <f ca="1"/>
        <v>5.0509417192040585E-4</v>
      </c>
      <c r="I226" s="4">
        <f ca="1"/>
        <v>4.6369115170128552</v>
      </c>
      <c r="J226" s="4">
        <f ca="1"/>
        <v>4.6364064228409347</v>
      </c>
      <c r="K226" s="9">
        <f ca="1"/>
        <v>5.0522175346112697E-4</v>
      </c>
      <c r="L226" s="5">
        <f ca="1"/>
        <v>103.22504595998161</v>
      </c>
      <c r="M226" s="5">
        <f ca="1"/>
        <v>103.17292075604755</v>
      </c>
      <c r="N226" s="38">
        <v>0.13600000000000001</v>
      </c>
      <c r="O226" s="38">
        <v>1.8439088914585774E-2</v>
      </c>
      <c r="P226" s="38">
        <v>2.8900000000000002E-3</v>
      </c>
      <c r="Q226" s="4">
        <f ca="1"/>
        <v>1.8507550460287787</v>
      </c>
      <c r="R226" s="4">
        <f ca="1"/>
        <v>1.8323159571141929</v>
      </c>
      <c r="S226" s="47">
        <f ca="1"/>
        <v>2.4033001909280927E-2</v>
      </c>
      <c r="T226" s="4">
        <f ca="1"/>
        <v>2.076829511451761E-2</v>
      </c>
      <c r="U226" s="4" t="e">
        <f ca="1"/>
        <v>#N/A</v>
      </c>
      <c r="V226" s="4">
        <f ca="1"/>
        <v>-3.2830599225490587E-2</v>
      </c>
      <c r="W226" s="4">
        <f ca="1"/>
        <v>0.18286054267836832</v>
      </c>
      <c r="X226" s="4">
        <f ca="1"/>
        <v>0.18143484814685717</v>
      </c>
      <c r="Y226" s="5">
        <f ca="1"/>
        <v>-1.4403233749254148E-3</v>
      </c>
      <c r="Z226" s="5">
        <f ca="1"/>
        <v>1.4628843414269466E-5</v>
      </c>
      <c r="AA226" s="5">
        <f ca="1"/>
        <v>0</v>
      </c>
      <c r="AB226" s="45">
        <f ca="1"/>
        <v>1.8390122632521715E-3</v>
      </c>
      <c r="AC226" s="39">
        <f ca="1"/>
        <v>-4.4892746204477918E-19</v>
      </c>
      <c r="AE226">
        <v>225</v>
      </c>
      <c r="AF226" s="29">
        <v>-1.8061058095020715E-2</v>
      </c>
      <c r="AG226" s="29">
        <v>1.5904061686474884E-2</v>
      </c>
      <c r="AH226" s="29">
        <v>6.3506573115578391E-2</v>
      </c>
    </row>
    <row r="227" spans="1:34" x14ac:dyDescent="0.2">
      <c r="A227" t="b">
        <v>0</v>
      </c>
      <c r="B227">
        <v>218</v>
      </c>
      <c r="C227" s="22">
        <f ca="1"/>
        <v>0.24302819751378069</v>
      </c>
      <c r="D227" s="22">
        <f ca="1"/>
        <v>1.5269911998489252</v>
      </c>
      <c r="E227" s="22">
        <f ca="1"/>
        <v>1.9143182486538357</v>
      </c>
      <c r="F227" s="22">
        <f ca="1"/>
        <v>1.5269911998489252</v>
      </c>
      <c r="G227">
        <f ca="1"/>
        <v>1.9124818600788014</v>
      </c>
      <c r="H227" s="9">
        <f ca="1"/>
        <v>6.287798661604462E-3</v>
      </c>
      <c r="I227" s="4">
        <f ca="1"/>
        <v>4.64319931567446</v>
      </c>
      <c r="J227" s="4">
        <f ca="1"/>
        <v>4.6369115170128552</v>
      </c>
      <c r="K227" s="9">
        <f ca="1"/>
        <v>6.3076083656548043E-3</v>
      </c>
      <c r="L227" s="5">
        <f ca="1"/>
        <v>103.87614912342389</v>
      </c>
      <c r="M227" s="5">
        <f ca="1"/>
        <v>103.22504595998161</v>
      </c>
      <c r="N227" s="38">
        <v>0.13200000000000001</v>
      </c>
      <c r="O227" s="38">
        <v>1.8165902124584951E-2</v>
      </c>
      <c r="P227" s="38">
        <v>2.8050000000000002E-3</v>
      </c>
      <c r="Q227" s="4">
        <f ca="1"/>
        <v>1.9017129338162557</v>
      </c>
      <c r="R227" s="4">
        <f ca="1"/>
        <v>1.8835470316916707</v>
      </c>
      <c r="S227" s="47">
        <f ca="1"/>
        <v>2.076829511451761E-2</v>
      </c>
      <c r="T227" s="4">
        <f ca="1"/>
        <v>7.2976972100191606E-3</v>
      </c>
      <c r="U227" s="4" t="e">
        <f ca="1"/>
        <v>#N/A</v>
      </c>
      <c r="V227" s="4">
        <f ca="1"/>
        <v>-3.2830599225490587E-2</v>
      </c>
      <c r="W227" s="4">
        <f ca="1"/>
        <v>0.18143484814685717</v>
      </c>
      <c r="X227" s="4">
        <f ca="1"/>
        <v>0.16034437113040187</v>
      </c>
      <c r="Y227" s="5">
        <f ca="1"/>
        <v>-2.1104991804307045E-2</v>
      </c>
      <c r="Z227" s="5">
        <f ca="1"/>
        <v>1.4514787851748576E-5</v>
      </c>
      <c r="AA227" s="5">
        <f ca="1"/>
        <v>0</v>
      </c>
      <c r="AB227" s="45">
        <f ca="1"/>
        <v>-7.619879111956847E-3</v>
      </c>
      <c r="AC227" s="39">
        <f ca="1"/>
        <v>-9.6731162576441099E-18</v>
      </c>
      <c r="AE227">
        <v>226</v>
      </c>
      <c r="AF227" s="29">
        <v>-8.2758776078982979E-2</v>
      </c>
      <c r="AG227" s="29">
        <v>-0.19143051009526413</v>
      </c>
      <c r="AH227" s="29">
        <v>-7.1130568057659022E-2</v>
      </c>
    </row>
    <row r="228" spans="1:34" x14ac:dyDescent="0.2">
      <c r="A228" t="b">
        <v>1</v>
      </c>
      <c r="B228">
        <v>219</v>
      </c>
      <c r="C228" s="22">
        <f ca="1"/>
        <v>0.25896528929274532</v>
      </c>
      <c r="D228" s="22">
        <f ca="1"/>
        <v>1.6438133984358236</v>
      </c>
      <c r="E228" s="22">
        <f ca="1"/>
        <v>1.6438133984358236</v>
      </c>
      <c r="F228" s="22">
        <f ca="1"/>
        <v>5.7513861178128138</v>
      </c>
      <c r="G228">
        <f ca="1"/>
        <v>1.4167963971925099</v>
      </c>
      <c r="H228" s="9">
        <f ca="1"/>
        <v>4.72030359584892E-3</v>
      </c>
      <c r="I228" s="4">
        <f ca="1"/>
        <v>4.6479196192703087</v>
      </c>
      <c r="J228" s="4">
        <f ca="1"/>
        <v>4.64319931567446</v>
      </c>
      <c r="K228" s="9">
        <f ca="1"/>
        <v>4.7314617786291535E-3</v>
      </c>
      <c r="L228" s="5">
        <f ca="1"/>
        <v>104.36763515271254</v>
      </c>
      <c r="M228" s="5">
        <f ca="1"/>
        <v>103.87614912342389</v>
      </c>
      <c r="N228" s="38">
        <v>0.128</v>
      </c>
      <c r="O228" s="38">
        <v>1.7888543819998319E-2</v>
      </c>
      <c r="P228" s="38">
        <v>2.7200000000000002E-3</v>
      </c>
      <c r="Q228" s="4">
        <f ca="1"/>
        <v>2.2779456000668481</v>
      </c>
      <c r="R228" s="4">
        <f ca="1"/>
        <v>2.2600570562468496</v>
      </c>
      <c r="S228" s="47">
        <f ca="1"/>
        <v>7.2976972100191606E-3</v>
      </c>
      <c r="T228" s="4">
        <f ca="1"/>
        <v>2.9026780865606394E-3</v>
      </c>
      <c r="U228" s="4" t="e">
        <f ca="1"/>
        <v>#N/A</v>
      </c>
      <c r="V228" s="4">
        <f ca="1"/>
        <v>-3.2830599225490587E-2</v>
      </c>
      <c r="W228" s="4">
        <f ca="1"/>
        <v>0.16034437113040187</v>
      </c>
      <c r="X228" s="4">
        <f ca="1"/>
        <v>0.14449424312526521</v>
      </c>
      <c r="Y228" s="5">
        <f ca="1"/>
        <v>-1.5862955554827127E-2</v>
      </c>
      <c r="Z228" s="5">
        <f ca="1"/>
        <v>1.282754969043215E-5</v>
      </c>
      <c r="AA228" s="5">
        <f ca="1"/>
        <v>0</v>
      </c>
      <c r="AB228" s="45">
        <f ca="1"/>
        <v>-1.1455108881678173E-2</v>
      </c>
      <c r="AC228" s="39">
        <f ca="1"/>
        <v>3.4582661170498574E-17</v>
      </c>
      <c r="AE228">
        <v>227</v>
      </c>
      <c r="AF228" s="29">
        <v>-2.322859788816363E-2</v>
      </c>
      <c r="AG228" s="29">
        <v>-0.48503222167866339</v>
      </c>
      <c r="AH228" s="29">
        <v>-7.442546204080544E-2</v>
      </c>
    </row>
    <row r="229" spans="1:34" x14ac:dyDescent="0.2">
      <c r="A229" t="b">
        <v>0</v>
      </c>
      <c r="B229">
        <v>220</v>
      </c>
      <c r="C229" s="22">
        <f ca="1"/>
        <v>0.91536153028001521</v>
      </c>
      <c r="D229" s="22">
        <f ca="1"/>
        <v>5.7513861178128138</v>
      </c>
      <c r="E229" s="22">
        <f ca="1"/>
        <v>1.6438133984358236</v>
      </c>
      <c r="F229" s="22">
        <f ca="1"/>
        <v>5.7513861178128138</v>
      </c>
      <c r="G229">
        <f ca="1"/>
        <v>-0.83355291240535856</v>
      </c>
      <c r="H229" s="9">
        <f ca="1"/>
        <v>-2.3959257534677553E-3</v>
      </c>
      <c r="I229" s="4">
        <f ca="1"/>
        <v>4.6455236935168411</v>
      </c>
      <c r="J229" s="4">
        <f ca="1"/>
        <v>4.6479196192703087</v>
      </c>
      <c r="K229" s="9">
        <f ca="1"/>
        <v>-2.3930578142732362E-3</v>
      </c>
      <c r="L229" s="5">
        <f ca="1"/>
        <v>104.11787736785313</v>
      </c>
      <c r="M229" s="5">
        <f ca="1"/>
        <v>104.36763515271254</v>
      </c>
      <c r="N229" s="38">
        <v>0.124</v>
      </c>
      <c r="O229" s="38">
        <v>1.7606816861659009E-2</v>
      </c>
      <c r="P229" s="38">
        <v>2.6350000000000002E-3</v>
      </c>
      <c r="Q229" s="4">
        <f ca="1"/>
        <v>2.5776625973231457</v>
      </c>
      <c r="R229" s="4">
        <f ca="1"/>
        <v>2.5600557804614867</v>
      </c>
      <c r="S229" s="47">
        <f ca="1"/>
        <v>2.9026780865606394E-3</v>
      </c>
      <c r="T229" s="4">
        <f ca="1"/>
        <v>3.90019484806714E-3</v>
      </c>
      <c r="U229" s="4" t="e">
        <f ca="1"/>
        <v>#N/A</v>
      </c>
      <c r="V229" s="4">
        <f ca="1"/>
        <v>-3.2830599225490587E-2</v>
      </c>
      <c r="W229" s="4">
        <f ca="1"/>
        <v>0.14449424312526521</v>
      </c>
      <c r="X229" s="4">
        <f ca="1"/>
        <v>0.15297961656302594</v>
      </c>
      <c r="Y229" s="5">
        <f ca="1"/>
        <v>8.4738138983106899E-3</v>
      </c>
      <c r="Z229" s="5">
        <f ca="1"/>
        <v>1.1559539450021217E-5</v>
      </c>
      <c r="AA229" s="5">
        <f ca="1"/>
        <v>0</v>
      </c>
      <c r="AB229" s="45">
        <f ca="1"/>
        <v>7.4878566762542108E-3</v>
      </c>
      <c r="AC229" s="39">
        <f ca="1"/>
        <v>2.3708452193647866E-17</v>
      </c>
      <c r="AE229">
        <v>228</v>
      </c>
      <c r="AF229" s="29">
        <v>0.10743501279887717</v>
      </c>
      <c r="AG229" s="29">
        <v>-0.12951718045850671</v>
      </c>
      <c r="AH229" s="29">
        <v>-2.3313611262780514E-2</v>
      </c>
    </row>
    <row r="230" spans="1:34" x14ac:dyDescent="0.2">
      <c r="A230" t="b">
        <v>1</v>
      </c>
      <c r="B230">
        <v>221</v>
      </c>
      <c r="C230" s="22">
        <f ca="1"/>
        <v>1.288073383372923E-2</v>
      </c>
      <c r="D230" s="22">
        <f ca="1"/>
        <v>2.9502618816845754</v>
      </c>
      <c r="E230" s="22">
        <f ca="1"/>
        <v>2.9502618816845754</v>
      </c>
      <c r="F230" s="22">
        <f ca="1"/>
        <v>5.135458081804309</v>
      </c>
      <c r="G230">
        <f ca="1"/>
        <v>1.2112621462334634</v>
      </c>
      <c r="H230" s="9">
        <f ca="1"/>
        <v>4.0703472256416861E-3</v>
      </c>
      <c r="I230" s="4">
        <f ca="1"/>
        <v>4.6495940407424827</v>
      </c>
      <c r="J230" s="4">
        <f ca="1"/>
        <v>4.6455236935168411</v>
      </c>
      <c r="K230" s="9">
        <f ca="1"/>
        <v>4.0786423397565219E-3</v>
      </c>
      <c r="L230" s="5">
        <f ca="1"/>
        <v>104.54253695081124</v>
      </c>
      <c r="M230" s="5">
        <f ca="1"/>
        <v>104.11787736785313</v>
      </c>
      <c r="N230" s="38">
        <v>0.12</v>
      </c>
      <c r="O230" s="38">
        <v>1.7320508075688773E-2</v>
      </c>
      <c r="P230" s="38">
        <v>2.5500000000000002E-3</v>
      </c>
      <c r="Q230" s="4">
        <f ca="1"/>
        <v>2.4770351620902562</v>
      </c>
      <c r="R230" s="4">
        <f ca="1"/>
        <v>2.4597146540145673</v>
      </c>
      <c r="S230" s="47">
        <f ca="1"/>
        <v>3.90019484806714E-3</v>
      </c>
      <c r="T230" s="4">
        <f ca="1"/>
        <v>1.5905050232728479E-3</v>
      </c>
      <c r="U230" s="4">
        <f ca="1"/>
        <v>-6.623942490737722E-3</v>
      </c>
      <c r="V230" s="4">
        <f ca="1"/>
        <v>-6.623942490737722E-3</v>
      </c>
      <c r="W230" s="4">
        <f ca="1"/>
        <v>0.15297961656302594</v>
      </c>
      <c r="X230" s="4">
        <f ca="1"/>
        <v>0.15023410794325123</v>
      </c>
      <c r="Y230" s="5">
        <f ca="1"/>
        <v>-2.7577469890997519E-3</v>
      </c>
      <c r="Z230" s="5">
        <f ca="1"/>
        <v>1.2238369325042076E-5</v>
      </c>
      <c r="AA230" s="5">
        <f ca="1"/>
        <v>0</v>
      </c>
      <c r="AB230" s="45">
        <f ca="1"/>
        <v>-4.3581879498041774E-4</v>
      </c>
      <c r="AC230" s="39">
        <f ca="1"/>
        <v>-1.5551524911588954E-18</v>
      </c>
      <c r="AE230">
        <v>229</v>
      </c>
      <c r="AF230" s="29">
        <v>-0.10027199007972062</v>
      </c>
      <c r="AG230" s="29">
        <v>4.0194932867405574E-3</v>
      </c>
      <c r="AH230" s="29">
        <v>9.2113948662293541E-2</v>
      </c>
    </row>
    <row r="231" spans="1:34" x14ac:dyDescent="0.2">
      <c r="A231" t="b">
        <v>0</v>
      </c>
      <c r="B231">
        <v>222</v>
      </c>
      <c r="C231" s="22">
        <f ca="1"/>
        <v>0.81733353876037884</v>
      </c>
      <c r="D231" s="22">
        <f ca="1"/>
        <v>5.135458081804309</v>
      </c>
      <c r="E231" s="22">
        <f ca="1"/>
        <v>2.9502618816845754</v>
      </c>
      <c r="F231" s="22">
        <f ca="1"/>
        <v>5.135458081804309</v>
      </c>
      <c r="G231">
        <f ca="1"/>
        <v>-2.690146684406431</v>
      </c>
      <c r="H231" s="9">
        <f ca="1"/>
        <v>-8.2669907626744914E-3</v>
      </c>
      <c r="I231" s="4">
        <f ca="1"/>
        <v>4.6413270499798083</v>
      </c>
      <c r="J231" s="4">
        <f ca="1"/>
        <v>4.6495940407424827</v>
      </c>
      <c r="K231" s="9">
        <f ca="1"/>
        <v>-8.2329131655907162E-3</v>
      </c>
      <c r="L231" s="5">
        <f ca="1"/>
        <v>103.68184732198465</v>
      </c>
      <c r="M231" s="5">
        <f ca="1"/>
        <v>104.54253695081124</v>
      </c>
      <c r="N231" s="38">
        <v>0.11600000000000001</v>
      </c>
      <c r="O231" s="38">
        <v>1.7029386365926404E-2</v>
      </c>
      <c r="P231" s="38">
        <v>2.4650000000000002E-3</v>
      </c>
      <c r="Q231" s="4">
        <f ca="1"/>
        <v>2.7534083581666482</v>
      </c>
      <c r="R231" s="4">
        <f ca="1"/>
        <v>2.7363789718007219</v>
      </c>
      <c r="S231" s="47">
        <f ca="1"/>
        <v>1.5905050232728479E-3</v>
      </c>
      <c r="T231" s="4">
        <f ca="1"/>
        <v>6.3299246585450941E-3</v>
      </c>
      <c r="U231" s="4" t="e">
        <f ca="1"/>
        <v>#N/A</v>
      </c>
      <c r="V231" s="4">
        <f ca="1"/>
        <v>-6.623942490737722E-3</v>
      </c>
      <c r="W231" s="4">
        <f ca="1"/>
        <v>0.15023410794325123</v>
      </c>
      <c r="X231" s="4">
        <f ca="1"/>
        <v>0.15600268397581624</v>
      </c>
      <c r="Y231" s="5">
        <f ca="1"/>
        <v>5.7565573039295541E-3</v>
      </c>
      <c r="Z231" s="5">
        <f ca="1"/>
        <v>1.2018728635460099E-5</v>
      </c>
      <c r="AA231" s="5">
        <f ca="1"/>
        <v>0</v>
      </c>
      <c r="AB231" s="45">
        <f ca="1"/>
        <v>1.0291563972927679E-3</v>
      </c>
      <c r="AC231" s="39">
        <f ca="1"/>
        <v>-1.0455774700907083E-17</v>
      </c>
      <c r="AE231">
        <v>230</v>
      </c>
      <c r="AF231" s="29">
        <v>7.9274931082154901E-2</v>
      </c>
      <c r="AG231" s="29">
        <v>-0.10253049991152249</v>
      </c>
      <c r="AH231" s="29">
        <v>-0.12578147246864224</v>
      </c>
    </row>
    <row r="232" spans="1:34" x14ac:dyDescent="0.2">
      <c r="A232" t="b">
        <v>1</v>
      </c>
      <c r="B232">
        <v>223</v>
      </c>
      <c r="C232" s="22">
        <f ca="1"/>
        <v>0.86219800801646218</v>
      </c>
      <c r="D232" s="22">
        <f ca="1"/>
        <v>0.54455546461586879</v>
      </c>
      <c r="E232" s="22">
        <f ca="1"/>
        <v>0.54455546461586879</v>
      </c>
      <c r="F232" s="22">
        <f ca="1"/>
        <v>3.5821430895158972</v>
      </c>
      <c r="G232">
        <f ca="1"/>
        <v>-0.49255971536916954</v>
      </c>
      <c r="H232" s="9">
        <f ca="1"/>
        <v>-1.3176105842108204E-3</v>
      </c>
      <c r="I232" s="4">
        <f ca="1"/>
        <v>4.6400094393955973</v>
      </c>
      <c r="J232" s="4">
        <f ca="1"/>
        <v>4.6413270499798083</v>
      </c>
      <c r="K232" s="9">
        <f ca="1"/>
        <v>-1.3167429165097388E-3</v>
      </c>
      <c r="L232" s="5">
        <f ca="1"/>
        <v>103.54532498395278</v>
      </c>
      <c r="M232" s="5">
        <f ca="1"/>
        <v>103.68184732198465</v>
      </c>
      <c r="N232" s="38">
        <v>0.112</v>
      </c>
      <c r="O232" s="38">
        <v>1.6733200530681513E-2</v>
      </c>
      <c r="P232" s="38">
        <v>2.3800000000000002E-3</v>
      </c>
      <c r="Q232" s="4">
        <f ca="1"/>
        <v>2.3030181178463969</v>
      </c>
      <c r="R232" s="4">
        <f ca="1"/>
        <v>2.2862849173157151</v>
      </c>
      <c r="S232" s="47">
        <f ca="1"/>
        <v>6.3299246585450941E-3</v>
      </c>
      <c r="T232" s="4">
        <f ca="1"/>
        <v>7.0378816147960155E-3</v>
      </c>
      <c r="U232" s="4" t="e">
        <f ca="1"/>
        <v>#N/A</v>
      </c>
      <c r="V232" s="4">
        <f ca="1"/>
        <v>-6.623942490737722E-3</v>
      </c>
      <c r="W232" s="4">
        <f ca="1"/>
        <v>0.15600268397581624</v>
      </c>
      <c r="X232" s="4">
        <f ca="1"/>
        <v>0.156974422913878</v>
      </c>
      <c r="Y232" s="5">
        <f ca="1"/>
        <v>9.5925872334368784E-4</v>
      </c>
      <c r="Z232" s="5">
        <f ca="1"/>
        <v>1.2480214718065299E-5</v>
      </c>
      <c r="AA232" s="5">
        <f ca="1"/>
        <v>0</v>
      </c>
      <c r="AB232" s="45">
        <f ca="1"/>
        <v>2.6378198181083179E-4</v>
      </c>
      <c r="AC232" s="39">
        <f ca="1"/>
        <v>1.3781226051827467E-17</v>
      </c>
      <c r="AE232">
        <v>231</v>
      </c>
      <c r="AF232" s="29">
        <v>-6.2080214799519071E-2</v>
      </c>
      <c r="AG232" s="29">
        <v>-5.3279098502945745E-2</v>
      </c>
      <c r="AH232" s="29">
        <v>-0.27942495352308361</v>
      </c>
    </row>
    <row r="233" spans="1:34" x14ac:dyDescent="0.2">
      <c r="A233" t="b">
        <v>0</v>
      </c>
      <c r="B233">
        <v>224</v>
      </c>
      <c r="C233" s="22">
        <f ca="1"/>
        <v>0.57011577955892878</v>
      </c>
      <c r="D233" s="22">
        <f ca="1"/>
        <v>3.5821430895158972</v>
      </c>
      <c r="E233" s="22">
        <f ca="1"/>
        <v>0.54455546461586879</v>
      </c>
      <c r="F233" s="22">
        <f ca="1"/>
        <v>3.5821430895158972</v>
      </c>
      <c r="G233">
        <f ca="1"/>
        <v>-0.23221882102544447</v>
      </c>
      <c r="H233" s="9">
        <f ca="1"/>
        <v>-4.9434038999940225E-4</v>
      </c>
      <c r="I233" s="4">
        <f ca="1"/>
        <v>4.6395150990055978</v>
      </c>
      <c r="J233" s="4">
        <f ca="1"/>
        <v>4.6400094393955973</v>
      </c>
      <c r="K233" s="9">
        <f ca="1"/>
        <v>-4.9421822392037296E-4</v>
      </c>
      <c r="L233" s="5">
        <f ca="1"/>
        <v>103.49415099734395</v>
      </c>
      <c r="M233" s="5">
        <f ca="1"/>
        <v>103.54532498395278</v>
      </c>
      <c r="N233" s="38">
        <v>0.108</v>
      </c>
      <c r="O233" s="38">
        <v>1.6431676725154984E-2</v>
      </c>
      <c r="P233" s="38">
        <v>2.2950000000000002E-3</v>
      </c>
      <c r="Q233" s="4">
        <f ca="1"/>
        <v>2.2599186941559815</v>
      </c>
      <c r="R233" s="4">
        <f ca="1"/>
        <v>2.2434870174308266</v>
      </c>
      <c r="S233" s="47">
        <f ca="1"/>
        <v>7.0378816147960155E-3</v>
      </c>
      <c r="T233" s="4">
        <f ca="1"/>
        <v>6.7611878337596742E-3</v>
      </c>
      <c r="U233" s="4" t="e">
        <f ca="1"/>
        <v>#N/A</v>
      </c>
      <c r="V233" s="4">
        <f ca="1"/>
        <v>-6.623942490737722E-3</v>
      </c>
      <c r="W233" s="4">
        <f ca="1"/>
        <v>0.156974422913878</v>
      </c>
      <c r="X233" s="4">
        <f ca="1"/>
        <v>0.15738082467426004</v>
      </c>
      <c r="Y233" s="5">
        <f ca="1"/>
        <v>3.9384380654892818E-4</v>
      </c>
      <c r="Z233" s="5">
        <f ca="1"/>
        <v>1.2557953833110242E-5</v>
      </c>
      <c r="AA233" s="5">
        <f ca="1"/>
        <v>0</v>
      </c>
      <c r="AB233" s="45">
        <f ca="1"/>
        <v>6.8309554141837963E-4</v>
      </c>
      <c r="AC233" s="39">
        <f ca="1"/>
        <v>-2.6291902682773483E-18</v>
      </c>
      <c r="AE233">
        <v>232</v>
      </c>
      <c r="AF233" s="29">
        <v>-0.14129946792009873</v>
      </c>
      <c r="AG233" s="29">
        <v>0.40273813733170383</v>
      </c>
      <c r="AH233" s="29">
        <v>-6.6986037235235316E-2</v>
      </c>
    </row>
    <row r="234" spans="1:34" x14ac:dyDescent="0.2">
      <c r="A234" t="b">
        <v>1</v>
      </c>
      <c r="B234">
        <v>225</v>
      </c>
      <c r="C234" s="22">
        <f ca="1"/>
        <v>0.78615737436167854</v>
      </c>
      <c r="D234" s="22">
        <f ca="1"/>
        <v>0.69368333519041703</v>
      </c>
      <c r="E234" s="22">
        <f ca="1"/>
        <v>0.69368333519041703</v>
      </c>
      <c r="F234" s="22">
        <f ca="1"/>
        <v>0.20682237926588781</v>
      </c>
      <c r="G234">
        <f ca="1"/>
        <v>0.67889982120889647</v>
      </c>
      <c r="H234" s="9">
        <f ca="1"/>
        <v>2.3868697381012006E-3</v>
      </c>
      <c r="I234" s="4">
        <f ca="1"/>
        <v>4.6419019687436993</v>
      </c>
      <c r="J234" s="4">
        <f ca="1"/>
        <v>4.6395150990055978</v>
      </c>
      <c r="K234" s="9">
        <f ca="1"/>
        <v>2.3897205794194409E-3</v>
      </c>
      <c r="L234" s="5">
        <f ca="1"/>
        <v>103.74147309983184</v>
      </c>
      <c r="M234" s="5">
        <f ca="1"/>
        <v>103.49415099734395</v>
      </c>
      <c r="N234" s="38">
        <v>0.104</v>
      </c>
      <c r="O234" s="38">
        <v>1.6124515496597099E-2</v>
      </c>
      <c r="P234" s="38">
        <v>2.2100000000000002E-3</v>
      </c>
      <c r="Q234" s="4">
        <f ca="1"/>
        <v>2.2670394670289777</v>
      </c>
      <c r="R234" s="4">
        <f ca="1"/>
        <v>2.2509149515323807</v>
      </c>
      <c r="S234" s="47">
        <f ca="1"/>
        <v>6.7611878337596742E-3</v>
      </c>
      <c r="T234" s="4">
        <f ca="1"/>
        <v>3.7649559331665028E-3</v>
      </c>
      <c r="U234" s="4" t="e">
        <f ca="1"/>
        <v>#N/A</v>
      </c>
      <c r="V234" s="4">
        <f ca="1"/>
        <v>-6.623942490737722E-3</v>
      </c>
      <c r="W234" s="4">
        <f ca="1"/>
        <v>0.15738082467426004</v>
      </c>
      <c r="X234" s="4">
        <f ca="1"/>
        <v>0.15581001090101257</v>
      </c>
      <c r="Y234" s="5">
        <f ca="1"/>
        <v>-1.5834042392214324E-3</v>
      </c>
      <c r="Z234" s="5">
        <f ca="1"/>
        <v>1.2590465973940804E-5</v>
      </c>
      <c r="AA234" s="5">
        <f ca="1"/>
        <v>0</v>
      </c>
      <c r="AB234" s="45">
        <f ca="1"/>
        <v>1.4254181273456799E-3</v>
      </c>
      <c r="AC234" s="39">
        <f ca="1"/>
        <v>2.134353620491386E-17</v>
      </c>
      <c r="AE234">
        <v>233</v>
      </c>
      <c r="AF234" s="29">
        <v>5.1897205861991723E-2</v>
      </c>
      <c r="AG234" s="29">
        <v>-0.11782880884642637</v>
      </c>
      <c r="AH234" s="29">
        <v>0.16853881856097153</v>
      </c>
    </row>
    <row r="235" spans="1:34" x14ac:dyDescent="0.2">
      <c r="A235" t="b">
        <v>0</v>
      </c>
      <c r="B235">
        <v>226</v>
      </c>
      <c r="C235" s="22">
        <f ca="1"/>
        <v>3.2916804002192768E-2</v>
      </c>
      <c r="D235" s="22">
        <f ca="1"/>
        <v>0.20682237926588781</v>
      </c>
      <c r="E235" s="22">
        <f ca="1"/>
        <v>0.69368333519041703</v>
      </c>
      <c r="F235" s="22">
        <f ca="1"/>
        <v>0.20682237926588781</v>
      </c>
      <c r="G235">
        <f ca="1"/>
        <v>0.14244859523150361</v>
      </c>
      <c r="H235" s="9">
        <f ca="1"/>
        <v>6.9046201042295176E-4</v>
      </c>
      <c r="I235" s="4">
        <f ca="1"/>
        <v>4.6425924307541226</v>
      </c>
      <c r="J235" s="4">
        <f ca="1"/>
        <v>4.6419019687436993</v>
      </c>
      <c r="K235" s="9">
        <f ca="1"/>
        <v>6.9070043418828497E-4</v>
      </c>
      <c r="L235" s="5">
        <f ca="1"/>
        <v>103.81312738034522</v>
      </c>
      <c r="M235" s="5">
        <f ca="1"/>
        <v>103.74147309983184</v>
      </c>
      <c r="N235" s="38">
        <v>0.1</v>
      </c>
      <c r="O235" s="38">
        <v>1.5811388300841899E-2</v>
      </c>
      <c r="P235" s="38">
        <v>2.1250000000000002E-3</v>
      </c>
      <c r="Q235" s="4">
        <f ca="1"/>
        <v>2.4575187210814708</v>
      </c>
      <c r="R235" s="4">
        <f ca="1"/>
        <v>2.4417073327806289</v>
      </c>
      <c r="S235" s="47">
        <f ca="1"/>
        <v>3.7649559331665028E-3</v>
      </c>
      <c r="T235" s="4">
        <f ca="1"/>
        <v>2.7941343718864697E-3</v>
      </c>
      <c r="U235" s="4">
        <f ca="1"/>
        <v>-6.9950259403511739E-3</v>
      </c>
      <c r="V235" s="4">
        <f ca="1"/>
        <v>-6.9950259403511739E-3</v>
      </c>
      <c r="W235" s="4">
        <f ca="1"/>
        <v>0.15581001090101257</v>
      </c>
      <c r="X235" s="4">
        <f ca="1"/>
        <v>0.15537930609459019</v>
      </c>
      <c r="Y235" s="5">
        <f ca="1"/>
        <v>-4.4316960729445028E-4</v>
      </c>
      <c r="Z235" s="5">
        <f ca="1"/>
        <v>1.2464800872081007E-5</v>
      </c>
      <c r="AA235" s="5">
        <f ca="1"/>
        <v>0</v>
      </c>
      <c r="AB235" s="45">
        <f ca="1"/>
        <v>5.4011675485766378E-4</v>
      </c>
      <c r="AC235" s="39">
        <f ca="1"/>
        <v>-8.0214020104982242E-18</v>
      </c>
      <c r="AE235">
        <v>234</v>
      </c>
      <c r="AF235" s="29">
        <v>-0.12531426497018597</v>
      </c>
      <c r="AG235" s="29">
        <v>-0.11490302840803052</v>
      </c>
      <c r="AH235" s="29">
        <v>2.5509442518017175E-2</v>
      </c>
    </row>
    <row r="236" spans="1:34" x14ac:dyDescent="0.2">
      <c r="A236" t="b">
        <v>1</v>
      </c>
      <c r="B236">
        <v>227</v>
      </c>
      <c r="C236" s="22">
        <f ca="1"/>
        <v>0.42524580508388399</v>
      </c>
      <c r="D236" s="22">
        <f ca="1"/>
        <v>1.3077369095831037</v>
      </c>
      <c r="E236" s="22">
        <f ca="1"/>
        <v>1.3077369095831037</v>
      </c>
      <c r="F236" s="22">
        <f ca="1"/>
        <v>4.5355652384886325</v>
      </c>
      <c r="G236">
        <f ca="1"/>
        <v>-0.2300358056140612</v>
      </c>
      <c r="H236" s="9">
        <f ca="1"/>
        <v>-4.8743708913218163E-4</v>
      </c>
      <c r="I236" s="4">
        <f ca="1"/>
        <v>4.6421049936649901</v>
      </c>
      <c r="J236" s="4">
        <f ca="1"/>
        <v>4.6425924307541226</v>
      </c>
      <c r="K236" s="9">
        <f ca="1"/>
        <v>-4.8731831097448275E-4</v>
      </c>
      <c r="L236" s="5">
        <f ca="1"/>
        <v>103.76253734245326</v>
      </c>
      <c r="M236" s="5">
        <f ca="1"/>
        <v>103.81312738034522</v>
      </c>
      <c r="N236" s="38">
        <v>9.6000000000000002E-2</v>
      </c>
      <c r="O236" s="38">
        <v>1.5491933384829668E-2</v>
      </c>
      <c r="P236" s="38">
        <v>2.0400000000000001E-3</v>
      </c>
      <c r="Q236" s="4">
        <f ca="1"/>
        <v>2.5472769463799709</v>
      </c>
      <c r="R236" s="4">
        <f ca="1"/>
        <v>2.5317850129951411</v>
      </c>
      <c r="S236" s="47">
        <f ca="1"/>
        <v>2.7941343718864697E-3</v>
      </c>
      <c r="T236" s="4">
        <f ca="1"/>
        <v>2.5909527432673718E-3</v>
      </c>
      <c r="U236" s="4" t="e">
        <f ca="1"/>
        <v>#N/A</v>
      </c>
      <c r="V236" s="4">
        <f ca="1"/>
        <v>-6.9950259403511739E-3</v>
      </c>
      <c r="W236" s="4">
        <f ca="1"/>
        <v>0.15537930609459019</v>
      </c>
      <c r="X236" s="4">
        <f ca="1"/>
        <v>0.15580370910797339</v>
      </c>
      <c r="Y236" s="5">
        <f ca="1"/>
        <v>4.1197266889562924E-4</v>
      </c>
      <c r="Z236" s="5">
        <f ca="1"/>
        <v>1.2430344487567217E-5</v>
      </c>
      <c r="AA236" s="5">
        <f ca="1"/>
        <v>0</v>
      </c>
      <c r="AB236" s="45">
        <f ca="1"/>
        <v>6.2758464200229436E-4</v>
      </c>
      <c r="AC236" s="39">
        <f ca="1"/>
        <v>4.6214117602194626E-18</v>
      </c>
      <c r="AE236">
        <v>235</v>
      </c>
      <c r="AF236" s="29">
        <v>8.1708440066911806E-3</v>
      </c>
      <c r="AG236" s="29">
        <v>-0.18288577425970254</v>
      </c>
      <c r="AH236" s="29">
        <v>-0.19441551213120975</v>
      </c>
    </row>
    <row r="237" spans="1:34" x14ac:dyDescent="0.2">
      <c r="A237" t="b">
        <v>0</v>
      </c>
      <c r="B237">
        <v>228</v>
      </c>
      <c r="C237" s="22">
        <f ca="1"/>
        <v>0.72185762742123705</v>
      </c>
      <c r="D237" s="22">
        <f ca="1"/>
        <v>4.5355652384886325</v>
      </c>
      <c r="E237" s="22">
        <f ca="1"/>
        <v>1.3077369095831037</v>
      </c>
      <c r="F237" s="22">
        <f ca="1"/>
        <v>4.5355652384886325</v>
      </c>
      <c r="G237">
        <f ca="1"/>
        <v>-1.2873458559460456</v>
      </c>
      <c r="H237" s="9">
        <f ca="1"/>
        <v>-3.8309450411685205E-3</v>
      </c>
      <c r="I237" s="4">
        <f ca="1"/>
        <v>4.6382740486238214</v>
      </c>
      <c r="J237" s="4">
        <f ca="1"/>
        <v>4.6421049936649901</v>
      </c>
      <c r="K237" s="9">
        <f ca="1"/>
        <v>-3.823616332827573E-3</v>
      </c>
      <c r="L237" s="5">
        <f ca="1"/>
        <v>103.36578920993502</v>
      </c>
      <c r="M237" s="5">
        <f ca="1"/>
        <v>103.76253734245326</v>
      </c>
      <c r="N237" s="38">
        <v>9.1999999999999998E-2</v>
      </c>
      <c r="O237" s="38">
        <v>1.5165750888103104E-2</v>
      </c>
      <c r="P237" s="38">
        <v>1.9550000000000001E-3</v>
      </c>
      <c r="Q237" s="4">
        <f ca="1"/>
        <v>2.5643179796264288</v>
      </c>
      <c r="R237" s="4">
        <f ca="1"/>
        <v>2.5491522287383259</v>
      </c>
      <c r="S237" s="47">
        <f ca="1"/>
        <v>2.5909527432673718E-3</v>
      </c>
      <c r="T237" s="4">
        <f ca="1"/>
        <v>4.7527879697711883E-3</v>
      </c>
      <c r="U237" s="4" t="e">
        <f ca="1"/>
        <v>#N/A</v>
      </c>
      <c r="V237" s="4">
        <f ca="1"/>
        <v>-6.9950259403511739E-3</v>
      </c>
      <c r="W237" s="4">
        <f ca="1"/>
        <v>0.15580370910797339</v>
      </c>
      <c r="X237" s="4">
        <f ca="1"/>
        <v>0.15864950261468075</v>
      </c>
      <c r="Y237" s="5">
        <f ca="1"/>
        <v>2.8333292099787101E-3</v>
      </c>
      <c r="Z237" s="5">
        <f ca="1"/>
        <v>1.2464296728637873E-5</v>
      </c>
      <c r="AA237" s="5">
        <f ca="1"/>
        <v>0</v>
      </c>
      <c r="AB237" s="45">
        <f ca="1"/>
        <v>6.8395828020353141E-4</v>
      </c>
      <c r="AC237" s="39">
        <f ca="1"/>
        <v>7.9129817932496738E-18</v>
      </c>
      <c r="AE237">
        <v>236</v>
      </c>
      <c r="AF237" s="29">
        <v>7.2453224124132187E-2</v>
      </c>
      <c r="AG237" s="29">
        <v>-0.25608490964561448</v>
      </c>
      <c r="AH237" s="29">
        <v>0.13245249746207771</v>
      </c>
    </row>
    <row r="238" spans="1:34" x14ac:dyDescent="0.2">
      <c r="A238" t="b">
        <v>1</v>
      </c>
      <c r="B238">
        <v>229</v>
      </c>
      <c r="C238" s="22">
        <f ca="1"/>
        <v>6.4681305803224065E-2</v>
      </c>
      <c r="D238" s="22">
        <f ca="1"/>
        <v>2.340206425000269</v>
      </c>
      <c r="E238" s="22">
        <f ca="1"/>
        <v>2.340206425000269</v>
      </c>
      <c r="F238" s="22">
        <f ca="1"/>
        <v>1.0791733720162469</v>
      </c>
      <c r="G238">
        <f ca="1"/>
        <v>1.1047114189233807</v>
      </c>
      <c r="H238" s="9">
        <f ca="1"/>
        <v>3.7334042409943183E-3</v>
      </c>
      <c r="I238" s="4">
        <f ca="1"/>
        <v>4.6420074528648154</v>
      </c>
      <c r="J238" s="4">
        <f ca="1"/>
        <v>4.6382740486238214</v>
      </c>
      <c r="K238" s="9">
        <f ca="1"/>
        <v>3.7403820755974593E-3</v>
      </c>
      <c r="L238" s="5">
        <f ca="1"/>
        <v>103.75241675512585</v>
      </c>
      <c r="M238" s="5">
        <f ca="1"/>
        <v>103.36578920993502</v>
      </c>
      <c r="N238" s="38">
        <v>8.7999999999999995E-2</v>
      </c>
      <c r="O238" s="38">
        <v>1.4832396974191326E-2</v>
      </c>
      <c r="P238" s="38">
        <v>1.8699999999999999E-3</v>
      </c>
      <c r="Q238" s="4">
        <f ca="1"/>
        <v>2.3579373378817228</v>
      </c>
      <c r="R238" s="4">
        <f ca="1"/>
        <v>2.3431049409075313</v>
      </c>
      <c r="S238" s="47">
        <f ca="1"/>
        <v>4.7527879697711883E-3</v>
      </c>
      <c r="T238" s="4">
        <f ca="1"/>
        <v>1.7926039489167822E-3</v>
      </c>
      <c r="U238" s="4" t="e">
        <f ca="1"/>
        <v>#N/A</v>
      </c>
      <c r="V238" s="4">
        <f ca="1"/>
        <v>-6.9950259403511739E-3</v>
      </c>
      <c r="W238" s="4">
        <f ca="1"/>
        <v>0.15864950261468075</v>
      </c>
      <c r="X238" s="4">
        <f ca="1"/>
        <v>0.1560155685771753</v>
      </c>
      <c r="Y238" s="5">
        <f ca="1"/>
        <v>-2.6466259977146554E-3</v>
      </c>
      <c r="Z238" s="5">
        <f ca="1"/>
        <v>1.2691960209174461E-5</v>
      </c>
      <c r="AA238" s="5">
        <f ca="1"/>
        <v>0</v>
      </c>
      <c r="AB238" s="45">
        <f ca="1"/>
        <v>3.2624998334892521E-4</v>
      </c>
      <c r="AC238" s="39">
        <f ca="1"/>
        <v>3.3261289772781866E-17</v>
      </c>
      <c r="AE238">
        <v>237</v>
      </c>
      <c r="AF238" s="29">
        <v>-1.3872524033225612E-2</v>
      </c>
      <c r="AG238" s="29">
        <v>0.13484513401735712</v>
      </c>
      <c r="AH238" s="29">
        <v>-9.2786535267781467E-2</v>
      </c>
    </row>
    <row r="239" spans="1:34" x14ac:dyDescent="0.2">
      <c r="A239" t="b">
        <v>0</v>
      </c>
      <c r="B239">
        <v>230</v>
      </c>
      <c r="C239" s="22">
        <f ca="1"/>
        <v>0.17175577660953456</v>
      </c>
      <c r="D239" s="22">
        <f ca="1"/>
        <v>1.0791733720162469</v>
      </c>
      <c r="E239" s="22">
        <f ca="1"/>
        <v>2.340206425000269</v>
      </c>
      <c r="F239" s="22">
        <f ca="1"/>
        <v>1.0791733720162469</v>
      </c>
      <c r="G239">
        <f ca="1"/>
        <v>2.0630508458379859</v>
      </c>
      <c r="H239" s="9">
        <f ca="1"/>
        <v>6.7639396015849416E-3</v>
      </c>
      <c r="I239" s="4">
        <f ca="1"/>
        <v>4.6487713924664007</v>
      </c>
      <c r="J239" s="4">
        <f ca="1"/>
        <v>4.6420074528648154</v>
      </c>
      <c r="K239" s="9">
        <f ca="1"/>
        <v>6.7868667044148623E-3</v>
      </c>
      <c r="L239" s="5">
        <f ca="1"/>
        <v>104.45657057790379</v>
      </c>
      <c r="M239" s="5">
        <f ca="1"/>
        <v>103.75241675512585</v>
      </c>
      <c r="N239" s="38">
        <v>8.4000000000000005E-2</v>
      </c>
      <c r="O239" s="38">
        <v>1.4491376746189439E-2</v>
      </c>
      <c r="P239" s="38">
        <v>1.7850000000000003E-3</v>
      </c>
      <c r="Q239" s="4">
        <f ca="1"/>
        <v>2.6651896195355964</v>
      </c>
      <c r="R239" s="4">
        <f ca="1"/>
        <v>2.650698242789407</v>
      </c>
      <c r="S239" s="47">
        <f ca="1"/>
        <v>1.7926039489167822E-3</v>
      </c>
      <c r="T239" s="4">
        <f ca="1"/>
        <v>2.7132048650803375E-4</v>
      </c>
      <c r="U239" s="4" t="e">
        <f ca="1"/>
        <v>#N/A</v>
      </c>
      <c r="V239" s="4">
        <f ca="1"/>
        <v>-6.9950259403511739E-3</v>
      </c>
      <c r="W239" s="4">
        <f ca="1"/>
        <v>0.1560155685771753</v>
      </c>
      <c r="X239" s="4">
        <f ca="1"/>
        <v>0.15116053563405848</v>
      </c>
      <c r="Y239" s="5">
        <f ca="1"/>
        <v>-4.8675141886030237E-3</v>
      </c>
      <c r="Z239" s="5">
        <f ca="1"/>
        <v>1.2481245486174025E-5</v>
      </c>
      <c r="AA239" s="5">
        <f ca="1"/>
        <v>0</v>
      </c>
      <c r="AB239" s="45">
        <f ca="1"/>
        <v>-3.3337494807081014E-3</v>
      </c>
      <c r="AC239" s="39">
        <f ca="1"/>
        <v>3.3676335916936473E-17</v>
      </c>
      <c r="AE239">
        <v>238</v>
      </c>
      <c r="AF239" s="29">
        <v>1.1240516663516237E-3</v>
      </c>
      <c r="AG239" s="29">
        <v>-4.9115839044290982E-2</v>
      </c>
      <c r="AH239" s="29">
        <v>0.21597183559667069</v>
      </c>
    </row>
    <row r="240" spans="1:34" x14ac:dyDescent="0.2">
      <c r="A240" t="b">
        <v>1</v>
      </c>
      <c r="B240">
        <v>231</v>
      </c>
      <c r="C240" s="22">
        <f ca="1"/>
        <v>0.89559711161141153</v>
      </c>
      <c r="D240" s="22">
        <f ca="1"/>
        <v>0.46960540744435092</v>
      </c>
      <c r="E240" s="22">
        <f ca="1"/>
        <v>0.46960540744435092</v>
      </c>
      <c r="F240" s="22">
        <f ca="1"/>
        <v>3.2670592338637157</v>
      </c>
      <c r="G240">
        <f ca="1"/>
        <v>-0.46591402175976276</v>
      </c>
      <c r="H240" s="9">
        <f ca="1"/>
        <v>-1.233349502570102E-3</v>
      </c>
      <c r="I240" s="4">
        <f ca="1"/>
        <v>4.6475380429638307</v>
      </c>
      <c r="J240" s="4">
        <f ca="1"/>
        <v>4.6487713924664007</v>
      </c>
      <c r="K240" s="9">
        <f ca="1"/>
        <v>-1.2325892396610749E-3</v>
      </c>
      <c r="L240" s="5">
        <f ca="1"/>
        <v>104.32781853299757</v>
      </c>
      <c r="M240" s="5">
        <f ca="1"/>
        <v>104.45657057790379</v>
      </c>
      <c r="N240" s="38">
        <v>0.08</v>
      </c>
      <c r="O240" s="38">
        <v>1.4142135623730951E-2</v>
      </c>
      <c r="P240" s="38">
        <v>1.7000000000000001E-3</v>
      </c>
      <c r="Q240" s="4">
        <f ca="1"/>
        <v>3.2032790296744178</v>
      </c>
      <c r="R240" s="4">
        <f ca="1"/>
        <v>3.1891368940506868</v>
      </c>
      <c r="S240" s="47">
        <f ca="1"/>
        <v>2.7132048650803375E-4</v>
      </c>
      <c r="T240" s="4">
        <f ca="1"/>
        <v>2.7655309379720494E-4</v>
      </c>
      <c r="U240" s="4">
        <f ca="1"/>
        <v>-6.7936132686130524E-4</v>
      </c>
      <c r="V240" s="4">
        <f ca="1"/>
        <v>-6.7936132686130524E-4</v>
      </c>
      <c r="W240" s="4">
        <f ca="1"/>
        <v>0.15116053563405848</v>
      </c>
      <c r="X240" s="4">
        <f ca="1"/>
        <v>0.15126577473732378</v>
      </c>
      <c r="Y240" s="5">
        <f ca="1"/>
        <v>9.3146260414572141E-5</v>
      </c>
      <c r="Z240" s="5">
        <f ca="1"/>
        <v>1.209284285072468E-5</v>
      </c>
      <c r="AA240" s="5">
        <f ca="1"/>
        <v>0</v>
      </c>
      <c r="AB240" s="45">
        <f ca="1"/>
        <v>1.0000649597612564E-4</v>
      </c>
      <c r="AC240" s="39">
        <f ca="1"/>
        <v>-4.6434346168480745E-18</v>
      </c>
      <c r="AE240">
        <v>239</v>
      </c>
      <c r="AF240" s="29">
        <v>-0.1129058048714377</v>
      </c>
      <c r="AG240" s="29">
        <v>-3.5006775176692859E-2</v>
      </c>
      <c r="AH240" s="29">
        <v>5.7393441634571794E-2</v>
      </c>
    </row>
    <row r="241" spans="1:34" x14ac:dyDescent="0.2">
      <c r="A241" t="b">
        <v>0</v>
      </c>
      <c r="B241">
        <v>232</v>
      </c>
      <c r="C241" s="22">
        <f ca="1"/>
        <v>0.51996862644343089</v>
      </c>
      <c r="D241" s="22">
        <f ca="1"/>
        <v>3.2670592338637157</v>
      </c>
      <c r="E241" s="22">
        <f ca="1"/>
        <v>0.46960540744435092</v>
      </c>
      <c r="F241" s="22">
        <f ca="1"/>
        <v>3.2670592338637157</v>
      </c>
      <c r="G241">
        <f ca="1"/>
        <v>-5.8765321649916706E-2</v>
      </c>
      <c r="H241" s="9">
        <f ca="1"/>
        <v>5.4167736153859156E-5</v>
      </c>
      <c r="I241" s="4">
        <f ca="1"/>
        <v>4.647592210699985</v>
      </c>
      <c r="J241" s="4">
        <f ca="1"/>
        <v>4.6475380429638307</v>
      </c>
      <c r="K241" s="9">
        <f ca="1"/>
        <v>5.4169203252518727E-5</v>
      </c>
      <c r="L241" s="5">
        <f ca="1"/>
        <v>104.33346988780458</v>
      </c>
      <c r="M241" s="5">
        <f ca="1"/>
        <v>104.32781853299757</v>
      </c>
      <c r="N241" s="38">
        <v>7.5999999999999998E-2</v>
      </c>
      <c r="O241" s="38">
        <v>1.3784048752090224E-2</v>
      </c>
      <c r="P241" s="38">
        <v>1.6150000000000001E-3</v>
      </c>
      <c r="Q241" s="4">
        <f ca="1"/>
        <v>3.1908518147883993</v>
      </c>
      <c r="R241" s="4">
        <f ca="1"/>
        <v>3.1770677660363091</v>
      </c>
      <c r="S241" s="47">
        <f ca="1"/>
        <v>2.7655309379720494E-4</v>
      </c>
      <c r="T241" s="4">
        <f ca="1"/>
        <v>1.9576747330543598E-4</v>
      </c>
      <c r="U241" s="4" t="e">
        <f ca="1"/>
        <v>#N/A</v>
      </c>
      <c r="V241" s="4">
        <f ca="1"/>
        <v>-6.7936132686130524E-4</v>
      </c>
      <c r="W241" s="4">
        <f ca="1"/>
        <v>0.15126577473732378</v>
      </c>
      <c r="X241" s="4">
        <f ca="1"/>
        <v>0.15127970679022071</v>
      </c>
      <c r="Y241" s="5">
        <f ca="1"/>
        <v>1.8307909179183164E-6</v>
      </c>
      <c r="Z241" s="5">
        <f ca="1"/>
        <v>1.2101261978985904E-5</v>
      </c>
      <c r="AA241" s="5">
        <f ca="1"/>
        <v>0</v>
      </c>
      <c r="AB241" s="45">
        <f ca="1"/>
        <v>9.4717673388673186E-5</v>
      </c>
      <c r="AC241" s="39">
        <f ca="1"/>
        <v>2.6893296075324036E-17</v>
      </c>
      <c r="AE241">
        <v>240</v>
      </c>
      <c r="AF241" s="29">
        <v>-2.6527927568435351E-2</v>
      </c>
      <c r="AG241" s="29">
        <v>5.7268783304316812E-2</v>
      </c>
      <c r="AH241" s="29">
        <v>0.13821316415423546</v>
      </c>
    </row>
    <row r="242" spans="1:34" x14ac:dyDescent="0.2">
      <c r="A242" t="b">
        <v>1</v>
      </c>
      <c r="B242">
        <v>233</v>
      </c>
      <c r="C242" s="22">
        <f ca="1"/>
        <v>0.61161786137382701</v>
      </c>
      <c r="D242" s="22">
        <f ca="1"/>
        <v>0.99161242530992277</v>
      </c>
      <c r="E242" s="22">
        <f ca="1"/>
        <v>0.99161242530992277</v>
      </c>
      <c r="F242" s="22">
        <f ca="1"/>
        <v>1.5711226243102234</v>
      </c>
      <c r="G242">
        <f ca="1"/>
        <v>-3.2356066480422846E-4</v>
      </c>
      <c r="H242" s="9">
        <f ca="1"/>
        <v>2.3897681133798034E-4</v>
      </c>
      <c r="I242" s="4">
        <f ca="1"/>
        <v>4.647831187511323</v>
      </c>
      <c r="J242" s="4">
        <f ca="1"/>
        <v>4.647592210699985</v>
      </c>
      <c r="K242" s="9">
        <f ca="1"/>
        <v>2.3900536857102139E-4</v>
      </c>
      <c r="L242" s="5">
        <f ca="1"/>
        <v>104.3584061472294</v>
      </c>
      <c r="M242" s="5">
        <f ca="1"/>
        <v>104.33346988780458</v>
      </c>
      <c r="N242" s="38">
        <v>7.1999999999999995E-2</v>
      </c>
      <c r="O242" s="38">
        <v>1.3416407864998739E-2</v>
      </c>
      <c r="P242" s="38">
        <v>1.5299999999999999E-3</v>
      </c>
      <c r="Q242" s="4">
        <f ca="1"/>
        <v>3.2759905001514564</v>
      </c>
      <c r="R242" s="4">
        <f ca="1"/>
        <v>3.2625740922864579</v>
      </c>
      <c r="S242" s="47">
        <f ca="1"/>
        <v>1.9576747330543598E-4</v>
      </c>
      <c r="T242" s="4">
        <f ca="1"/>
        <v>1.2646866579867078E-4</v>
      </c>
      <c r="U242" s="4" t="e">
        <f ca="1"/>
        <v>#N/A</v>
      </c>
      <c r="V242" s="4">
        <f ca="1"/>
        <v>-6.7936132686130524E-4</v>
      </c>
      <c r="W242" s="4">
        <f ca="1"/>
        <v>0.15127970679022071</v>
      </c>
      <c r="X242" s="4">
        <f ca="1"/>
        <v>0.15128053884643725</v>
      </c>
      <c r="Y242" s="5">
        <f ca="1"/>
        <v>-1.1270320326687242E-5</v>
      </c>
      <c r="Z242" s="5">
        <f ca="1"/>
        <v>1.2102376543217657E-5</v>
      </c>
      <c r="AA242" s="5">
        <f ca="1"/>
        <v>0</v>
      </c>
      <c r="AB242" s="45">
        <f ca="1"/>
        <v>7.0130863723295611E-5</v>
      </c>
      <c r="AC242" s="39">
        <f ca="1"/>
        <v>7.1760631291384325E-18</v>
      </c>
      <c r="AE242">
        <v>241</v>
      </c>
      <c r="AF242" s="29">
        <v>1.5329670723930097E-2</v>
      </c>
      <c r="AG242" s="29">
        <v>-6.5438052064243732E-2</v>
      </c>
      <c r="AH242" s="29">
        <v>-6.1293266011111812E-2</v>
      </c>
    </row>
    <row r="243" spans="1:34" x14ac:dyDescent="0.2">
      <c r="A243" t="b">
        <v>0</v>
      </c>
      <c r="B243">
        <v>234</v>
      </c>
      <c r="C243" s="22">
        <f ca="1"/>
        <v>0.25005193186248287</v>
      </c>
      <c r="D243" s="22">
        <f ca="1"/>
        <v>1.5711226243102234</v>
      </c>
      <c r="E243" s="22">
        <f ca="1"/>
        <v>0.99161242530992277</v>
      </c>
      <c r="F243" s="22">
        <f ca="1"/>
        <v>1.5711226243102234</v>
      </c>
      <c r="G243">
        <f ca="1"/>
        <v>0.99161237252140177</v>
      </c>
      <c r="H243" s="9">
        <f ca="1"/>
        <v>3.3757536531709934E-3</v>
      </c>
      <c r="I243" s="4">
        <f ca="1"/>
        <v>4.6512069411644941</v>
      </c>
      <c r="J243" s="4">
        <f ca="1"/>
        <v>4.647831187511323</v>
      </c>
      <c r="K243" s="9">
        <f ca="1"/>
        <v>3.3814579264690448E-3</v>
      </c>
      <c r="L243" s="5">
        <f ca="1"/>
        <v>104.71128970688963</v>
      </c>
      <c r="M243" s="5">
        <f ca="1"/>
        <v>104.3584061472294</v>
      </c>
      <c r="N243" s="38">
        <v>6.8000000000000005E-2</v>
      </c>
      <c r="O243" s="38">
        <v>1.30384048104053E-2</v>
      </c>
      <c r="P243" s="38">
        <v>1.4450000000000001E-3</v>
      </c>
      <c r="Q243" s="4">
        <f ca="1"/>
        <v>3.3827758966367081</v>
      </c>
      <c r="R243" s="4">
        <f ca="1"/>
        <v>3.369737491826303</v>
      </c>
      <c r="S243" s="47">
        <f ca="1"/>
        <v>1.2646866579867078E-4</v>
      </c>
      <c r="T243" s="4">
        <f ca="1"/>
        <v>2.8285161603670839E-5</v>
      </c>
      <c r="U243" s="4" t="e">
        <f ca="1"/>
        <v>#N/A</v>
      </c>
      <c r="V243" s="4">
        <f ca="1"/>
        <v>-6.7936132686130524E-4</v>
      </c>
      <c r="W243" s="4">
        <f ca="1"/>
        <v>0.15128053884643725</v>
      </c>
      <c r="X243" s="4">
        <f ca="1"/>
        <v>0.15105857761144822</v>
      </c>
      <c r="Y243" s="5">
        <f ca="1"/>
        <v>-2.3406367809676582E-4</v>
      </c>
      <c r="Z243" s="5">
        <f ca="1"/>
        <v>1.210244310771498E-5</v>
      </c>
      <c r="AA243" s="5">
        <f ca="1"/>
        <v>0</v>
      </c>
      <c r="AB243" s="45">
        <f ca="1"/>
        <v>-1.2377773079405089E-4</v>
      </c>
      <c r="AC243" s="39">
        <f ca="1"/>
        <v>2.9852829193030561E-17</v>
      </c>
      <c r="AE243">
        <v>242</v>
      </c>
      <c r="AF243" s="29">
        <v>-8.1045440090430319E-3</v>
      </c>
      <c r="AG243" s="29">
        <v>-0.50696350350060337</v>
      </c>
      <c r="AH243" s="29">
        <v>5.7668161483285726E-2</v>
      </c>
    </row>
    <row r="244" spans="1:34" x14ac:dyDescent="0.2">
      <c r="A244" t="b">
        <v>1</v>
      </c>
      <c r="B244">
        <v>235</v>
      </c>
      <c r="C244" s="22">
        <f ca="1"/>
        <v>1.9621976457889767E-3</v>
      </c>
      <c r="D244" s="22">
        <f ca="1"/>
        <v>3.5309177804126457</v>
      </c>
      <c r="E244" s="22">
        <f ca="1"/>
        <v>3.5309177804126457</v>
      </c>
      <c r="F244" s="22">
        <f ca="1"/>
        <v>2.262863394042856</v>
      </c>
      <c r="G244">
        <f ca="1"/>
        <v>-2.2531846994281719</v>
      </c>
      <c r="H244" s="9">
        <f ca="1"/>
        <v>-6.8851956392349126E-3</v>
      </c>
      <c r="I244" s="4">
        <f ca="1"/>
        <v>4.644321745525259</v>
      </c>
      <c r="J244" s="4">
        <f ca="1"/>
        <v>4.6512069411644941</v>
      </c>
      <c r="K244" s="9">
        <f ca="1"/>
        <v>-6.8615469860681122E-3</v>
      </c>
      <c r="L244" s="5">
        <f ca="1"/>
        <v>103.99280827259402</v>
      </c>
      <c r="M244" s="5">
        <f ca="1"/>
        <v>104.71128970688963</v>
      </c>
      <c r="N244" s="38">
        <v>6.4000000000000001E-2</v>
      </c>
      <c r="O244" s="38">
        <v>1.2649110640673518E-2</v>
      </c>
      <c r="P244" s="38">
        <v>1.3600000000000001E-3</v>
      </c>
      <c r="Q244" s="4">
        <f ca="1"/>
        <v>3.747042501470172</v>
      </c>
      <c r="R244" s="4">
        <f ca="1"/>
        <v>3.7343933908294984</v>
      </c>
      <c r="S244" s="47">
        <f ca="1"/>
        <v>2.8285161603670839E-5</v>
      </c>
      <c r="T244" s="4">
        <f ca="1"/>
        <v>1.6208972456085297E-4</v>
      </c>
      <c r="U244" s="4" t="e">
        <f ca="1"/>
        <v>#N/A</v>
      </c>
      <c r="V244" s="4">
        <f ca="1"/>
        <v>-6.7936132686130524E-4</v>
      </c>
      <c r="W244" s="4">
        <f ca="1"/>
        <v>0.15105857761144822</v>
      </c>
      <c r="X244" s="4">
        <f ca="1"/>
        <v>0.15156446174224245</v>
      </c>
      <c r="Y244" s="5">
        <f ca="1"/>
        <v>4.9379944458529225E-4</v>
      </c>
      <c r="Z244" s="5">
        <f ca="1"/>
        <v>1.2084686208915858E-5</v>
      </c>
      <c r="AA244" s="5">
        <f ca="1"/>
        <v>0</v>
      </c>
      <c r="AB244" s="45">
        <f ca="1"/>
        <v>3.7207956783702598E-4</v>
      </c>
      <c r="AC244" s="39">
        <f ca="1"/>
        <v>1.2676695088607859E-17</v>
      </c>
      <c r="AE244">
        <v>243</v>
      </c>
      <c r="AF244" s="29">
        <v>-1.703718320628745E-2</v>
      </c>
      <c r="AG244" s="29">
        <v>-5.3962622448311653E-2</v>
      </c>
      <c r="AH244" s="29">
        <v>-0.14092998832664858</v>
      </c>
    </row>
    <row r="245" spans="1:34" x14ac:dyDescent="0.2">
      <c r="A245" t="b">
        <v>0</v>
      </c>
      <c r="B245">
        <v>236</v>
      </c>
      <c r="C245" s="22">
        <f ca="1"/>
        <v>0.3601458947036239</v>
      </c>
      <c r="D245" s="22">
        <f ca="1"/>
        <v>2.262863394042856</v>
      </c>
      <c r="E245" s="22">
        <f ca="1"/>
        <v>3.5309177804126457</v>
      </c>
      <c r="F245" s="22">
        <f ca="1"/>
        <v>2.262863394042856</v>
      </c>
      <c r="G245">
        <f ca="1"/>
        <v>2.7185545943197358</v>
      </c>
      <c r="H245" s="9">
        <f ca="1"/>
        <v>8.8368244615654127E-3</v>
      </c>
      <c r="I245" s="4">
        <f ca="1"/>
        <v>4.6531585699868243</v>
      </c>
      <c r="J245" s="4">
        <f ca="1"/>
        <v>4.644321745525259</v>
      </c>
      <c r="K245" s="9">
        <f ca="1"/>
        <v>8.8759844598638171E-3</v>
      </c>
      <c r="L245" s="5">
        <f ca="1"/>
        <v>104.91584682275916</v>
      </c>
      <c r="M245" s="5">
        <f ca="1"/>
        <v>103.99280827259402</v>
      </c>
      <c r="N245" s="38">
        <v>0.06</v>
      </c>
      <c r="O245" s="38">
        <v>1.2247448713915891E-2</v>
      </c>
      <c r="P245" s="38">
        <v>1.2750000000000001E-3</v>
      </c>
      <c r="Q245" s="4">
        <f ca="1"/>
        <v>3.3008147640768173</v>
      </c>
      <c r="R245" s="4">
        <f ca="1"/>
        <v>3.2885673153629016</v>
      </c>
      <c r="S245" s="47">
        <f ca="1"/>
        <v>1.6208972456085297E-4</v>
      </c>
      <c r="T245" s="4">
        <f ca="1"/>
        <v>4.39733083514352E-6</v>
      </c>
      <c r="U245" s="4">
        <f ca="1"/>
        <v>-4.8202254035067948E-4</v>
      </c>
      <c r="V245" s="4">
        <f ca="1"/>
        <v>-4.8202254035067948E-4</v>
      </c>
      <c r="W245" s="4">
        <f ca="1"/>
        <v>0.15156446174224245</v>
      </c>
      <c r="X245" s="4">
        <f ca="1"/>
        <v>0.15113567166259936</v>
      </c>
      <c r="Y245" s="5">
        <f ca="1"/>
        <v>-4.4091523658246922E-4</v>
      </c>
      <c r="Z245" s="5">
        <f ca="1"/>
        <v>1.2125156939379396E-5</v>
      </c>
      <c r="AA245" s="5">
        <f ca="1"/>
        <v>0</v>
      </c>
      <c r="AB245" s="45">
        <f ca="1"/>
        <v>-2.7109768591738039E-4</v>
      </c>
      <c r="AC245" s="39">
        <f ca="1"/>
        <v>7.6910591610690471E-18</v>
      </c>
      <c r="AE245">
        <v>244</v>
      </c>
      <c r="AF245" s="29">
        <v>3.1912408516341591E-2</v>
      </c>
      <c r="AG245" s="29">
        <v>4.3737252635631226E-2</v>
      </c>
      <c r="AH245" s="29">
        <v>4.2846390080448632E-2</v>
      </c>
    </row>
    <row r="246" spans="1:34" x14ac:dyDescent="0.2">
      <c r="A246" t="b">
        <v>1</v>
      </c>
      <c r="B246">
        <v>237</v>
      </c>
      <c r="C246" s="22">
        <f ca="1"/>
        <v>0.24486875787099061</v>
      </c>
      <c r="D246" s="22">
        <f ca="1"/>
        <v>1.6775177460316653</v>
      </c>
      <c r="E246" s="22">
        <f ca="1"/>
        <v>1.6775177460316653</v>
      </c>
      <c r="F246" s="22">
        <f ca="1"/>
        <v>4.9374098037389293</v>
      </c>
      <c r="G246">
        <f ca="1"/>
        <v>0.37429893271287823</v>
      </c>
      <c r="H246" s="9">
        <f ca="1"/>
        <v>1.4236371531428022E-3</v>
      </c>
      <c r="I246" s="4">
        <f ca="1"/>
        <v>4.654582207139967</v>
      </c>
      <c r="J246" s="4">
        <f ca="1"/>
        <v>4.6531585699868243</v>
      </c>
      <c r="K246" s="9">
        <f ca="1"/>
        <v>1.4246510055768713E-3</v>
      </c>
      <c r="L246" s="5">
        <f ca="1"/>
        <v>105.06531528943616</v>
      </c>
      <c r="M246" s="5">
        <f ca="1"/>
        <v>104.91584682275916</v>
      </c>
      <c r="N246" s="38">
        <v>5.6000000000000001E-2</v>
      </c>
      <c r="O246" s="38">
        <v>1.1832159566199233E-2</v>
      </c>
      <c r="P246" s="38">
        <v>1.1900000000000001E-3</v>
      </c>
      <c r="Q246" s="4">
        <f ca="1"/>
        <v>4.1563320477201575</v>
      </c>
      <c r="R246" s="4">
        <f ca="1"/>
        <v>4.1444998881539581</v>
      </c>
      <c r="S246" s="47">
        <f ca="1"/>
        <v>4.39733083514352E-6</v>
      </c>
      <c r="T246" s="4">
        <f ca="1"/>
        <v>1.1678299313183822E-6</v>
      </c>
      <c r="U246" s="4" t="e">
        <f ca="1"/>
        <v>#N/A</v>
      </c>
      <c r="V246" s="4">
        <f ca="1"/>
        <v>-4.8202254035067948E-4</v>
      </c>
      <c r="W246" s="4">
        <f ca="1"/>
        <v>0.15113567166259936</v>
      </c>
      <c r="X246" s="4">
        <f ca="1"/>
        <v>0.15107976109056309</v>
      </c>
      <c r="Y246" s="5">
        <f ca="1"/>
        <v>-6.8001425769281039E-5</v>
      </c>
      <c r="Z246" s="5">
        <f ca="1"/>
        <v>1.209085373300795E-5</v>
      </c>
      <c r="AA246" s="5">
        <f ca="1"/>
        <v>0</v>
      </c>
      <c r="AB246" s="45">
        <f ca="1"/>
        <v>-5.2681071132447954E-5</v>
      </c>
      <c r="AC246" s="39">
        <f ca="1"/>
        <v>1.2790197503539935E-18</v>
      </c>
      <c r="AE246">
        <v>245</v>
      </c>
      <c r="AF246" s="29">
        <v>-2.4440348599614678E-2</v>
      </c>
      <c r="AG246" s="29">
        <v>3.8012557918499904E-2</v>
      </c>
      <c r="AH246" s="29">
        <v>-0.26426167218809238</v>
      </c>
    </row>
    <row r="247" spans="1:34" x14ac:dyDescent="0.2">
      <c r="A247" t="b">
        <v>0</v>
      </c>
      <c r="B247">
        <v>238</v>
      </c>
      <c r="C247" s="22">
        <f ca="1"/>
        <v>0.78581317633543546</v>
      </c>
      <c r="D247" s="22">
        <f ca="1"/>
        <v>4.9374098037389293</v>
      </c>
      <c r="E247" s="22">
        <f ca="1"/>
        <v>1.6775177460316653</v>
      </c>
      <c r="F247" s="22">
        <f ca="1"/>
        <v>4.9374098037389293</v>
      </c>
      <c r="G247">
        <f ca="1"/>
        <v>-1.6352266195305036</v>
      </c>
      <c r="H247" s="9">
        <f ca="1"/>
        <v>-4.93104060825397E-3</v>
      </c>
      <c r="I247" s="4">
        <f ca="1"/>
        <v>4.6496511665317133</v>
      </c>
      <c r="J247" s="4">
        <f ca="1"/>
        <v>4.654582207139967</v>
      </c>
      <c r="K247" s="9">
        <f ca="1"/>
        <v>-4.9189029860781108E-3</v>
      </c>
      <c r="L247" s="5">
        <f ca="1"/>
        <v>104.54850919632571</v>
      </c>
      <c r="M247" s="5">
        <f ca="1"/>
        <v>105.06531528943616</v>
      </c>
      <c r="N247" s="38">
        <v>5.1999999999999998E-2</v>
      </c>
      <c r="O247" s="38">
        <v>1.1401754250991381E-2</v>
      </c>
      <c r="P247" s="38">
        <v>1.1050000000000001E-3</v>
      </c>
      <c r="Q247" s="4">
        <f ca="1"/>
        <v>4.4306358512754915</v>
      </c>
      <c r="R247" s="4">
        <f ca="1"/>
        <v>4.4192340970244999</v>
      </c>
      <c r="S247" s="47">
        <f ca="1"/>
        <v>1.1678299313183822E-6</v>
      </c>
      <c r="T247" s="4">
        <f ca="1"/>
        <v>4.1061730207986747E-6</v>
      </c>
      <c r="U247" s="4" t="e">
        <f ca="1"/>
        <v>#N/A</v>
      </c>
      <c r="V247" s="4">
        <f ca="1"/>
        <v>-4.8202254035067948E-4</v>
      </c>
      <c r="W247" s="4">
        <f ca="1"/>
        <v>0.15107976109056309</v>
      </c>
      <c r="X247" s="4">
        <f ca="1"/>
        <v>0.15134501116533444</v>
      </c>
      <c r="Y247" s="5">
        <f ca="1"/>
        <v>2.5316369388409156E-4</v>
      </c>
      <c r="Z247" s="5">
        <f ca="1"/>
        <v>1.2086380887245049E-5</v>
      </c>
      <c r="AA247" s="5">
        <f ca="1"/>
        <v>0</v>
      </c>
      <c r="AB247" s="45">
        <f ca="1"/>
        <v>2.6231173168185631E-4</v>
      </c>
      <c r="AC247" s="39">
        <f ca="1"/>
        <v>1.3823577699190182E-17</v>
      </c>
      <c r="AE247">
        <v>246</v>
      </c>
      <c r="AF247" s="29">
        <v>2.6962276989279908E-2</v>
      </c>
      <c r="AG247" s="29">
        <v>8.8995980201979311E-2</v>
      </c>
      <c r="AH247" s="29">
        <v>0.14253888093561842</v>
      </c>
    </row>
    <row r="248" spans="1:34" x14ac:dyDescent="0.2">
      <c r="A248" t="b">
        <v>1</v>
      </c>
      <c r="B248">
        <v>239</v>
      </c>
      <c r="C248" s="22">
        <f ca="1"/>
        <v>0.70726916426139219</v>
      </c>
      <c r="D248" s="22">
        <f ca="1"/>
        <v>0.83227876615645346</v>
      </c>
      <c r="E248" s="22">
        <f ca="1"/>
        <v>0.83227876615645346</v>
      </c>
      <c r="F248" s="22">
        <f ca="1"/>
        <v>5.7627476632862331</v>
      </c>
      <c r="G248">
        <f ca="1"/>
        <v>0.72208642247023602</v>
      </c>
      <c r="H248" s="9">
        <f ca="1"/>
        <v>2.523437762488534E-3</v>
      </c>
      <c r="I248" s="4">
        <f ca="1"/>
        <v>4.6521746042942018</v>
      </c>
      <c r="J248" s="4">
        <f ca="1"/>
        <v>4.6496511665317133</v>
      </c>
      <c r="K248" s="9">
        <f ca="1"/>
        <v>2.5266243113479803E-3</v>
      </c>
      <c r="L248" s="5">
        <f ca="1"/>
        <v>104.81266400137633</v>
      </c>
      <c r="M248" s="5">
        <f ca="1"/>
        <v>104.54850919632571</v>
      </c>
      <c r="N248" s="38">
        <v>4.8000000000000001E-2</v>
      </c>
      <c r="O248" s="38">
        <v>1.0954451150103323E-2</v>
      </c>
      <c r="P248" s="38">
        <v>1.0200000000000001E-3</v>
      </c>
      <c r="Q248" s="4">
        <f ca="1"/>
        <v>4.1536522387241934</v>
      </c>
      <c r="R248" s="4">
        <f ca="1"/>
        <v>4.1426977875740905</v>
      </c>
      <c r="S248" s="47">
        <f ca="1"/>
        <v>4.1061730207986747E-6</v>
      </c>
      <c r="T248" s="4">
        <f ca="1"/>
        <v>5.3937682830421324E-7</v>
      </c>
      <c r="U248" s="4" t="e">
        <f ca="1"/>
        <v>#N/A</v>
      </c>
      <c r="V248" s="4">
        <f ca="1"/>
        <v>-4.8202254035067948E-4</v>
      </c>
      <c r="W248" s="4">
        <f ca="1"/>
        <v>0.15134501116533444</v>
      </c>
      <c r="X248" s="4">
        <f ca="1"/>
        <v>0.15123382177509076</v>
      </c>
      <c r="Y248" s="5">
        <f ca="1"/>
        <v>-1.2329699113692533E-4</v>
      </c>
      <c r="Z248" s="5">
        <f ca="1"/>
        <v>1.2107600893226757E-5</v>
      </c>
      <c r="AA248" s="5">
        <f ca="1"/>
        <v>0</v>
      </c>
      <c r="AB248" s="45">
        <f ca="1"/>
        <v>-1.0762259405120411E-4</v>
      </c>
      <c r="AC248" s="39">
        <f ca="1"/>
        <v>1.6335877420746436E-17</v>
      </c>
      <c r="AE248">
        <v>247</v>
      </c>
      <c r="AF248" s="29">
        <v>9.093681447075291E-3</v>
      </c>
      <c r="AG248" s="29">
        <v>-0.17867144529136353</v>
      </c>
      <c r="AH248" s="29">
        <v>-0.18755811968681685</v>
      </c>
    </row>
    <row r="249" spans="1:34" x14ac:dyDescent="0.2">
      <c r="A249" t="b">
        <v>0</v>
      </c>
      <c r="B249">
        <v>240</v>
      </c>
      <c r="C249" s="22">
        <f ca="1"/>
        <v>0.91716977640327335</v>
      </c>
      <c r="D249" s="22">
        <f ca="1"/>
        <v>5.7627476632862331</v>
      </c>
      <c r="E249" s="22">
        <f ca="1"/>
        <v>0.83227876615645346</v>
      </c>
      <c r="F249" s="22">
        <f ca="1"/>
        <v>5.7627476632862331</v>
      </c>
      <c r="G249">
        <f ca="1"/>
        <v>-0.41385884438905546</v>
      </c>
      <c r="H249" s="9">
        <f ca="1"/>
        <v>-1.0687365780746117E-3</v>
      </c>
      <c r="I249" s="4">
        <f ca="1"/>
        <v>4.6511058677161268</v>
      </c>
      <c r="J249" s="4">
        <f ca="1"/>
        <v>4.6521746042942018</v>
      </c>
      <c r="K249" s="9">
        <f ca="1"/>
        <v>-1.0681656825354269E-3</v>
      </c>
      <c r="L249" s="5">
        <f ca="1"/>
        <v>104.70070671059494</v>
      </c>
      <c r="M249" s="5">
        <f ca="1"/>
        <v>104.81266400137633</v>
      </c>
      <c r="N249" s="38">
        <v>4.3999999999999997E-2</v>
      </c>
      <c r="O249" s="38">
        <v>1.0488088481701517E-2</v>
      </c>
      <c r="P249" s="38">
        <v>9.3499999999999996E-4</v>
      </c>
      <c r="Q249" s="4">
        <f ca="1"/>
        <v>4.5708441905071195</v>
      </c>
      <c r="R249" s="4">
        <f ca="1"/>
        <v>4.560356102025418</v>
      </c>
      <c r="S249" s="47">
        <f ca="1"/>
        <v>5.3937682830421324E-7</v>
      </c>
      <c r="T249" s="4">
        <f ca="1"/>
        <v>2.9941089355455127E-7</v>
      </c>
      <c r="U249" s="4" t="e">
        <f ca="1"/>
        <v>#N/A</v>
      </c>
      <c r="V249" s="4">
        <f ca="1"/>
        <v>-4.8202254035067948E-4</v>
      </c>
      <c r="W249" s="4">
        <f ca="1"/>
        <v>0.15123382177509076</v>
      </c>
      <c r="X249" s="4">
        <f ca="1"/>
        <v>0.15130392818387103</v>
      </c>
      <c r="Y249" s="5">
        <f ca="1"/>
        <v>5.8007703038252887E-5</v>
      </c>
      <c r="Z249" s="5">
        <f ca="1"/>
        <v>1.2098705742007262E-5</v>
      </c>
      <c r="AA249" s="5">
        <f ca="1"/>
        <v>0</v>
      </c>
      <c r="AB249" s="45">
        <f ca="1"/>
        <v>7.0346374715009815E-5</v>
      </c>
      <c r="AC249" s="39">
        <f ca="1"/>
        <v>1.3704993086574579E-17</v>
      </c>
      <c r="AE249">
        <v>248</v>
      </c>
      <c r="AF249" s="29">
        <v>-2.6765622373184021E-2</v>
      </c>
      <c r="AG249" s="29">
        <v>-3.8119733089021501E-2</v>
      </c>
      <c r="AH249" s="29">
        <v>9.9803354518102211E-2</v>
      </c>
    </row>
    <row r="250" spans="1:34" x14ac:dyDescent="0.2">
      <c r="A250" t="b">
        <v>1</v>
      </c>
      <c r="B250">
        <v>241</v>
      </c>
      <c r="C250" s="22">
        <f ca="1"/>
        <v>0.54221053160105248</v>
      </c>
      <c r="D250" s="22">
        <f ca="1"/>
        <v>1.106436548813736</v>
      </c>
      <c r="E250" s="22">
        <f ca="1"/>
        <v>1.106436548813736</v>
      </c>
      <c r="F250" s="22">
        <f ca="1"/>
        <v>1.5468127337683715</v>
      </c>
      <c r="G250">
        <f ca="1"/>
        <v>2.6533779964349372E-2</v>
      </c>
      <c r="H250" s="9">
        <f ca="1"/>
        <v>3.2390717962108533E-4</v>
      </c>
      <c r="I250" s="4">
        <f ca="1"/>
        <v>4.6514297748957478</v>
      </c>
      <c r="J250" s="4">
        <f ca="1"/>
        <v>4.6511058677161268</v>
      </c>
      <c r="K250" s="9">
        <f ca="1"/>
        <v>3.2395964321585424E-4</v>
      </c>
      <c r="L250" s="5">
        <f ca="1"/>
        <v>104.73462551418535</v>
      </c>
      <c r="M250" s="5">
        <f ca="1"/>
        <v>104.70070671059494</v>
      </c>
      <c r="N250" s="38">
        <v>0.04</v>
      </c>
      <c r="O250" s="38">
        <v>1.0000000000000002E-2</v>
      </c>
      <c r="P250" s="38">
        <v>8.5000000000000006E-4</v>
      </c>
      <c r="Q250" s="4">
        <f ca="1"/>
        <v>4.6785681728034962</v>
      </c>
      <c r="R250" s="4">
        <f ca="1"/>
        <v>4.6685681728034965</v>
      </c>
      <c r="S250" s="47">
        <f ca="1"/>
        <v>2.9941089355455127E-7</v>
      </c>
      <c r="T250" s="4">
        <f ca="1"/>
        <v>6.7012855789571181E-8</v>
      </c>
      <c r="U250" s="4">
        <f ca="1"/>
        <v>-1.4444256174472869E-6</v>
      </c>
      <c r="V250" s="4">
        <f ca="1"/>
        <v>-1.4444256174472869E-6</v>
      </c>
      <c r="W250" s="4">
        <f ca="1"/>
        <v>0.15130392818387103</v>
      </c>
      <c r="X250" s="4">
        <f ca="1"/>
        <v>0.15131599560352757</v>
      </c>
      <c r="Y250" s="5">
        <f ca="1"/>
        <v>-3.6894598184144828E-8</v>
      </c>
      <c r="Z250" s="5">
        <f ca="1"/>
        <v>1.2104314254709684E-5</v>
      </c>
      <c r="AA250" s="5">
        <f ca="1"/>
        <v>0</v>
      </c>
      <c r="AB250" s="45">
        <f ca="1"/>
        <v>1.2299817694290518E-5</v>
      </c>
      <c r="AC250" s="39">
        <f ca="1"/>
        <v>1.0699720189716322E-17</v>
      </c>
      <c r="AE250">
        <v>249</v>
      </c>
      <c r="AF250" s="29">
        <v>-3.1027664932114361E-2</v>
      </c>
      <c r="AG250" s="29">
        <v>0.49190951154189055</v>
      </c>
      <c r="AH250" s="29">
        <v>0.16110908277552458</v>
      </c>
    </row>
    <row r="251" spans="1:34" x14ac:dyDescent="0.2">
      <c r="A251" t="b">
        <v>0</v>
      </c>
      <c r="B251">
        <v>242</v>
      </c>
      <c r="C251" s="22">
        <f ca="1"/>
        <v>0.24618289261672421</v>
      </c>
      <c r="D251" s="22">
        <f ca="1"/>
        <v>1.5468127337683715</v>
      </c>
      <c r="E251" s="22">
        <f ca="1"/>
        <v>1.106436548813736</v>
      </c>
      <c r="F251" s="22">
        <f ca="1"/>
        <v>1.5468127337683715</v>
      </c>
      <c r="G251">
        <f ca="1"/>
        <v>1.1061183458706643</v>
      </c>
      <c r="H251" s="9">
        <f ca="1"/>
        <v>3.7378533346492026E-3</v>
      </c>
      <c r="I251" s="4">
        <f ca="1"/>
        <v>4.6551676282303971</v>
      </c>
      <c r="J251" s="4">
        <f ca="1"/>
        <v>4.6514297748957478</v>
      </c>
      <c r="K251" s="9">
        <f ca="1"/>
        <v>3.7448478204971103E-3</v>
      </c>
      <c r="L251" s="5">
        <f ca="1"/>
        <v>105.12684074827273</v>
      </c>
      <c r="M251" s="5">
        <f ca="1"/>
        <v>104.73462551418535</v>
      </c>
      <c r="N251" s="38">
        <v>3.5999999999999997E-2</v>
      </c>
      <c r="O251" s="38">
        <v>9.4868329805051377E-3</v>
      </c>
      <c r="P251" s="38">
        <v>7.6499999999999995E-4</v>
      </c>
      <c r="Q251" s="4">
        <f ca="1"/>
        <v>4.9568268993760807</v>
      </c>
      <c r="R251" s="4">
        <f ca="1"/>
        <v>4.9473400663955758</v>
      </c>
      <c r="S251" s="47">
        <f ca="1"/>
        <v>6.7012855789571181E-8</v>
      </c>
      <c r="T251" s="4">
        <f ca="1"/>
        <v>1.1492408125371893E-9</v>
      </c>
      <c r="U251" s="4" t="e">
        <f ca="1"/>
        <v>#N/A</v>
      </c>
      <c r="V251" s="4">
        <f ca="1"/>
        <v>-1.4444256174472869E-6</v>
      </c>
      <c r="W251" s="4">
        <f ca="1"/>
        <v>0.15131599560352757</v>
      </c>
      <c r="X251" s="4">
        <f ca="1"/>
        <v>0.15132754645995428</v>
      </c>
      <c r="Y251" s="5">
        <f ca="1"/>
        <v>-5.5442322157877824E-7</v>
      </c>
      <c r="Z251" s="5">
        <f ca="1"/>
        <v>1.2105279648282206E-5</v>
      </c>
      <c r="AA251" s="5">
        <f ca="1"/>
        <v>0</v>
      </c>
      <c r="AB251" s="45">
        <f ca="1"/>
        <v>1.1616720041680462E-5</v>
      </c>
      <c r="AC251" s="39">
        <f ca="1"/>
        <v>2.9629212494955426E-18</v>
      </c>
      <c r="AE251">
        <v>250</v>
      </c>
      <c r="AF251" s="29">
        <v>2.1966808966344061E-2</v>
      </c>
      <c r="AG251" s="29">
        <v>-0.43286822402945174</v>
      </c>
      <c r="AH251" s="29">
        <v>0.362430414491762</v>
      </c>
    </row>
    <row r="252" spans="1:34" x14ac:dyDescent="0.2">
      <c r="A252" t="b">
        <v>1</v>
      </c>
      <c r="B252">
        <v>243</v>
      </c>
      <c r="C252" s="22">
        <f ca="1"/>
        <v>0.3902336627164309</v>
      </c>
      <c r="D252" s="22">
        <f ca="1"/>
        <v>1.3718670373603474</v>
      </c>
      <c r="E252" s="22">
        <f ca="1"/>
        <v>1.3718670373603474</v>
      </c>
      <c r="F252" s="22">
        <f ca="1"/>
        <v>2.5729012757905805</v>
      </c>
      <c r="G252">
        <f ca="1"/>
        <v>-1.1559439848171809</v>
      </c>
      <c r="H252" s="9">
        <f ca="1"/>
        <v>-3.4154158395933876E-3</v>
      </c>
      <c r="I252" s="4">
        <f ca="1"/>
        <v>4.6517522123908037</v>
      </c>
      <c r="J252" s="4">
        <f ca="1"/>
        <v>4.6551676282303971</v>
      </c>
      <c r="K252" s="9">
        <f ca="1"/>
        <v>-3.4095899414237074E-3</v>
      </c>
      <c r="L252" s="5">
        <f ca="1"/>
        <v>104.76840132948377</v>
      </c>
      <c r="M252" s="5">
        <f ca="1"/>
        <v>105.12684074827273</v>
      </c>
      <c r="N252" s="38">
        <v>3.2000000000000001E-2</v>
      </c>
      <c r="O252" s="38">
        <v>8.9442719099991595E-3</v>
      </c>
      <c r="P252" s="38">
        <v>6.8000000000000005E-4</v>
      </c>
      <c r="Q252" s="4">
        <f ca="1"/>
        <v>5.6659102889806991</v>
      </c>
      <c r="R252" s="4">
        <f ca="1"/>
        <v>5.6569660170707001</v>
      </c>
      <c r="S252" s="47">
        <f ca="1"/>
        <v>1.1492408125371893E-9</v>
      </c>
      <c r="T252" s="4">
        <f ca="1"/>
        <v>1.2602526247606099E-9</v>
      </c>
      <c r="U252" s="4" t="e">
        <f ca="1"/>
        <v>#N/A</v>
      </c>
      <c r="V252" s="4">
        <f ca="1"/>
        <v>-1.4444256174472869E-6</v>
      </c>
      <c r="W252" s="4">
        <f ca="1"/>
        <v>0.15132754645995428</v>
      </c>
      <c r="X252" s="4">
        <f ca="1"/>
        <v>0.15134018255058204</v>
      </c>
      <c r="Y252" s="5">
        <f ca="1"/>
        <v>5.2988691095034254E-7</v>
      </c>
      <c r="Z252" s="5">
        <f ca="1"/>
        <v>1.2106203716796344E-5</v>
      </c>
      <c r="AA252" s="5">
        <f ca="1"/>
        <v>0</v>
      </c>
      <c r="AB252" s="45">
        <f ca="1"/>
        <v>1.2635979615934463E-5</v>
      </c>
      <c r="AC252" s="39">
        <f ca="1"/>
        <v>1.8919327909872052E-17</v>
      </c>
      <c r="AE252">
        <v>251</v>
      </c>
      <c r="AF252" s="29">
        <v>-3.4097404494862399E-2</v>
      </c>
      <c r="AG252" s="29">
        <v>-1.3094846091570697E-2</v>
      </c>
      <c r="AH252" s="29">
        <v>4.4982397055854752E-2</v>
      </c>
    </row>
    <row r="253" spans="1:34" x14ac:dyDescent="0.2">
      <c r="A253" t="b">
        <v>0</v>
      </c>
      <c r="B253">
        <v>244</v>
      </c>
      <c r="C253" s="22">
        <f ca="1"/>
        <v>0.40948995612951478</v>
      </c>
      <c r="D253" s="22">
        <f ca="1"/>
        <v>2.5729012757905805</v>
      </c>
      <c r="E253" s="22">
        <f ca="1"/>
        <v>1.3718670373603474</v>
      </c>
      <c r="F253" s="22">
        <f ca="1"/>
        <v>2.5729012757905805</v>
      </c>
      <c r="G253">
        <f ca="1"/>
        <v>0.73879135901879234</v>
      </c>
      <c r="H253" s="9">
        <f ca="1"/>
        <v>2.5762634101505633E-3</v>
      </c>
      <c r="I253" s="4">
        <f ca="1"/>
        <v>4.6543284758009547</v>
      </c>
      <c r="J253" s="4">
        <f ca="1"/>
        <v>4.6517522123908037</v>
      </c>
      <c r="K253" s="9">
        <f ca="1"/>
        <v>2.579584828400483E-3</v>
      </c>
      <c r="L253" s="5">
        <f ca="1"/>
        <v>105.03866030804907</v>
      </c>
      <c r="M253" s="5">
        <f ca="1"/>
        <v>104.76840132948377</v>
      </c>
      <c r="N253" s="38">
        <v>2.8000000000000001E-2</v>
      </c>
      <c r="O253" s="38">
        <v>8.3666002653407564E-3</v>
      </c>
      <c r="P253" s="38">
        <v>5.9500000000000004E-4</v>
      </c>
      <c r="Q253" s="4">
        <f ca="1"/>
        <v>5.638733165984533</v>
      </c>
      <c r="R253" s="4">
        <f ca="1"/>
        <v>5.6303665657191919</v>
      </c>
      <c r="S253" s="47">
        <f ca="1"/>
        <v>1.2602526247606099E-9</v>
      </c>
      <c r="T253" s="4">
        <f ca="1"/>
        <v>8.7161256849232822E-12</v>
      </c>
      <c r="U253" s="4" t="e">
        <f ca="1"/>
        <v>#N/A</v>
      </c>
      <c r="V253" s="4">
        <f ca="1"/>
        <v>-1.4444256174472869E-6</v>
      </c>
      <c r="W253" s="4">
        <f ca="1"/>
        <v>0.15134018255058204</v>
      </c>
      <c r="X253" s="4">
        <f ca="1"/>
        <v>0.15135191150260716</v>
      </c>
      <c r="Y253" s="5">
        <f ca="1"/>
        <v>-3.7826257896252555E-7</v>
      </c>
      <c r="Z253" s="5">
        <f ca="1"/>
        <v>1.2107214604046564E-5</v>
      </c>
      <c r="AA253" s="5">
        <f ca="1"/>
        <v>0</v>
      </c>
      <c r="AB253" s="45">
        <f ca="1"/>
        <v>1.1730203561583113E-5</v>
      </c>
      <c r="AC253" s="39">
        <f ca="1"/>
        <v>2.9998518859958301E-17</v>
      </c>
      <c r="AE253">
        <v>252</v>
      </c>
      <c r="AF253" s="29">
        <v>0.17699694642889086</v>
      </c>
      <c r="AG253" s="29">
        <v>5.5154704771480052E-2</v>
      </c>
      <c r="AH253" s="29">
        <v>-7.4076305170246423E-2</v>
      </c>
    </row>
    <row r="254" spans="1:34" x14ac:dyDescent="0.2">
      <c r="A254" t="b">
        <v>1</v>
      </c>
      <c r="B254">
        <v>245</v>
      </c>
      <c r="C254" s="22">
        <f ca="1"/>
        <v>0.66281656601552219</v>
      </c>
      <c r="D254" s="22">
        <f ca="1"/>
        <v>0.90692557550623487</v>
      </c>
      <c r="E254" s="22">
        <f ca="1"/>
        <v>0.90692557550623487</v>
      </c>
      <c r="F254" s="22">
        <f ca="1"/>
        <v>5.0596110512035786</v>
      </c>
      <c r="G254">
        <f ca="1"/>
        <v>0.30861496235245856</v>
      </c>
      <c r="H254" s="9">
        <f ca="1"/>
        <v>1.2159262010408851E-3</v>
      </c>
      <c r="I254" s="4">
        <f ca="1"/>
        <v>4.6555444020019952</v>
      </c>
      <c r="J254" s="4">
        <f ca="1"/>
        <v>4.6543284758009547</v>
      </c>
      <c r="K254" s="9">
        <f ca="1"/>
        <v>1.2166657390144664E-3</v>
      </c>
      <c r="L254" s="5">
        <f ca="1"/>
        <v>105.16645724731787</v>
      </c>
      <c r="M254" s="5">
        <f ca="1"/>
        <v>105.03866030804907</v>
      </c>
      <c r="N254" s="38">
        <v>2.4E-2</v>
      </c>
      <c r="O254" s="38">
        <v>7.7459666924148338E-3</v>
      </c>
      <c r="P254" s="38">
        <v>5.1000000000000004E-4</v>
      </c>
      <c r="Q254" s="4">
        <f ca="1"/>
        <v>6.4121486426607106</v>
      </c>
      <c r="R254" s="4">
        <f ca="1"/>
        <v>6.4044026759682957</v>
      </c>
      <c r="S254" s="47">
        <f ca="1"/>
        <v>8.7161256849232822E-12</v>
      </c>
      <c r="T254" s="4">
        <f ca="1"/>
        <v>3.3805266263466129E-14</v>
      </c>
      <c r="U254" s="4" t="e">
        <f ca="1"/>
        <v>#N/A</v>
      </c>
      <c r="V254" s="4">
        <f ca="1"/>
        <v>-1.4444256174472869E-6</v>
      </c>
      <c r="W254" s="4">
        <f ca="1"/>
        <v>0.15135191150260716</v>
      </c>
      <c r="X254" s="4">
        <f ca="1"/>
        <v>0.15136384719999701</v>
      </c>
      <c r="Y254" s="5">
        <f ca="1"/>
        <v>-1.7245553036948076E-7</v>
      </c>
      <c r="Z254" s="5">
        <f ca="1"/>
        <v>1.2108152920208573E-5</v>
      </c>
      <c r="AA254" s="5">
        <f ca="1"/>
        <v>0</v>
      </c>
      <c r="AB254" s="45">
        <f ca="1"/>
        <v>1.1935706072159511E-5</v>
      </c>
      <c r="AC254" s="39">
        <f ca="1"/>
        <v>1.9686739760084448E-17</v>
      </c>
      <c r="AE254">
        <v>253</v>
      </c>
      <c r="AF254" s="29">
        <v>-5.6645015300103754E-2</v>
      </c>
      <c r="AG254" s="29">
        <v>2.4382344647292269E-2</v>
      </c>
      <c r="AH254" s="29">
        <v>7.9938478860625564E-2</v>
      </c>
    </row>
    <row r="255" spans="1:34" x14ac:dyDescent="0.2">
      <c r="A255" t="b">
        <v>0</v>
      </c>
      <c r="B255">
        <v>246</v>
      </c>
      <c r="C255" s="22">
        <f ca="1"/>
        <v>0.80526210892143035</v>
      </c>
      <c r="D255" s="22">
        <f ca="1"/>
        <v>5.0596110512035786</v>
      </c>
      <c r="E255" s="22">
        <f ca="1"/>
        <v>0.90692557550623487</v>
      </c>
      <c r="F255" s="22">
        <f ca="1"/>
        <v>5.0596110512035786</v>
      </c>
      <c r="G255">
        <f ca="1"/>
        <v>-0.85280173810769522</v>
      </c>
      <c r="H255" s="9">
        <f ca="1"/>
        <v>-2.4567958849707298E-3</v>
      </c>
      <c r="I255" s="4">
        <f ca="1"/>
        <v>4.6530876061170243</v>
      </c>
      <c r="J255" s="4">
        <f ca="1"/>
        <v>4.6555444020019952</v>
      </c>
      <c r="K255" s="9">
        <f ca="1"/>
        <v>-2.4537804319170187E-3</v>
      </c>
      <c r="L255" s="5">
        <f ca="1"/>
        <v>104.90840185243036</v>
      </c>
      <c r="M255" s="5">
        <f ca="1"/>
        <v>105.16645724731787</v>
      </c>
      <c r="N255" s="38">
        <v>0.02</v>
      </c>
      <c r="O255" s="38">
        <v>7.0710678118654753E-3</v>
      </c>
      <c r="P255" s="38">
        <v>4.2500000000000003E-4</v>
      </c>
      <c r="Q255" s="4">
        <f ca="1"/>
        <v>7.1840940244782638</v>
      </c>
      <c r="R255" s="4">
        <f ca="1"/>
        <v>7.1770229566663986</v>
      </c>
      <c r="S255" s="47">
        <f ca="1"/>
        <v>3.3805266263466129E-14</v>
      </c>
      <c r="T255" s="4">
        <f ca="1"/>
        <v>9.8778894081909126E-16</v>
      </c>
      <c r="U255" s="4">
        <f ca="1"/>
        <v>-3.382849556032852E-13</v>
      </c>
      <c r="V255" s="4">
        <f ca="1"/>
        <v>-3.382849556032852E-13</v>
      </c>
      <c r="W255" s="4">
        <f ca="1"/>
        <v>0.15136384719999701</v>
      </c>
      <c r="X255" s="4">
        <f ca="1"/>
        <v>0.15137595630786319</v>
      </c>
      <c r="Y255" s="5">
        <f ca="1"/>
        <v>9.0142356228377416E-14</v>
      </c>
      <c r="Z255" s="5">
        <f ca="1"/>
        <v>1.2109107775999763E-5</v>
      </c>
      <c r="AA255" s="5">
        <f ca="1"/>
        <v>0</v>
      </c>
      <c r="AB255" s="45">
        <f ca="1"/>
        <v>1.2109107898959597E-5</v>
      </c>
      <c r="AC255" s="39">
        <f ca="1"/>
        <v>2.8468777357217034E-17</v>
      </c>
      <c r="AE255">
        <v>254</v>
      </c>
      <c r="AF255" s="29">
        <v>5.3928837961670778E-2</v>
      </c>
      <c r="AG255" s="29">
        <v>8.11577687543725E-2</v>
      </c>
      <c r="AH255" s="29">
        <v>1.6552497813953244E-2</v>
      </c>
    </row>
    <row r="256" spans="1:34" x14ac:dyDescent="0.2">
      <c r="A256" t="b">
        <v>1</v>
      </c>
      <c r="B256">
        <v>247</v>
      </c>
      <c r="C256" s="22">
        <f ca="1"/>
        <v>0.84549117587014122</v>
      </c>
      <c r="D256" s="22">
        <f ca="1"/>
        <v>0.57937474449565152</v>
      </c>
      <c r="E256" s="22">
        <f ca="1"/>
        <v>0.57937474449565152</v>
      </c>
      <c r="F256" s="22">
        <f ca="1"/>
        <v>1.1948630665995648</v>
      </c>
      <c r="G256">
        <f ca="1"/>
        <v>0.21271209281265996</v>
      </c>
      <c r="H256" s="9">
        <f ca="1"/>
        <v>9.126546991491375E-4</v>
      </c>
      <c r="I256" s="4">
        <f ca="1"/>
        <v>4.654000260816173</v>
      </c>
      <c r="J256" s="4">
        <f ca="1"/>
        <v>4.6530876061170243</v>
      </c>
      <c r="K256" s="9">
        <f ca="1"/>
        <v>9.1307129517526064E-4</v>
      </c>
      <c r="L256" s="5">
        <f ca="1"/>
        <v>105.00419070278451</v>
      </c>
      <c r="M256" s="5">
        <f ca="1"/>
        <v>104.90840185243036</v>
      </c>
      <c r="N256" s="38">
        <v>1.6E-2</v>
      </c>
      <c r="O256" s="38">
        <v>6.3245553203367588E-3</v>
      </c>
      <c r="P256" s="38">
        <v>3.4000000000000002E-4</v>
      </c>
      <c r="Q256" s="4">
        <f ca="1"/>
        <v>7.6301680805541592</v>
      </c>
      <c r="R256" s="4">
        <f ca="1"/>
        <v>7.6238435252338226</v>
      </c>
      <c r="S256" s="47">
        <f ca="1"/>
        <v>9.8778894081909126E-16</v>
      </c>
      <c r="T256" s="4">
        <f ca="1"/>
        <v>1.0026989414805391E-20</v>
      </c>
      <c r="U256" s="4" t="e">
        <f ca="1"/>
        <v>#N/A</v>
      </c>
      <c r="V256" s="4">
        <f ca="1"/>
        <v>-3.382849556032852E-13</v>
      </c>
      <c r="W256" s="4">
        <f ca="1"/>
        <v>0.15137595630786319</v>
      </c>
      <c r="X256" s="4">
        <f ca="1"/>
        <v>0.15138806638433827</v>
      </c>
      <c r="Y256" s="5">
        <f ca="1"/>
        <v>-2.9564812264303663E-14</v>
      </c>
      <c r="Z256" s="5">
        <f ca="1"/>
        <v>1.2110076504629056E-5</v>
      </c>
      <c r="AA256" s="5">
        <f ca="1"/>
        <v>0</v>
      </c>
      <c r="AB256" s="45">
        <f ca="1"/>
        <v>1.2110076476052022E-5</v>
      </c>
      <c r="AC256" s="39">
        <f ca="1"/>
        <v>2.1641691802347374E-17</v>
      </c>
      <c r="AE256">
        <v>255</v>
      </c>
      <c r="AF256" s="29">
        <v>-1.1659186920679767E-2</v>
      </c>
      <c r="AG256" s="29">
        <v>-0.19722578360906204</v>
      </c>
      <c r="AH256" s="29">
        <v>-1.9932782332194234E-2</v>
      </c>
    </row>
    <row r="257" spans="1:34" x14ac:dyDescent="0.2">
      <c r="A257" t="b">
        <v>0</v>
      </c>
      <c r="B257">
        <v>248</v>
      </c>
      <c r="C257" s="22">
        <f ca="1"/>
        <v>0.19016836336726128</v>
      </c>
      <c r="D257" s="22">
        <f ca="1"/>
        <v>1.1948630665995648</v>
      </c>
      <c r="E257" s="22">
        <f ca="1"/>
        <v>0.57937474449565152</v>
      </c>
      <c r="F257" s="22">
        <f ca="1"/>
        <v>1.1948630665995648</v>
      </c>
      <c r="G257">
        <f ca="1"/>
        <v>0.53891433468656202</v>
      </c>
      <c r="H257" s="9">
        <f ca="1"/>
        <v>1.9441967613238202E-3</v>
      </c>
      <c r="I257" s="4">
        <f ca="1"/>
        <v>4.6559444575774966</v>
      </c>
      <c r="J257" s="4">
        <f ca="1"/>
        <v>4.654000260816173</v>
      </c>
      <c r="K257" s="9">
        <f ca="1"/>
        <v>1.9460879372543705E-3</v>
      </c>
      <c r="L257" s="5">
        <f ca="1"/>
        <v>105.20853809167237</v>
      </c>
      <c r="M257" s="5">
        <f ca="1"/>
        <v>105.00419070278451</v>
      </c>
      <c r="N257" s="38">
        <v>1.2E-2</v>
      </c>
      <c r="O257" s="38">
        <v>5.4772255750516613E-3</v>
      </c>
      <c r="P257" s="38">
        <v>2.5500000000000002E-4</v>
      </c>
      <c r="Q257" s="4">
        <f ca="1"/>
        <v>8.9616675733896987</v>
      </c>
      <c r="R257" s="4">
        <f ca="1"/>
        <v>8.9561903478146476</v>
      </c>
      <c r="S257" s="47">
        <f ca="1"/>
        <v>1.0026989414805391E-20</v>
      </c>
      <c r="T257" s="4">
        <f ca="1"/>
        <v>9.3839117311375094E-32</v>
      </c>
      <c r="U257" s="4" t="e">
        <f ca="1"/>
        <v>#N/A</v>
      </c>
      <c r="V257" s="4">
        <f ca="1"/>
        <v>-3.382849556032852E-13</v>
      </c>
      <c r="W257" s="4">
        <f ca="1"/>
        <v>0.15138806638433827</v>
      </c>
      <c r="X257" s="4">
        <f ca="1"/>
        <v>0.15140017742958276</v>
      </c>
      <c r="Y257" s="5">
        <f ca="1"/>
        <v>-6.6285940338368367E-14</v>
      </c>
      <c r="Z257" s="5">
        <f ca="1"/>
        <v>1.2111045310747062E-5</v>
      </c>
      <c r="AA257" s="5">
        <f ca="1"/>
        <v>0</v>
      </c>
      <c r="AB257" s="45">
        <f ca="1"/>
        <v>1.2111045244461131E-5</v>
      </c>
      <c r="AC257" s="39">
        <f ca="1"/>
        <v>2.2798738808296748E-17</v>
      </c>
      <c r="AE257">
        <v>256</v>
      </c>
      <c r="AF257" s="29">
        <v>4.4773259498808129E-2</v>
      </c>
      <c r="AG257" s="29">
        <v>2.186563272426751E-2</v>
      </c>
      <c r="AH257" s="29">
        <v>0.69057526260812452</v>
      </c>
    </row>
    <row r="258" spans="1:34" x14ac:dyDescent="0.2">
      <c r="A258" t="b">
        <v>1</v>
      </c>
      <c r="B258">
        <v>249</v>
      </c>
      <c r="C258" s="22">
        <f ca="1"/>
        <v>0.57000196565768424</v>
      </c>
      <c r="D258" s="22">
        <f ca="1"/>
        <v>1.0602975710971279</v>
      </c>
      <c r="E258" s="22">
        <f ca="1"/>
        <v>1.0602975710971279</v>
      </c>
      <c r="F258" s="22">
        <f ca="1"/>
        <v>9.9051753572333867E-2</v>
      </c>
      <c r="G258">
        <f ca="1"/>
        <v>1.0551004001993372</v>
      </c>
      <c r="H258" s="9">
        <f ca="1"/>
        <v>3.5765204247850809E-3</v>
      </c>
      <c r="I258" s="4">
        <f ca="1"/>
        <v>4.6595209780022815</v>
      </c>
      <c r="J258" s="4">
        <f ca="1"/>
        <v>4.6559444575774966</v>
      </c>
      <c r="K258" s="9">
        <f ca="1"/>
        <v>3.5829238056241941E-3</v>
      </c>
      <c r="L258" s="5">
        <f ca="1"/>
        <v>105.58549226735595</v>
      </c>
      <c r="M258" s="5">
        <f ca="1"/>
        <v>105.20853809167237</v>
      </c>
      <c r="N258" s="38">
        <v>8.0000000000000002E-3</v>
      </c>
      <c r="O258" s="38">
        <v>4.4721359549995798E-3</v>
      </c>
      <c r="P258" s="38">
        <v>1.7000000000000001E-4</v>
      </c>
      <c r="Q258" s="4">
        <f ca="1"/>
        <v>11.391485433812047</v>
      </c>
      <c r="R258" s="4">
        <f ca="1"/>
        <v>11.387013297857047</v>
      </c>
      <c r="S258" s="47">
        <f ca="1"/>
        <v>9.3839117311375094E-32</v>
      </c>
      <c r="T258" s="4">
        <f ca="1"/>
        <v>2.0054122826265203E-68</v>
      </c>
      <c r="U258" s="4" t="e">
        <f ca="1"/>
        <v>#N/A</v>
      </c>
      <c r="V258" s="4">
        <f ca="1"/>
        <v>-3.382849556032852E-13</v>
      </c>
      <c r="W258" s="4">
        <f ca="1"/>
        <v>0.15140017742958276</v>
      </c>
      <c r="X258" s="4">
        <f ca="1"/>
        <v>0.15141228944365245</v>
      </c>
      <c r="Y258" s="5">
        <f ca="1"/>
        <v>-1.2467068933459613E-13</v>
      </c>
      <c r="Z258" s="5">
        <f ca="1"/>
        <v>1.2112014194366621E-5</v>
      </c>
      <c r="AA258" s="5">
        <f ca="1"/>
        <v>0</v>
      </c>
      <c r="AB258" s="45">
        <f ca="1"/>
        <v>1.2112014069695931E-5</v>
      </c>
      <c r="AC258" s="39">
        <f ca="1"/>
        <v>2.4868887331386258E-18</v>
      </c>
      <c r="AE258">
        <v>257</v>
      </c>
      <c r="AF258" s="29">
        <v>-1.6650695631473821E-2</v>
      </c>
      <c r="AG258" s="29">
        <v>-0.42815638890857027</v>
      </c>
      <c r="AH258" s="29">
        <v>0.13275323600025218</v>
      </c>
    </row>
    <row r="259" spans="1:34" x14ac:dyDescent="0.2">
      <c r="A259" t="b">
        <v>0</v>
      </c>
      <c r="B259">
        <v>250</v>
      </c>
      <c r="C259" s="22">
        <f ca="1"/>
        <v>1.5764576202957237E-2</v>
      </c>
      <c r="D259" s="22">
        <f ca="1"/>
        <v>9.9051753572333867E-2</v>
      </c>
      <c r="E259" s="22">
        <f ca="1"/>
        <v>1.0602975710971279</v>
      </c>
      <c r="F259" s="22">
        <f ca="1"/>
        <v>9.9051753572333867E-2</v>
      </c>
      <c r="G259">
        <f ca="1"/>
        <v>0.1048526812898341</v>
      </c>
      <c r="H259" s="9">
        <f ca="1"/>
        <v>5.7157329165159732E-4</v>
      </c>
      <c r="I259" s="4">
        <f ca="1"/>
        <v>4.6600925512939328</v>
      </c>
      <c r="J259" s="4">
        <f ca="1"/>
        <v>4.6595209780022815</v>
      </c>
      <c r="K259" s="9">
        <f ca="1"/>
        <v>5.7173667079157831E-4</v>
      </c>
      <c r="L259" s="5">
        <f ca="1"/>
        <v>105.64585936518877</v>
      </c>
      <c r="M259" s="5">
        <f ca="1"/>
        <v>105.58549226735595</v>
      </c>
      <c r="N259" s="38">
        <v>4.0000000000000001E-3</v>
      </c>
      <c r="O259" s="38">
        <v>3.1622776601683794E-3</v>
      </c>
      <c r="P259" s="38">
        <v>8.5000000000000006E-5</v>
      </c>
      <c r="Q259" s="4">
        <f ca="1"/>
        <v>17.21410890000443</v>
      </c>
      <c r="R259" s="4">
        <f ca="1"/>
        <v>17.21094662234426</v>
      </c>
      <c r="S259" s="47">
        <f ca="1"/>
        <v>2.0054122826265203E-68</v>
      </c>
      <c r="T259" s="4">
        <f ca="1"/>
        <v>0</v>
      </c>
      <c r="U259" s="4" t="e">
        <f ca="1"/>
        <v>#N/A</v>
      </c>
      <c r="V259" s="4">
        <f ca="1"/>
        <v>-3.382849556032852E-13</v>
      </c>
      <c r="W259" s="4">
        <f ca="1"/>
        <v>0.15141228944365245</v>
      </c>
      <c r="X259" s="4">
        <f ca="1"/>
        <v>0.15142440242679039</v>
      </c>
      <c r="Y259" s="5">
        <f ca="1"/>
        <v>-1.7563842325156322E-14</v>
      </c>
      <c r="Z259" s="5">
        <f ca="1"/>
        <v>1.2112983155492197E-5</v>
      </c>
      <c r="AA259" s="5">
        <f ca="1"/>
        <v>0</v>
      </c>
      <c r="AB259" s="45">
        <f ca="1"/>
        <v>1.2112983137928354E-5</v>
      </c>
      <c r="AC259" s="39">
        <f ca="1"/>
        <v>1.2381927622963362E-17</v>
      </c>
      <c r="AE259">
        <v>258</v>
      </c>
      <c r="AF259" s="29">
        <v>-2.4693805665924825E-2</v>
      </c>
      <c r="AG259" s="29">
        <v>-2.373314504861234E-2</v>
      </c>
      <c r="AH259" s="29">
        <v>-0.26505682729085567</v>
      </c>
    </row>
    <row r="260" spans="1:34" x14ac:dyDescent="0.2">
      <c r="N260" s="4"/>
      <c r="O260" s="4"/>
      <c r="P260" s="4"/>
      <c r="Q260" s="4"/>
      <c r="R260" s="4"/>
      <c r="AA260" s="5">
        <f ca="1"/>
        <v>0</v>
      </c>
      <c r="AE260">
        <v>259</v>
      </c>
      <c r="AF260" s="29">
        <v>-5.2655890954212262E-2</v>
      </c>
      <c r="AG260" s="29">
        <v>-0.39348393689632061</v>
      </c>
      <c r="AH260" s="29">
        <v>2.403656589162867E-2</v>
      </c>
    </row>
    <row r="261" spans="1:34" x14ac:dyDescent="0.2">
      <c r="AE261">
        <v>260</v>
      </c>
      <c r="AF261" s="29">
        <v>5.571768057974557E-2</v>
      </c>
      <c r="AG261" s="29">
        <v>0.10402125732478544</v>
      </c>
      <c r="AH261" s="29">
        <v>1.2173986912892443E-2</v>
      </c>
    </row>
    <row r="262" spans="1:34" x14ac:dyDescent="0.2">
      <c r="AE262">
        <v>261</v>
      </c>
      <c r="AF262" s="29">
        <v>-3.5586671933495316E-2</v>
      </c>
      <c r="AG262" s="29">
        <v>7.2630397176458444E-3</v>
      </c>
      <c r="AH262" s="29">
        <v>0.44987599781401033</v>
      </c>
    </row>
    <row r="263" spans="1:34" x14ac:dyDescent="0.2">
      <c r="AE263">
        <v>262</v>
      </c>
      <c r="AF263" s="29">
        <v>2.0413612199303991E-2</v>
      </c>
      <c r="AG263" s="29">
        <v>0.1872116416801439</v>
      </c>
      <c r="AH263" s="29">
        <v>6.3388399332586165E-2</v>
      </c>
    </row>
    <row r="264" spans="1:34" x14ac:dyDescent="0.2">
      <c r="AE264">
        <v>263</v>
      </c>
      <c r="AF264" s="29">
        <v>8.7605679979080281E-2</v>
      </c>
      <c r="AG264" s="29">
        <v>-5.9738933898210852E-3</v>
      </c>
      <c r="AH264" s="29">
        <v>-0.21163401270990514</v>
      </c>
    </row>
    <row r="265" spans="1:34" x14ac:dyDescent="0.2">
      <c r="AE265">
        <v>264</v>
      </c>
      <c r="AF265" s="29">
        <v>-2.7574062787473371E-2</v>
      </c>
      <c r="AG265" s="29">
        <v>-5.5244424420585289E-2</v>
      </c>
      <c r="AH265" s="29">
        <v>0.26060813514367054</v>
      </c>
    </row>
    <row r="266" spans="1:34" x14ac:dyDescent="0.2">
      <c r="AE266">
        <v>265</v>
      </c>
      <c r="AF266" s="29">
        <v>5.0871160640299133E-3</v>
      </c>
      <c r="AG266" s="29">
        <v>5.9578483380877838E-2</v>
      </c>
      <c r="AH266" s="29">
        <v>0.38915569000427863</v>
      </c>
    </row>
    <row r="267" spans="1:34" x14ac:dyDescent="0.2">
      <c r="AE267">
        <v>266</v>
      </c>
      <c r="AF267" s="29">
        <v>-6.7523972288624362E-2</v>
      </c>
      <c r="AG267" s="29">
        <v>-0.17569879994647095</v>
      </c>
      <c r="AH267" s="29">
        <v>5.3879699800575998E-2</v>
      </c>
    </row>
    <row r="268" spans="1:34" x14ac:dyDescent="0.2">
      <c r="AE268">
        <v>267</v>
      </c>
      <c r="AF268" s="29">
        <v>-2.4992183822104306E-2</v>
      </c>
      <c r="AG268" s="29">
        <v>-4.0541592020556648E-2</v>
      </c>
      <c r="AH268" s="29">
        <v>-0.10479640473062588</v>
      </c>
    </row>
    <row r="269" spans="1:34" x14ac:dyDescent="0.2">
      <c r="AE269">
        <v>268</v>
      </c>
      <c r="AF269" s="29">
        <v>3.8998053706545271E-2</v>
      </c>
      <c r="AG269" s="29">
        <v>-0.32391084249074797</v>
      </c>
      <c r="AH269" s="29">
        <v>-0.31890496664040585</v>
      </c>
    </row>
    <row r="270" spans="1:34" x14ac:dyDescent="0.2">
      <c r="AE270">
        <v>269</v>
      </c>
      <c r="AF270" s="29">
        <v>-6.1472710427229654E-2</v>
      </c>
      <c r="AG270" s="29">
        <v>-0.16206496920098656</v>
      </c>
      <c r="AH270" s="29">
        <v>-0.21265795378793459</v>
      </c>
    </row>
    <row r="271" spans="1:34" x14ac:dyDescent="0.2">
      <c r="AE271">
        <v>270</v>
      </c>
      <c r="AF271" s="29">
        <v>1.7868184258539449E-2</v>
      </c>
      <c r="AG271" s="29">
        <v>-8.7674478257992239E-2</v>
      </c>
      <c r="AH271" s="29">
        <v>3.1445913865856441E-2</v>
      </c>
    </row>
    <row r="272" spans="1:34" x14ac:dyDescent="0.2">
      <c r="AE272">
        <v>271</v>
      </c>
      <c r="AF272" s="29">
        <v>4.9513195760198326E-3</v>
      </c>
      <c r="AG272" s="29">
        <v>6.8516041733689224E-3</v>
      </c>
      <c r="AH272" s="29">
        <v>-9.9267857017423189E-2</v>
      </c>
    </row>
    <row r="273" spans="31:34" x14ac:dyDescent="0.2">
      <c r="AE273">
        <v>272</v>
      </c>
      <c r="AF273" s="29">
        <v>0.11603551150658818</v>
      </c>
      <c r="AG273" s="29">
        <v>0.28190394835528604</v>
      </c>
      <c r="AH273" s="29">
        <v>-2.5066224999592067E-2</v>
      </c>
    </row>
    <row r="274" spans="31:34" x14ac:dyDescent="0.2">
      <c r="AE274">
        <v>273</v>
      </c>
      <c r="AF274" s="29">
        <v>8.919234480068633E-2</v>
      </c>
      <c r="AG274" s="29">
        <v>0.18458787349673128</v>
      </c>
      <c r="AH274" s="29">
        <v>-7.6440785381116122E-2</v>
      </c>
    </row>
    <row r="275" spans="31:34" x14ac:dyDescent="0.2">
      <c r="AE275">
        <v>274</v>
      </c>
      <c r="AF275" s="29">
        <v>-3.5025230408870026E-2</v>
      </c>
      <c r="AG275" s="29">
        <v>-6.0885321186155616E-3</v>
      </c>
      <c r="AH275" s="29">
        <v>6.927816772430075E-4</v>
      </c>
    </row>
    <row r="276" spans="31:34" x14ac:dyDescent="0.2">
      <c r="AE276">
        <v>275</v>
      </c>
      <c r="AF276" s="29">
        <v>2.7151987646428445E-3</v>
      </c>
      <c r="AG276" s="29">
        <v>-0.10773620108492209</v>
      </c>
      <c r="AH276" s="29">
        <v>2.5778320836600876E-2</v>
      </c>
    </row>
    <row r="277" spans="31:34" x14ac:dyDescent="0.2">
      <c r="AE277">
        <v>276</v>
      </c>
      <c r="AF277" s="29">
        <v>5.4613221598787634E-2</v>
      </c>
      <c r="AG277" s="29">
        <v>-2.7145301230858069E-2</v>
      </c>
      <c r="AH277" s="29">
        <v>8.9897888549374305E-2</v>
      </c>
    </row>
    <row r="278" spans="31:34" x14ac:dyDescent="0.2">
      <c r="AE278">
        <v>277</v>
      </c>
      <c r="AF278" s="29">
        <v>2.6809936500956817E-2</v>
      </c>
      <c r="AG278" s="29">
        <v>9.3281750611432998E-2</v>
      </c>
      <c r="AH278" s="29">
        <v>-0.23730712162693937</v>
      </c>
    </row>
    <row r="279" spans="31:34" x14ac:dyDescent="0.2">
      <c r="AE279">
        <v>278</v>
      </c>
      <c r="AF279" s="29">
        <v>-3.5267997925238007E-2</v>
      </c>
      <c r="AG279" s="29">
        <v>8.694380025227047E-2</v>
      </c>
      <c r="AH279" s="29">
        <v>3.6963576929583353E-2</v>
      </c>
    </row>
    <row r="280" spans="31:34" x14ac:dyDescent="0.2">
      <c r="AE280">
        <v>279</v>
      </c>
      <c r="AF280" s="29">
        <v>2.7867787806473586E-3</v>
      </c>
      <c r="AG280" s="29">
        <v>-9.0986616350833258E-2</v>
      </c>
      <c r="AH280" s="29">
        <v>0.76392979640528746</v>
      </c>
    </row>
    <row r="281" spans="31:34" x14ac:dyDescent="0.2">
      <c r="AE281">
        <v>280</v>
      </c>
      <c r="AF281" s="29">
        <v>0.15972469264234879</v>
      </c>
      <c r="AG281" s="29">
        <v>-2.5033791101934572E-2</v>
      </c>
      <c r="AH281" s="29">
        <v>-0.14393372770789611</v>
      </c>
    </row>
    <row r="282" spans="31:34" x14ac:dyDescent="0.2">
      <c r="AE282">
        <v>281</v>
      </c>
      <c r="AF282" s="29">
        <v>0.32869865050210273</v>
      </c>
      <c r="AG282" s="29">
        <v>-3.9096391003108112E-2</v>
      </c>
      <c r="AH282" s="29">
        <v>-0.28357688110678408</v>
      </c>
    </row>
    <row r="283" spans="31:34" x14ac:dyDescent="0.2">
      <c r="AE283">
        <v>282</v>
      </c>
      <c r="AF283" s="29">
        <v>-2.4920704813605641E-3</v>
      </c>
      <c r="AG283" s="29">
        <v>6.3022665755101639E-2</v>
      </c>
      <c r="AH283" s="29">
        <v>-5.7110643014626802E-2</v>
      </c>
    </row>
    <row r="284" spans="31:34" x14ac:dyDescent="0.2">
      <c r="AE284">
        <v>283</v>
      </c>
      <c r="AF284" s="29">
        <v>2.2013789078524915E-2</v>
      </c>
      <c r="AG284" s="29">
        <v>0.14083161234598623</v>
      </c>
      <c r="AH284" s="29">
        <v>0.23131515458117283</v>
      </c>
    </row>
    <row r="285" spans="31:34" x14ac:dyDescent="0.2">
      <c r="AE285">
        <v>284</v>
      </c>
      <c r="AF285" s="29">
        <v>-5.0180753257649466E-2</v>
      </c>
      <c r="AG285" s="29">
        <v>0.1721742267836967</v>
      </c>
      <c r="AH285" s="29">
        <v>2.2706647728597294E-2</v>
      </c>
    </row>
    <row r="286" spans="31:34" x14ac:dyDescent="0.2">
      <c r="AE286">
        <v>285</v>
      </c>
      <c r="AF286" s="29">
        <v>-1.3695773577754509E-2</v>
      </c>
      <c r="AG286" s="29">
        <v>0.24771058866268569</v>
      </c>
      <c r="AH286" s="29">
        <v>-0.40443814791615773</v>
      </c>
    </row>
    <row r="287" spans="31:34" x14ac:dyDescent="0.2">
      <c r="AE287">
        <v>286</v>
      </c>
      <c r="AF287" s="29">
        <v>-6.2747636560379502E-2</v>
      </c>
      <c r="AG287" s="29">
        <v>-0.27522904105357526</v>
      </c>
      <c r="AH287" s="29">
        <v>-1.2060883368437256E-2</v>
      </c>
    </row>
    <row r="288" spans="31:34" x14ac:dyDescent="0.2">
      <c r="AE288">
        <v>287</v>
      </c>
      <c r="AF288" s="29">
        <v>6.0329556827629124E-2</v>
      </c>
      <c r="AG288" s="29">
        <v>-1.1699044347093734E-2</v>
      </c>
      <c r="AH288" s="29">
        <v>-1.759863608398016E-2</v>
      </c>
    </row>
    <row r="289" spans="31:34" x14ac:dyDescent="0.2">
      <c r="AE289">
        <v>288</v>
      </c>
      <c r="AF289" s="29">
        <v>-3.7605025377999889E-2</v>
      </c>
      <c r="AG289" s="29">
        <v>0.11112253028656997</v>
      </c>
      <c r="AH289" s="29">
        <v>8.0521082443384157E-2</v>
      </c>
    </row>
    <row r="290" spans="31:34" x14ac:dyDescent="0.2">
      <c r="AE290">
        <v>289</v>
      </c>
      <c r="AF290" s="29">
        <v>-2.3598438421333568E-2</v>
      </c>
      <c r="AG290" s="29">
        <v>1.4424130021835603E-2</v>
      </c>
      <c r="AH290" s="29">
        <v>-0.20306025183118501</v>
      </c>
    </row>
    <row r="291" spans="31:34" x14ac:dyDescent="0.2">
      <c r="AE291">
        <v>290</v>
      </c>
      <c r="AF291" s="29">
        <v>-1.6314736950989773E-2</v>
      </c>
      <c r="AG291" s="29">
        <v>-0.1382857924956146</v>
      </c>
      <c r="AH291" s="29">
        <v>-0.32902408013509765</v>
      </c>
    </row>
    <row r="292" spans="31:34" x14ac:dyDescent="0.2">
      <c r="AE292">
        <v>291</v>
      </c>
      <c r="AF292" s="29">
        <v>-2.8623766299377233E-3</v>
      </c>
      <c r="AG292" s="29">
        <v>-0.23562760387062073</v>
      </c>
      <c r="AH292" s="29">
        <v>-0.3396722990146136</v>
      </c>
    </row>
    <row r="293" spans="31:34" x14ac:dyDescent="0.2">
      <c r="AE293">
        <v>292</v>
      </c>
      <c r="AF293" s="29">
        <v>1.4807573612042766E-2</v>
      </c>
      <c r="AG293" s="29">
        <v>2.2802243455263486E-2</v>
      </c>
      <c r="AH293" s="29">
        <v>1.0889552596068153E-2</v>
      </c>
    </row>
    <row r="294" spans="31:34" x14ac:dyDescent="0.2">
      <c r="AE294">
        <v>293</v>
      </c>
      <c r="AF294" s="29">
        <v>0.18696831373328651</v>
      </c>
      <c r="AG294" s="29">
        <v>8.106129378468456E-2</v>
      </c>
      <c r="AH294" s="29">
        <v>8.6762515812412747E-2</v>
      </c>
    </row>
    <row r="295" spans="31:34" x14ac:dyDescent="0.2">
      <c r="AE295">
        <v>294</v>
      </c>
      <c r="AF295" s="29">
        <v>1.8410358311582765E-2</v>
      </c>
      <c r="AG295" s="29">
        <v>-9.0079656694235802E-2</v>
      </c>
      <c r="AH295" s="29">
        <v>-0.10547174450365326</v>
      </c>
    </row>
    <row r="296" spans="31:34" x14ac:dyDescent="0.2">
      <c r="AE296">
        <v>295</v>
      </c>
      <c r="AF296" s="29">
        <v>1.5847327513182505E-2</v>
      </c>
      <c r="AG296" s="29">
        <v>-0.13684029000242481</v>
      </c>
      <c r="AH296" s="29">
        <v>-0.21687444847906528</v>
      </c>
    </row>
    <row r="297" spans="31:34" x14ac:dyDescent="0.2">
      <c r="AE297">
        <v>296</v>
      </c>
      <c r="AF297" s="29">
        <v>-5.2335689684200881E-2</v>
      </c>
      <c r="AG297" s="29">
        <v>0.13620434897234437</v>
      </c>
      <c r="AH297" s="29">
        <v>0.64926381170046887</v>
      </c>
    </row>
    <row r="298" spans="31:34" x14ac:dyDescent="0.2">
      <c r="AE298">
        <v>297</v>
      </c>
      <c r="AF298" s="29">
        <v>2.2108112341056724E-2</v>
      </c>
      <c r="AG298" s="29">
        <v>0.15573204235451071</v>
      </c>
      <c r="AH298" s="29">
        <v>0.1119416869632857</v>
      </c>
    </row>
    <row r="299" spans="31:34" x14ac:dyDescent="0.2">
      <c r="AE299">
        <v>298</v>
      </c>
      <c r="AF299" s="29">
        <v>0.11412662770073358</v>
      </c>
      <c r="AG299" s="29">
        <v>-0.18061631316857246</v>
      </c>
      <c r="AH299" s="29">
        <v>-9.2777623779269791E-2</v>
      </c>
    </row>
    <row r="300" spans="31:34" x14ac:dyDescent="0.2">
      <c r="AE300">
        <v>299</v>
      </c>
      <c r="AF300" s="29">
        <v>-3.99718970575949E-2</v>
      </c>
      <c r="AG300" s="29">
        <v>0.14368098512883035</v>
      </c>
      <c r="AH300" s="29">
        <v>-8.4230206126890472E-2</v>
      </c>
    </row>
    <row r="301" spans="31:34" x14ac:dyDescent="0.2">
      <c r="AE301">
        <v>300</v>
      </c>
      <c r="AF301" s="29">
        <v>-8.1927697597497812E-3</v>
      </c>
      <c r="AG301" s="29">
        <v>4.9167905923715706E-2</v>
      </c>
      <c r="AH301" s="29">
        <v>-0.33401950679973619</v>
      </c>
    </row>
    <row r="302" spans="31:34" x14ac:dyDescent="0.2">
      <c r="AE302">
        <v>301</v>
      </c>
      <c r="AF302" s="29">
        <v>5.2820476158070527E-2</v>
      </c>
      <c r="AG302" s="29">
        <v>0.14811783767747738</v>
      </c>
      <c r="AH302" s="29">
        <v>0.22041328903025922</v>
      </c>
    </row>
    <row r="303" spans="31:34" x14ac:dyDescent="0.2">
      <c r="AE303">
        <v>302</v>
      </c>
      <c r="AF303" s="29">
        <v>2.8704343920573378E-2</v>
      </c>
      <c r="AG303" s="29">
        <v>-0.10779495467842769</v>
      </c>
      <c r="AH303" s="29">
        <v>0.33022098471963329</v>
      </c>
    </row>
    <row r="304" spans="31:34" x14ac:dyDescent="0.2">
      <c r="AE304">
        <v>303</v>
      </c>
      <c r="AF304" s="29">
        <v>-0.20138874371319104</v>
      </c>
      <c r="AG304" s="29">
        <v>-0.27198013787144798</v>
      </c>
      <c r="AH304" s="29">
        <v>-0.21845322590840108</v>
      </c>
    </row>
    <row r="305" spans="31:34" x14ac:dyDescent="0.2">
      <c r="AE305">
        <v>304</v>
      </c>
      <c r="AF305" s="29">
        <v>-7.4707138321143517E-3</v>
      </c>
      <c r="AG305" s="29">
        <v>6.5828361050621856E-2</v>
      </c>
      <c r="AH305" s="29">
        <v>4.9192220559014961E-2</v>
      </c>
    </row>
    <row r="306" spans="31:34" x14ac:dyDescent="0.2">
      <c r="AE306">
        <v>305</v>
      </c>
      <c r="AF306" s="29">
        <v>-5.5421722218214002E-2</v>
      </c>
      <c r="AG306" s="29">
        <v>8.9727791197931643E-4</v>
      </c>
      <c r="AH306" s="29">
        <v>0.13217610460959681</v>
      </c>
    </row>
    <row r="307" spans="31:34" x14ac:dyDescent="0.2">
      <c r="AE307">
        <v>306</v>
      </c>
      <c r="AF307" s="29">
        <v>-0.15354499361659951</v>
      </c>
      <c r="AG307" s="29">
        <v>-0.12072709682312337</v>
      </c>
      <c r="AH307" s="29">
        <v>0.1184596484716462</v>
      </c>
    </row>
    <row r="308" spans="31:34" x14ac:dyDescent="0.2">
      <c r="AE308">
        <v>307</v>
      </c>
      <c r="AF308" s="29">
        <v>0.1503343114115237</v>
      </c>
      <c r="AG308" s="29">
        <v>6.1860406613650235E-2</v>
      </c>
      <c r="AH308" s="29">
        <v>-5.2414175829321619E-2</v>
      </c>
    </row>
    <row r="309" spans="31:34" x14ac:dyDescent="0.2">
      <c r="AE309">
        <v>308</v>
      </c>
      <c r="AF309" s="29">
        <v>1.8623052783363712E-2</v>
      </c>
      <c r="AG309" s="29">
        <v>-1.7700796175299204E-2</v>
      </c>
      <c r="AH309" s="29">
        <v>-2.5795799077888076E-2</v>
      </c>
    </row>
    <row r="310" spans="31:34" x14ac:dyDescent="0.2">
      <c r="AE310">
        <v>309</v>
      </c>
      <c r="AF310" s="29">
        <v>-6.7929574623556178E-3</v>
      </c>
      <c r="AG310" s="29">
        <v>-2.2550417213280594E-2</v>
      </c>
      <c r="AH310" s="29">
        <v>-0.13946680755041785</v>
      </c>
    </row>
    <row r="311" spans="31:34" x14ac:dyDescent="0.2">
      <c r="AE311">
        <v>310</v>
      </c>
      <c r="AF311" s="29">
        <v>-1.0052660388008455E-2</v>
      </c>
      <c r="AG311" s="29">
        <v>-0.35233344265780403</v>
      </c>
      <c r="AH311" s="29">
        <v>-8.8033708729458732E-2</v>
      </c>
    </row>
    <row r="312" spans="31:34" x14ac:dyDescent="0.2">
      <c r="AE312">
        <v>311</v>
      </c>
      <c r="AF312" s="29">
        <v>-5.0445872700437877E-2</v>
      </c>
      <c r="AG312" s="29">
        <v>-0.1677925657189166</v>
      </c>
      <c r="AH312" s="29">
        <v>-0.19709944228427351</v>
      </c>
    </row>
    <row r="313" spans="31:34" x14ac:dyDescent="0.2">
      <c r="AE313">
        <v>312</v>
      </c>
      <c r="AF313" s="29">
        <v>-2.7104071875431887E-2</v>
      </c>
      <c r="AG313" s="29">
        <v>-4.2544487406361423E-2</v>
      </c>
      <c r="AH313" s="29">
        <v>-0.19064166668841684</v>
      </c>
    </row>
    <row r="314" spans="31:34" x14ac:dyDescent="0.2">
      <c r="AE314">
        <v>313</v>
      </c>
      <c r="AF314" s="29">
        <v>3.3800110581995974E-2</v>
      </c>
      <c r="AG314" s="29">
        <v>-4.9969303732457671E-2</v>
      </c>
      <c r="AH314" s="29">
        <v>0.19865241180415816</v>
      </c>
    </row>
    <row r="315" spans="31:34" x14ac:dyDescent="0.2">
      <c r="AE315">
        <v>314</v>
      </c>
      <c r="AF315" s="29">
        <v>-3.4366880413818836E-2</v>
      </c>
      <c r="AG315" s="29">
        <v>-4.82514591953324E-2</v>
      </c>
      <c r="AH315" s="29">
        <v>-0.35461381971586059</v>
      </c>
    </row>
    <row r="316" spans="31:34" x14ac:dyDescent="0.2">
      <c r="AE316">
        <v>315</v>
      </c>
      <c r="AF316" s="29">
        <v>2.3657076610865111E-2</v>
      </c>
      <c r="AG316" s="29">
        <v>-1.1004735798332211E-2</v>
      </c>
      <c r="AH316" s="29">
        <v>-0.25475152528992234</v>
      </c>
    </row>
    <row r="317" spans="31:34" x14ac:dyDescent="0.2">
      <c r="AE317">
        <v>316</v>
      </c>
      <c r="AF317" s="29">
        <v>0.11860732748858925</v>
      </c>
      <c r="AG317" s="29">
        <v>-0.10669622142184089</v>
      </c>
      <c r="AH317" s="29">
        <v>3.5988419811574267E-2</v>
      </c>
    </row>
    <row r="318" spans="31:34" x14ac:dyDescent="0.2">
      <c r="AE318">
        <v>317</v>
      </c>
      <c r="AF318" s="29">
        <v>0.2098087858983988</v>
      </c>
      <c r="AG318" s="29">
        <v>0.44769423958322585</v>
      </c>
      <c r="AH318" s="29">
        <v>9.0091909624780447E-2</v>
      </c>
    </row>
    <row r="319" spans="31:34" x14ac:dyDescent="0.2">
      <c r="AE319">
        <v>318</v>
      </c>
      <c r="AF319" s="29">
        <v>4.1326449266115471E-2</v>
      </c>
      <c r="AG319" s="29">
        <v>-1.2179747534315215E-2</v>
      </c>
      <c r="AH319" s="29">
        <v>-7.7914450990905007E-2</v>
      </c>
    </row>
    <row r="320" spans="31:34" x14ac:dyDescent="0.2">
      <c r="AE320">
        <v>319</v>
      </c>
      <c r="AF320" s="29">
        <v>7.4651494442458846E-2</v>
      </c>
      <c r="AG320" s="29">
        <v>6.1350955606413925E-2</v>
      </c>
      <c r="AH320" s="29">
        <v>0.26355077307846242</v>
      </c>
    </row>
    <row r="321" spans="31:34" x14ac:dyDescent="0.2">
      <c r="AE321">
        <v>320</v>
      </c>
      <c r="AF321" s="29">
        <v>1.8429919562137142E-2</v>
      </c>
      <c r="AG321" s="29">
        <v>-6.3126258499157192E-2</v>
      </c>
      <c r="AH321" s="29">
        <v>0.21398727583242078</v>
      </c>
    </row>
    <row r="322" spans="31:34" x14ac:dyDescent="0.2">
      <c r="AE322">
        <v>321</v>
      </c>
      <c r="AF322" s="29">
        <v>-4.2224352936037567E-2</v>
      </c>
      <c r="AG322" s="29">
        <v>-0.10127310427204267</v>
      </c>
      <c r="AH322" s="29">
        <v>0.21130264172375493</v>
      </c>
    </row>
    <row r="323" spans="31:34" x14ac:dyDescent="0.2">
      <c r="AE323">
        <v>322</v>
      </c>
      <c r="AF323" s="29">
        <v>-2.497745355635304E-2</v>
      </c>
      <c r="AG323" s="29">
        <v>-3.308178545969824E-2</v>
      </c>
      <c r="AH323" s="29">
        <v>8.765672393246925E-3</v>
      </c>
    </row>
    <row r="324" spans="31:34" x14ac:dyDescent="0.2">
      <c r="AE324">
        <v>323</v>
      </c>
      <c r="AF324" s="29">
        <v>4.0198033662961097E-2</v>
      </c>
      <c r="AG324" s="29">
        <v>-0.12804379963602541</v>
      </c>
      <c r="AH324" s="29">
        <v>-7.7851668906206428E-2</v>
      </c>
    </row>
    <row r="325" spans="31:34" x14ac:dyDescent="0.2">
      <c r="AE325">
        <v>324</v>
      </c>
      <c r="AF325" s="29">
        <v>0.1332753038838578</v>
      </c>
      <c r="AG325" s="29">
        <v>2.894959263936013E-2</v>
      </c>
      <c r="AH325" s="29">
        <v>8.9673735331043711E-2</v>
      </c>
    </row>
    <row r="326" spans="31:34" x14ac:dyDescent="0.2">
      <c r="AE326">
        <v>325</v>
      </c>
      <c r="AF326" s="29">
        <v>-1.8432280765545695E-2</v>
      </c>
      <c r="AG326" s="29">
        <v>1.4821211282669746E-2</v>
      </c>
      <c r="AH326" s="29">
        <v>2.7885467512718646E-2</v>
      </c>
    </row>
    <row r="327" spans="31:34" x14ac:dyDescent="0.2">
      <c r="AE327">
        <v>326</v>
      </c>
      <c r="AF327" s="29">
        <v>-5.422579032077221E-2</v>
      </c>
      <c r="AG327" s="29">
        <v>-0.15273465045157422</v>
      </c>
      <c r="AH327" s="29">
        <v>0.21766092035896856</v>
      </c>
    </row>
    <row r="328" spans="31:34" x14ac:dyDescent="0.2">
      <c r="AE328">
        <v>327</v>
      </c>
      <c r="AF328" s="29">
        <v>-9.835632443027046E-4</v>
      </c>
      <c r="AG328" s="29">
        <v>0.11829234942287838</v>
      </c>
      <c r="AH328" s="29">
        <v>-0.29072403002932007</v>
      </c>
    </row>
    <row r="329" spans="31:34" x14ac:dyDescent="0.2">
      <c r="AE329">
        <v>328</v>
      </c>
      <c r="AF329" s="29">
        <v>8.8402954383694748E-2</v>
      </c>
      <c r="AG329" s="29">
        <v>3.6632126497079927E-2</v>
      </c>
      <c r="AH329" s="29">
        <v>-0.26291768384891023</v>
      </c>
    </row>
    <row r="330" spans="31:34" x14ac:dyDescent="0.2">
      <c r="AE330">
        <v>329</v>
      </c>
      <c r="AF330" s="29">
        <v>0.14244663239857139</v>
      </c>
      <c r="AG330" s="29">
        <v>-4.4726699520589906E-2</v>
      </c>
      <c r="AH330" s="29">
        <v>4.8451647584150112E-3</v>
      </c>
    </row>
    <row r="331" spans="31:34" x14ac:dyDescent="0.2">
      <c r="AE331">
        <v>330</v>
      </c>
      <c r="AF331" s="29">
        <v>-4.5128102066910106E-2</v>
      </c>
      <c r="AG331" s="29">
        <v>-8.4079201726623254E-2</v>
      </c>
      <c r="AH331" s="29">
        <v>0.20734305050689003</v>
      </c>
    </row>
    <row r="332" spans="31:34" x14ac:dyDescent="0.2">
      <c r="AE332">
        <v>331</v>
      </c>
      <c r="AF332" s="29">
        <v>0.11382919298135603</v>
      </c>
      <c r="AG332" s="29">
        <v>-9.5043101697195764E-2</v>
      </c>
      <c r="AH332" s="29">
        <v>-3.4375783469626178E-2</v>
      </c>
    </row>
    <row r="333" spans="31:34" x14ac:dyDescent="0.2">
      <c r="AE333">
        <v>332</v>
      </c>
      <c r="AF333" s="29">
        <v>-9.8724637061670617E-2</v>
      </c>
      <c r="AG333" s="29">
        <v>-0.10694492619245678</v>
      </c>
      <c r="AH333" s="29">
        <v>-2.531899309633447E-2</v>
      </c>
    </row>
    <row r="334" spans="31:34" x14ac:dyDescent="0.2">
      <c r="AE334">
        <v>333</v>
      </c>
      <c r="AF334" s="29">
        <v>-6.2725757606717822E-2</v>
      </c>
      <c r="AG334" s="29">
        <v>-0.13846326807658491</v>
      </c>
      <c r="AH334" s="29">
        <v>8.367145949582469E-2</v>
      </c>
    </row>
    <row r="335" spans="31:34" x14ac:dyDescent="0.2">
      <c r="AE335">
        <v>334</v>
      </c>
      <c r="AF335" s="29">
        <v>0.1649345610479491</v>
      </c>
      <c r="AG335" s="29">
        <v>6.103594375165499E-2</v>
      </c>
      <c r="AH335" s="29">
        <v>0.1982005309322829</v>
      </c>
    </row>
    <row r="336" spans="31:34" x14ac:dyDescent="0.2">
      <c r="AE336">
        <v>335</v>
      </c>
      <c r="AF336" s="29">
        <v>-0.1074248248090688</v>
      </c>
      <c r="AG336" s="29">
        <v>-4.8761200900005484E-2</v>
      </c>
      <c r="AH336" s="29">
        <v>0.1978982958371171</v>
      </c>
    </row>
    <row r="337" spans="31:34" x14ac:dyDescent="0.2">
      <c r="AE337">
        <v>336</v>
      </c>
      <c r="AF337" s="29">
        <v>-2.5824130239583611E-4</v>
      </c>
      <c r="AG337" s="29">
        <v>-2.5701404189381809E-2</v>
      </c>
      <c r="AH337" s="29">
        <v>-9.2917460288365186E-2</v>
      </c>
    </row>
    <row r="338" spans="31:34" x14ac:dyDescent="0.2">
      <c r="AE338">
        <v>337</v>
      </c>
      <c r="AF338" s="29">
        <v>2.0131825369419959E-2</v>
      </c>
      <c r="AG338" s="29">
        <v>0.11265084768433922</v>
      </c>
      <c r="AH338" s="29">
        <v>-0.19673396740795629</v>
      </c>
    </row>
    <row r="339" spans="31:34" x14ac:dyDescent="0.2">
      <c r="AE339">
        <v>338</v>
      </c>
      <c r="AF339" s="29">
        <v>9.3571656667979283E-3</v>
      </c>
      <c r="AG339" s="29">
        <v>9.7833177362235332E-2</v>
      </c>
      <c r="AH339" s="29">
        <v>-9.2938390907048918E-2</v>
      </c>
    </row>
    <row r="340" spans="31:34" x14ac:dyDescent="0.2">
      <c r="AE340">
        <v>339</v>
      </c>
      <c r="AF340" s="29">
        <v>8.7480570871679014E-2</v>
      </c>
      <c r="AG340" s="29">
        <v>0.12773634237540146</v>
      </c>
      <c r="AH340" s="29">
        <v>-4.586562104175327E-2</v>
      </c>
    </row>
    <row r="341" spans="31:34" x14ac:dyDescent="0.2">
      <c r="AE341">
        <v>340</v>
      </c>
      <c r="AF341" s="29">
        <v>5.3892872646745651E-2</v>
      </c>
      <c r="AG341" s="29">
        <v>-3.4044310334025982E-2</v>
      </c>
      <c r="AH341" s="29">
        <v>-3.5088809201636092E-3</v>
      </c>
    </row>
    <row r="342" spans="31:34" x14ac:dyDescent="0.2">
      <c r="AE342">
        <v>341</v>
      </c>
      <c r="AF342" s="29">
        <v>1.9648336594725108E-2</v>
      </c>
      <c r="AG342" s="29">
        <v>6.113313937832409E-2</v>
      </c>
      <c r="AH342" s="29">
        <v>7.601096998703355E-2</v>
      </c>
    </row>
    <row r="343" spans="31:34" x14ac:dyDescent="0.2">
      <c r="AE343">
        <v>342</v>
      </c>
      <c r="AF343" s="29">
        <v>-0.16406091149225319</v>
      </c>
      <c r="AG343" s="29">
        <v>3.2160674363091654E-2</v>
      </c>
      <c r="AH343" s="29">
        <v>0.17467145646842236</v>
      </c>
    </row>
    <row r="344" spans="31:34" x14ac:dyDescent="0.2">
      <c r="AE344">
        <v>343</v>
      </c>
      <c r="AF344" s="29">
        <v>0.13285653929364244</v>
      </c>
      <c r="AG344" s="29">
        <v>-9.8400202228472358E-2</v>
      </c>
      <c r="AH344" s="29">
        <v>-0.24529201919334151</v>
      </c>
    </row>
    <row r="345" spans="31:34" x14ac:dyDescent="0.2">
      <c r="AE345">
        <v>344</v>
      </c>
      <c r="AF345" s="29">
        <v>-8.9006784855820611E-3</v>
      </c>
      <c r="AG345" s="29">
        <v>-5.241722794954224E-2</v>
      </c>
      <c r="AH345" s="29">
        <v>-0.20582877146645706</v>
      </c>
    </row>
    <row r="346" spans="31:34" x14ac:dyDescent="0.2">
      <c r="AE346">
        <v>345</v>
      </c>
      <c r="AF346" s="29">
        <v>-1.7685497255975065E-2</v>
      </c>
      <c r="AG346" s="29">
        <v>5.744243119491059E-3</v>
      </c>
      <c r="AH346" s="29">
        <v>-0.14268712061802516</v>
      </c>
    </row>
    <row r="347" spans="31:34" x14ac:dyDescent="0.2">
      <c r="AE347">
        <v>346</v>
      </c>
      <c r="AF347" s="29">
        <v>1.8909720127306701E-2</v>
      </c>
      <c r="AG347" s="29">
        <v>0.30067863670095635</v>
      </c>
      <c r="AH347" s="29">
        <v>-0.38927345706799743</v>
      </c>
    </row>
    <row r="348" spans="31:34" x14ac:dyDescent="0.2">
      <c r="AE348">
        <v>347</v>
      </c>
      <c r="AF348" s="29">
        <v>-0.10639165481864309</v>
      </c>
      <c r="AG348" s="29">
        <v>-0.12292371329176914</v>
      </c>
      <c r="AH348" s="29">
        <v>0.66087437116000969</v>
      </c>
    </row>
    <row r="349" spans="31:34" x14ac:dyDescent="0.2">
      <c r="AE349">
        <v>348</v>
      </c>
      <c r="AF349" s="29">
        <v>2.6683003294148788E-3</v>
      </c>
      <c r="AG349" s="29">
        <v>0.18817357492712483</v>
      </c>
      <c r="AH349" s="29">
        <v>-6.6212714172115564E-2</v>
      </c>
    </row>
    <row r="350" spans="31:34" x14ac:dyDescent="0.2">
      <c r="AE350">
        <v>349</v>
      </c>
      <c r="AF350" s="29">
        <v>4.5512664992855834E-2</v>
      </c>
      <c r="AG350" s="29">
        <v>0.2621676878310138</v>
      </c>
      <c r="AH350" s="29">
        <v>3.1085275293036528E-2</v>
      </c>
    </row>
    <row r="351" spans="31:34" x14ac:dyDescent="0.2">
      <c r="AE351">
        <v>350</v>
      </c>
      <c r="AF351" s="29">
        <v>2.9273175705444082E-3</v>
      </c>
      <c r="AG351" s="29">
        <v>-9.5142533919708908E-2</v>
      </c>
      <c r="AH351" s="29">
        <v>0.11454926001223779</v>
      </c>
    </row>
    <row r="352" spans="31:34" x14ac:dyDescent="0.2">
      <c r="AE352">
        <v>351</v>
      </c>
      <c r="AF352" s="29">
        <v>-2.8688458467048074E-2</v>
      </c>
      <c r="AG352" s="29">
        <v>-0.20125470433800829</v>
      </c>
      <c r="AH352" s="29">
        <v>0.20849254056285663</v>
      </c>
    </row>
    <row r="353" spans="31:34" x14ac:dyDescent="0.2">
      <c r="AE353">
        <v>352</v>
      </c>
      <c r="AF353" s="29">
        <v>-5.1863284006224204E-2</v>
      </c>
      <c r="AG353" s="29">
        <v>-0.44881864178168468</v>
      </c>
      <c r="AH353" s="29">
        <v>0.11272947348612659</v>
      </c>
    </row>
    <row r="354" spans="31:34" x14ac:dyDescent="0.2">
      <c r="AE354">
        <v>353</v>
      </c>
      <c r="AF354" s="29">
        <v>2.0696866738862001E-2</v>
      </c>
      <c r="AG354" s="29">
        <v>-0.14484116900100275</v>
      </c>
      <c r="AH354" s="29">
        <v>-0.23828860409071298</v>
      </c>
    </row>
    <row r="355" spans="31:34" x14ac:dyDescent="0.2">
      <c r="AE355">
        <v>354</v>
      </c>
      <c r="AF355" s="29">
        <v>-3.3179874373727471E-2</v>
      </c>
      <c r="AG355" s="29">
        <v>3.759411411367832E-3</v>
      </c>
      <c r="AH355" s="29">
        <v>0.11947401212522854</v>
      </c>
    </row>
    <row r="356" spans="31:34" x14ac:dyDescent="0.2">
      <c r="AE356">
        <v>355</v>
      </c>
      <c r="AF356" s="29">
        <v>0.10574819668455544</v>
      </c>
      <c r="AG356" s="29">
        <v>-4.4184123721632114E-2</v>
      </c>
      <c r="AH356" s="29">
        <v>-6.0315133664261937E-3</v>
      </c>
    </row>
    <row r="357" spans="31:34" x14ac:dyDescent="0.2">
      <c r="AE357">
        <v>356</v>
      </c>
      <c r="AF357" s="29">
        <v>-8.3914385129513283E-2</v>
      </c>
      <c r="AG357" s="29">
        <v>-0.40284304194077963</v>
      </c>
      <c r="AH357" s="29">
        <v>0.16398717707308855</v>
      </c>
    </row>
    <row r="358" spans="31:34" x14ac:dyDescent="0.2">
      <c r="AE358">
        <v>357</v>
      </c>
      <c r="AF358" s="29">
        <v>3.7704365396308205E-2</v>
      </c>
      <c r="AG358" s="29">
        <v>-7.5024703973287726E-2</v>
      </c>
      <c r="AH358" s="29">
        <v>0.11495786630178191</v>
      </c>
    </row>
    <row r="359" spans="31:34" x14ac:dyDescent="0.2">
      <c r="AE359">
        <v>358</v>
      </c>
      <c r="AF359" s="29">
        <v>6.1981626689984845E-2</v>
      </c>
      <c r="AG359" s="29">
        <v>0.22484615260350282</v>
      </c>
      <c r="AH359" s="29">
        <v>-7.9788679056413167E-2</v>
      </c>
    </row>
    <row r="360" spans="31:34" x14ac:dyDescent="0.2">
      <c r="AE360">
        <v>359</v>
      </c>
      <c r="AF360" s="29">
        <v>4.43439850005636E-3</v>
      </c>
      <c r="AG360" s="29">
        <v>-0.13402451780965718</v>
      </c>
      <c r="AH360" s="29">
        <v>0.24457158555865235</v>
      </c>
    </row>
    <row r="361" spans="31:34" x14ac:dyDescent="0.2">
      <c r="AE361">
        <v>360</v>
      </c>
      <c r="AF361" s="29">
        <v>0.13185843900269401</v>
      </c>
      <c r="AG361" s="29">
        <v>-5.0012940802627123E-2</v>
      </c>
      <c r="AH361" s="29">
        <v>-3.4814593091204368E-2</v>
      </c>
    </row>
    <row r="362" spans="31:34" x14ac:dyDescent="0.2">
      <c r="AE362">
        <v>361</v>
      </c>
      <c r="AF362" s="29">
        <v>-0.12459558244965621</v>
      </c>
      <c r="AG362" s="29">
        <v>-1.8211846696203442E-2</v>
      </c>
      <c r="AH362" s="29">
        <v>4.995758825814061E-2</v>
      </c>
    </row>
    <row r="363" spans="31:34" x14ac:dyDescent="0.2">
      <c r="AE363">
        <v>362</v>
      </c>
      <c r="AF363" s="29">
        <v>3.6728361514315917E-2</v>
      </c>
      <c r="AG363" s="29">
        <v>-8.7119503680133208E-3</v>
      </c>
      <c r="AH363" s="29">
        <v>-0.26509663162188818</v>
      </c>
    </row>
    <row r="364" spans="31:34" x14ac:dyDescent="0.2">
      <c r="AE364">
        <v>363</v>
      </c>
      <c r="AF364" s="29">
        <v>0.17516895489761802</v>
      </c>
      <c r="AG364" s="29">
        <v>8.4096051402427166E-2</v>
      </c>
      <c r="AH364" s="29">
        <v>-0.18534639599313629</v>
      </c>
    </row>
    <row r="365" spans="31:34" x14ac:dyDescent="0.2">
      <c r="AE365">
        <v>364</v>
      </c>
      <c r="AF365" s="29">
        <v>0.10757958894542209</v>
      </c>
      <c r="AG365" s="29">
        <v>3.9311661221139327E-2</v>
      </c>
      <c r="AH365" s="29">
        <v>-4.0695873405864787E-2</v>
      </c>
    </row>
    <row r="366" spans="31:34" x14ac:dyDescent="0.2">
      <c r="AE366">
        <v>365</v>
      </c>
      <c r="AF366" s="29">
        <v>2.5574921611081172E-2</v>
      </c>
      <c r="AG366" s="29">
        <v>7.2762356622588205E-3</v>
      </c>
      <c r="AH366" s="29">
        <v>-1.8257498268139789E-2</v>
      </c>
    </row>
    <row r="367" spans="31:34" x14ac:dyDescent="0.2">
      <c r="AE367">
        <v>366</v>
      </c>
      <c r="AF367" s="29">
        <v>-1.1330380794929632E-2</v>
      </c>
      <c r="AG367" s="29">
        <v>0.17767524603339788</v>
      </c>
      <c r="AH367" s="29">
        <v>5.576537524668989E-2</v>
      </c>
    </row>
    <row r="368" spans="31:34" x14ac:dyDescent="0.2">
      <c r="AE368">
        <v>367</v>
      </c>
      <c r="AF368" s="29">
        <v>2.9371812372868053E-2</v>
      </c>
      <c r="AG368" s="29">
        <v>0.15747539216141487</v>
      </c>
      <c r="AH368" s="29">
        <v>0.13927913007724091</v>
      </c>
    </row>
    <row r="369" spans="31:34" x14ac:dyDescent="0.2">
      <c r="AE369">
        <v>368</v>
      </c>
      <c r="AF369" s="29">
        <v>3.2570936153793709E-2</v>
      </c>
      <c r="AG369" s="29">
        <v>-0.1127824016398417</v>
      </c>
      <c r="AH369" s="29">
        <v>0.13237116632400142</v>
      </c>
    </row>
    <row r="370" spans="31:34" x14ac:dyDescent="0.2">
      <c r="AE370">
        <v>369</v>
      </c>
      <c r="AF370" s="29">
        <v>-0.16046790775900094</v>
      </c>
      <c r="AG370" s="29">
        <v>0.14971059321008101</v>
      </c>
      <c r="AH370" s="29">
        <v>-0.17283606905202553</v>
      </c>
    </row>
    <row r="371" spans="31:34" x14ac:dyDescent="0.2">
      <c r="AE371">
        <v>370</v>
      </c>
      <c r="AF371" s="29">
        <v>-7.6508596711589424E-2</v>
      </c>
      <c r="AG371" s="29">
        <v>0.17947981709683133</v>
      </c>
      <c r="AH371" s="29">
        <v>-0.11256015053935621</v>
      </c>
    </row>
    <row r="372" spans="31:34" x14ac:dyDescent="0.2">
      <c r="AE372">
        <v>371</v>
      </c>
      <c r="AF372" s="29">
        <v>-7.5703496504851307E-3</v>
      </c>
      <c r="AG372" s="29">
        <v>6.8147824007132027E-2</v>
      </c>
      <c r="AH372" s="29">
        <v>8.6889796235102387E-2</v>
      </c>
    </row>
    <row r="373" spans="31:34" x14ac:dyDescent="0.2">
      <c r="AE373">
        <v>372</v>
      </c>
      <c r="AF373" s="29">
        <v>4.269020912138973E-3</v>
      </c>
      <c r="AG373" s="29">
        <v>0.10390819609321687</v>
      </c>
      <c r="AH373" s="29">
        <v>-0.16848808229565987</v>
      </c>
    </row>
    <row r="374" spans="31:34" x14ac:dyDescent="0.2">
      <c r="AE374">
        <v>373</v>
      </c>
      <c r="AF374" s="29">
        <v>-0.18350193094905681</v>
      </c>
      <c r="AG374" s="29">
        <v>1.1325457920992316E-2</v>
      </c>
      <c r="AH374" s="29">
        <v>0.29486037380519325</v>
      </c>
    </row>
    <row r="375" spans="31:34" x14ac:dyDescent="0.2">
      <c r="AE375">
        <v>374</v>
      </c>
      <c r="AF375" s="29">
        <v>3.4294730805346139E-2</v>
      </c>
      <c r="AG375" s="29">
        <v>1.7646443923815824E-2</v>
      </c>
      <c r="AH375" s="29">
        <v>0.46193839437565648</v>
      </c>
    </row>
    <row r="376" spans="31:34" x14ac:dyDescent="0.2">
      <c r="AE376">
        <v>375</v>
      </c>
      <c r="AF376" s="29">
        <v>4.488511785632799E-2</v>
      </c>
      <c r="AG376" s="29">
        <v>2.9336864069902029E-2</v>
      </c>
      <c r="AH376" s="29">
        <v>-0.73021074588087231</v>
      </c>
    </row>
    <row r="377" spans="31:34" x14ac:dyDescent="0.2">
      <c r="AE377">
        <v>376</v>
      </c>
      <c r="AF377" s="29">
        <v>1.3114880625495779E-2</v>
      </c>
      <c r="AG377" s="29">
        <v>-1.6976473806401935E-3</v>
      </c>
      <c r="AH377" s="29">
        <v>-5.3162518554812827E-2</v>
      </c>
    </row>
    <row r="378" spans="31:34" x14ac:dyDescent="0.2">
      <c r="AE378">
        <v>377</v>
      </c>
      <c r="AF378" s="29">
        <v>6.9200372341739497E-3</v>
      </c>
      <c r="AG378" s="29">
        <v>2.3747137470571625E-2</v>
      </c>
      <c r="AH378" s="29">
        <v>1.9210332289742883E-2</v>
      </c>
    </row>
    <row r="379" spans="31:34" x14ac:dyDescent="0.2">
      <c r="AE379">
        <v>378</v>
      </c>
      <c r="AF379" s="29">
        <v>-7.9096082676724782E-3</v>
      </c>
      <c r="AG379" s="29">
        <v>-0.15922534825333978</v>
      </c>
      <c r="AH379" s="29">
        <v>-0.21512631934043408</v>
      </c>
    </row>
    <row r="380" spans="31:34" x14ac:dyDescent="0.2">
      <c r="AE380">
        <v>379</v>
      </c>
      <c r="AF380" s="29">
        <v>1.103920301272111E-2</v>
      </c>
      <c r="AG380" s="29">
        <v>-0.18221031164636647</v>
      </c>
      <c r="AH380" s="29">
        <v>-0.38130932229914427</v>
      </c>
    </row>
    <row r="381" spans="31:34" x14ac:dyDescent="0.2">
      <c r="AE381">
        <v>380</v>
      </c>
      <c r="AF381" s="29">
        <v>-6.4435179899583014E-2</v>
      </c>
      <c r="AG381" s="29">
        <v>0.39296752274748914</v>
      </c>
      <c r="AH381" s="29">
        <v>0.12389484734765463</v>
      </c>
    </row>
    <row r="382" spans="31:34" x14ac:dyDescent="0.2">
      <c r="AE382">
        <v>381</v>
      </c>
      <c r="AF382" s="29">
        <v>-1.6249412879146583E-2</v>
      </c>
      <c r="AG382" s="29">
        <v>-0.13405869156966696</v>
      </c>
      <c r="AH382" s="29">
        <v>0.50985796419123353</v>
      </c>
    </row>
    <row r="383" spans="31:34" x14ac:dyDescent="0.2">
      <c r="AE383">
        <v>382</v>
      </c>
      <c r="AF383" s="29">
        <v>-7.4501137772922513E-2</v>
      </c>
      <c r="AG383" s="29">
        <v>1.7442659200886715E-3</v>
      </c>
      <c r="AH383" s="29">
        <v>2.925931648112564E-2</v>
      </c>
    </row>
    <row r="384" spans="31:34" x14ac:dyDescent="0.2">
      <c r="AE384">
        <v>383</v>
      </c>
      <c r="AF384" s="29">
        <v>-9.5356885382999551E-2</v>
      </c>
      <c r="AG384" s="29">
        <v>-0.17714038174209645</v>
      </c>
      <c r="AH384" s="29">
        <v>3.8495879602369533E-2</v>
      </c>
    </row>
    <row r="385" spans="31:34" x14ac:dyDescent="0.2">
      <c r="AE385">
        <v>384</v>
      </c>
      <c r="AF385" s="29">
        <v>-7.9359955231772514E-2</v>
      </c>
      <c r="AG385" s="29">
        <v>0.13320405176913139</v>
      </c>
      <c r="AH385" s="29">
        <v>-0.220931971856826</v>
      </c>
    </row>
    <row r="386" spans="31:34" x14ac:dyDescent="0.2">
      <c r="AE386">
        <v>385</v>
      </c>
      <c r="AF386" s="29">
        <v>-8.4507732818398084E-3</v>
      </c>
      <c r="AG386" s="29">
        <v>0.24986072220993627</v>
      </c>
      <c r="AH386" s="29">
        <v>6.3224649144559594E-2</v>
      </c>
    </row>
    <row r="387" spans="31:34" x14ac:dyDescent="0.2">
      <c r="AE387">
        <v>386</v>
      </c>
      <c r="AF387" s="29">
        <v>-3.774083692158256E-2</v>
      </c>
      <c r="AG387" s="29">
        <v>3.2477695507562895E-2</v>
      </c>
      <c r="AH387" s="29">
        <v>-2.9266234696296484E-2</v>
      </c>
    </row>
    <row r="388" spans="31:34" x14ac:dyDescent="0.2">
      <c r="AE388">
        <v>387</v>
      </c>
      <c r="AF388" s="29">
        <v>3.883914659924062E-2</v>
      </c>
      <c r="AG388" s="29">
        <v>0.11807907390786024</v>
      </c>
      <c r="AH388" s="29">
        <v>7.5822136452236455E-2</v>
      </c>
    </row>
    <row r="389" spans="31:34" x14ac:dyDescent="0.2">
      <c r="AE389">
        <v>388</v>
      </c>
      <c r="AF389" s="29">
        <v>9.0986699989449568E-2</v>
      </c>
      <c r="AG389" s="29">
        <v>0.1059207100520633</v>
      </c>
      <c r="AH389" s="29">
        <v>-0.37189890004228104</v>
      </c>
    </row>
    <row r="390" spans="31:34" x14ac:dyDescent="0.2">
      <c r="AE390">
        <v>389</v>
      </c>
      <c r="AF390" s="29">
        <v>-3.3070104470006641E-2</v>
      </c>
      <c r="AG390" s="29">
        <v>1.4488138233569342E-2</v>
      </c>
      <c r="AH390" s="29">
        <v>-2.8982359604128746E-2</v>
      </c>
    </row>
    <row r="391" spans="31:34" x14ac:dyDescent="0.2">
      <c r="AE391">
        <v>390</v>
      </c>
      <c r="AF391" s="29">
        <v>-1.2839231400927456E-2</v>
      </c>
      <c r="AG391" s="29">
        <v>-2.0797940388172356E-2</v>
      </c>
      <c r="AH391" s="29">
        <v>1.143485587291162E-2</v>
      </c>
    </row>
    <row r="392" spans="31:34" x14ac:dyDescent="0.2">
      <c r="AE392">
        <v>391</v>
      </c>
      <c r="AF392" s="29">
        <v>-7.0120284352227918E-2</v>
      </c>
      <c r="AG392" s="29">
        <v>1.0196831812912716E-2</v>
      </c>
      <c r="AH392" s="29">
        <v>-5.8110948698458988E-2</v>
      </c>
    </row>
    <row r="393" spans="31:34" x14ac:dyDescent="0.2">
      <c r="AE393">
        <v>392</v>
      </c>
      <c r="AF393" s="29">
        <v>2.5025354740441833E-2</v>
      </c>
      <c r="AG393" s="29">
        <v>-0.10630248142248799</v>
      </c>
      <c r="AH393" s="29">
        <v>5.7467063020741324E-2</v>
      </c>
    </row>
    <row r="394" spans="31:34" x14ac:dyDescent="0.2">
      <c r="AE394">
        <v>393</v>
      </c>
      <c r="AF394" s="29">
        <v>-5.6988651134646157E-2</v>
      </c>
      <c r="AG394" s="29">
        <v>-0.13630339416648296</v>
      </c>
      <c r="AH394" s="29">
        <v>4.4354357843370308E-3</v>
      </c>
    </row>
    <row r="395" spans="31:34" x14ac:dyDescent="0.2">
      <c r="AE395">
        <v>394</v>
      </c>
      <c r="AF395" s="29">
        <v>7.7053367381649043E-2</v>
      </c>
      <c r="AG395" s="29">
        <v>0.16236278202814236</v>
      </c>
      <c r="AH395" s="29">
        <v>-2.6380919909743825E-2</v>
      </c>
    </row>
    <row r="396" spans="31:34" x14ac:dyDescent="0.2">
      <c r="AE396">
        <v>395</v>
      </c>
      <c r="AF396" s="29">
        <v>5.0715848248603021E-2</v>
      </c>
      <c r="AG396" s="29">
        <v>6.2568046021753462E-2</v>
      </c>
      <c r="AH396" s="29">
        <v>-9.7193102479155802E-2</v>
      </c>
    </row>
    <row r="397" spans="31:34" x14ac:dyDescent="0.2">
      <c r="AE397">
        <v>396</v>
      </c>
      <c r="AF397" s="29">
        <v>0.15707825397883055</v>
      </c>
      <c r="AG397" s="29">
        <v>-3.729201455466126E-2</v>
      </c>
      <c r="AH397" s="29">
        <v>-0.3490264337689134</v>
      </c>
    </row>
    <row r="398" spans="31:34" x14ac:dyDescent="0.2">
      <c r="AE398">
        <v>397</v>
      </c>
      <c r="AF398" s="29">
        <v>-7.5345485086330162E-3</v>
      </c>
      <c r="AG398" s="29">
        <v>0.14429855214821846</v>
      </c>
      <c r="AH398" s="29">
        <v>1.1801867411613806E-2</v>
      </c>
    </row>
    <row r="399" spans="31:34" x14ac:dyDescent="0.2">
      <c r="AE399">
        <v>398</v>
      </c>
      <c r="AF399" s="29">
        <v>-4.7326875260263142E-2</v>
      </c>
      <c r="AG399" s="29">
        <v>-0.12801498043787987</v>
      </c>
      <c r="AH399" s="29">
        <v>0.14530207415125626</v>
      </c>
    </row>
    <row r="400" spans="31:34" x14ac:dyDescent="0.2">
      <c r="AE400">
        <v>399</v>
      </c>
      <c r="AF400" s="29">
        <v>-2.0920553447388752E-2</v>
      </c>
      <c r="AG400" s="29">
        <v>5.694807139521034E-2</v>
      </c>
      <c r="AH400" s="29">
        <v>7.95607287379025E-2</v>
      </c>
    </row>
    <row r="401" spans="31:34" x14ac:dyDescent="0.2">
      <c r="AE401">
        <v>400</v>
      </c>
      <c r="AF401" s="29">
        <v>-3.8443403594792286E-2</v>
      </c>
      <c r="AG401" s="29">
        <v>-3.839305459353274E-2</v>
      </c>
      <c r="AH401" s="29">
        <v>-8.2407127156797363E-2</v>
      </c>
    </row>
    <row r="402" spans="31:34" x14ac:dyDescent="0.2">
      <c r="AE402">
        <v>401</v>
      </c>
      <c r="AF402" s="29">
        <v>-6.9558760047916016E-2</v>
      </c>
      <c r="AG402" s="29">
        <v>9.0565887264045256E-2</v>
      </c>
      <c r="AH402" s="29">
        <v>-0.50455602277418332</v>
      </c>
    </row>
    <row r="403" spans="31:34" x14ac:dyDescent="0.2">
      <c r="AE403">
        <v>402</v>
      </c>
      <c r="AF403" s="29">
        <v>-2.5800084949948954E-2</v>
      </c>
      <c r="AG403" s="29">
        <v>-7.0693955222494692E-2</v>
      </c>
      <c r="AH403" s="29">
        <v>7.5745796935695109E-2</v>
      </c>
    </row>
    <row r="404" spans="31:34" x14ac:dyDescent="0.2">
      <c r="AE404">
        <v>403</v>
      </c>
      <c r="AF404" s="29">
        <v>-6.2834886623278255E-2</v>
      </c>
      <c r="AG404" s="29">
        <v>-0.58822636724955413</v>
      </c>
      <c r="AH404" s="29">
        <v>-1.9022766467551227E-2</v>
      </c>
    </row>
    <row r="405" spans="31:34" x14ac:dyDescent="0.2">
      <c r="AE405">
        <v>404</v>
      </c>
      <c r="AF405" s="29">
        <v>8.5982684235389961E-2</v>
      </c>
      <c r="AG405" s="29">
        <v>-0.32018881259805254</v>
      </c>
      <c r="AH405" s="29">
        <v>9.4332382395126355E-2</v>
      </c>
    </row>
    <row r="406" spans="31:34" x14ac:dyDescent="0.2">
      <c r="AE406">
        <v>405</v>
      </c>
      <c r="AF406" s="29">
        <v>5.8990810726026598E-2</v>
      </c>
      <c r="AG406" s="29">
        <v>-7.7290624307533229E-3</v>
      </c>
      <c r="AH406" s="29">
        <v>9.4129624487514246E-2</v>
      </c>
    </row>
    <row r="407" spans="31:34" x14ac:dyDescent="0.2">
      <c r="AE407">
        <v>406</v>
      </c>
      <c r="AF407" s="29">
        <v>-2.6570538868435976E-3</v>
      </c>
      <c r="AG407" s="29">
        <v>0.16204360310606206</v>
      </c>
      <c r="AH407" s="29">
        <v>1.3802564168725407E-2</v>
      </c>
    </row>
    <row r="408" spans="31:34" x14ac:dyDescent="0.2">
      <c r="AE408">
        <v>407</v>
      </c>
      <c r="AF408" s="29">
        <v>-5.0398599933613633E-2</v>
      </c>
      <c r="AG408" s="29">
        <v>-2.6116616842146143E-2</v>
      </c>
      <c r="AH408" s="29">
        <v>-8.2616966601787009E-2</v>
      </c>
    </row>
    <row r="409" spans="31:34" x14ac:dyDescent="0.2">
      <c r="AE409">
        <v>408</v>
      </c>
      <c r="AF409" s="29">
        <v>3.368935577190936E-2</v>
      </c>
      <c r="AG409" s="29">
        <v>-4.7101155548690744E-2</v>
      </c>
      <c r="AH409" s="29">
        <v>-4.8644247713728023E-2</v>
      </c>
    </row>
    <row r="410" spans="31:34" x14ac:dyDescent="0.2">
      <c r="AE410">
        <v>409</v>
      </c>
      <c r="AF410" s="29">
        <v>-2.411460300335538E-2</v>
      </c>
      <c r="AG410" s="29">
        <v>-5.960538521875245E-2</v>
      </c>
      <c r="AH410" s="29">
        <v>3.5045179697223747E-2</v>
      </c>
    </row>
    <row r="411" spans="31:34" x14ac:dyDescent="0.2">
      <c r="AE411">
        <v>410</v>
      </c>
      <c r="AF411" s="29">
        <v>-3.3209289110066834E-2</v>
      </c>
      <c r="AG411" s="29">
        <v>-0.1506400204999212</v>
      </c>
      <c r="AH411" s="29">
        <v>3.1866806435574879E-2</v>
      </c>
    </row>
    <row r="412" spans="31:34" x14ac:dyDescent="0.2">
      <c r="AE412">
        <v>411</v>
      </c>
      <c r="AF412" s="29">
        <v>-1.3639170787167759E-2</v>
      </c>
      <c r="AG412" s="29">
        <v>0.16828170147419499</v>
      </c>
      <c r="AH412" s="29">
        <v>-4.2555349102692111E-2</v>
      </c>
    </row>
    <row r="413" spans="31:34" x14ac:dyDescent="0.2">
      <c r="AE413">
        <v>412</v>
      </c>
      <c r="AF413" s="29">
        <v>5.2869328959001337E-2</v>
      </c>
      <c r="AG413" s="29">
        <v>-5.2770544108574569E-2</v>
      </c>
      <c r="AH413" s="29">
        <v>-8.8966884450290121E-2</v>
      </c>
    </row>
    <row r="414" spans="31:34" x14ac:dyDescent="0.2">
      <c r="AE414">
        <v>413</v>
      </c>
      <c r="AF414" s="29">
        <v>1.9832824477462256E-2</v>
      </c>
      <c r="AG414" s="29">
        <v>0.27824057415011938</v>
      </c>
      <c r="AH414" s="29">
        <v>-6.8989355779134051E-2</v>
      </c>
    </row>
    <row r="415" spans="31:34" x14ac:dyDescent="0.2">
      <c r="AE415">
        <v>414</v>
      </c>
      <c r="AF415" s="29">
        <v>-5.1756137350324249E-2</v>
      </c>
      <c r="AG415" s="29">
        <v>-0.16367989219791992</v>
      </c>
      <c r="AH415" s="29">
        <v>-9.2300600740870417E-2</v>
      </c>
    </row>
    <row r="416" spans="31:34" x14ac:dyDescent="0.2">
      <c r="AE416">
        <v>415</v>
      </c>
      <c r="AF416" s="29">
        <v>2.6572669407743912E-2</v>
      </c>
      <c r="AG416" s="29">
        <v>0.12624714700899886</v>
      </c>
      <c r="AH416" s="29">
        <v>-0.13941097580423137</v>
      </c>
    </row>
    <row r="417" spans="31:34" x14ac:dyDescent="0.2">
      <c r="AE417">
        <v>416</v>
      </c>
      <c r="AF417" s="29">
        <v>4.4240000210903241E-2</v>
      </c>
      <c r="AG417" s="29">
        <v>6.1440315731578085E-2</v>
      </c>
      <c r="AH417" s="29">
        <v>9.0654629139247683E-2</v>
      </c>
    </row>
    <row r="418" spans="31:34" x14ac:dyDescent="0.2">
      <c r="AE418">
        <v>417</v>
      </c>
      <c r="AF418" s="29">
        <v>0.11200997983698309</v>
      </c>
      <c r="AG418" s="29">
        <v>-0.13736800602425495</v>
      </c>
      <c r="AH418" s="29">
        <v>-3.5192353537770067E-2</v>
      </c>
    </row>
    <row r="419" spans="31:34" x14ac:dyDescent="0.2">
      <c r="AE419">
        <v>418</v>
      </c>
      <c r="AF419" s="29">
        <v>6.5049416567401513E-2</v>
      </c>
      <c r="AG419" s="29">
        <v>-0.22902389395135345</v>
      </c>
      <c r="AH419" s="29">
        <v>3.2042973269380111E-2</v>
      </c>
    </row>
    <row r="420" spans="31:34" x14ac:dyDescent="0.2">
      <c r="AE420">
        <v>419</v>
      </c>
      <c r="AF420" s="29">
        <v>-5.7238862185425551E-2</v>
      </c>
      <c r="AG420" s="29">
        <v>0.17009982231054227</v>
      </c>
      <c r="AH420" s="29">
        <v>2.7356803132430208E-2</v>
      </c>
    </row>
    <row r="421" spans="31:34" x14ac:dyDescent="0.2">
      <c r="AE421">
        <v>420</v>
      </c>
      <c r="AF421" s="29">
        <v>9.2511436455910007E-3</v>
      </c>
      <c r="AG421" s="29">
        <v>-0.20658122201819906</v>
      </c>
      <c r="AH421" s="29">
        <v>-3.7861906144470089E-2</v>
      </c>
    </row>
    <row r="422" spans="31:34" x14ac:dyDescent="0.2">
      <c r="AE422">
        <v>421</v>
      </c>
      <c r="AF422" s="29">
        <v>6.5136106675226874E-2</v>
      </c>
      <c r="AG422" s="29">
        <v>1.4488535478703823E-2</v>
      </c>
      <c r="AH422" s="29">
        <v>7.8318720251254678E-2</v>
      </c>
    </row>
    <row r="423" spans="31:34" x14ac:dyDescent="0.2">
      <c r="AE423">
        <v>422</v>
      </c>
      <c r="AF423" s="29">
        <v>-3.6855503329778445E-2</v>
      </c>
      <c r="AG423" s="29">
        <v>1.9488481990498702E-2</v>
      </c>
      <c r="AH423" s="29">
        <v>-1.3027785842030471E-2</v>
      </c>
    </row>
    <row r="424" spans="31:34" x14ac:dyDescent="0.2">
      <c r="AE424">
        <v>423</v>
      </c>
      <c r="AF424" s="29">
        <v>-5.2259284340099306E-2</v>
      </c>
      <c r="AG424" s="29">
        <v>0.20406555053854769</v>
      </c>
      <c r="AH424" s="29">
        <v>5.7308675903769347E-2</v>
      </c>
    </row>
    <row r="425" spans="31:34" x14ac:dyDescent="0.2">
      <c r="AE425">
        <v>424</v>
      </c>
      <c r="AF425" s="29">
        <v>0.14675842227784516</v>
      </c>
      <c r="AG425" s="29">
        <v>-9.7645609778951425E-2</v>
      </c>
      <c r="AH425" s="29">
        <v>3.6607655037052649E-2</v>
      </c>
    </row>
    <row r="426" spans="31:34" x14ac:dyDescent="0.2">
      <c r="AE426">
        <v>425</v>
      </c>
      <c r="AF426" s="29">
        <v>3.3304635588786859E-2</v>
      </c>
      <c r="AG426" s="29">
        <v>0.23477331011043831</v>
      </c>
      <c r="AH426" s="29">
        <v>-0.15152494496456054</v>
      </c>
    </row>
    <row r="427" spans="31:34" x14ac:dyDescent="0.2">
      <c r="AE427">
        <v>426</v>
      </c>
      <c r="AF427" s="29">
        <v>-0.10278585577108137</v>
      </c>
      <c r="AG427" s="29">
        <v>0.12115553261349041</v>
      </c>
      <c r="AH427" s="29">
        <v>0.14269618426662842</v>
      </c>
    </row>
    <row r="428" spans="31:34" x14ac:dyDescent="0.2">
      <c r="AE428">
        <v>427</v>
      </c>
      <c r="AF428" s="29">
        <v>9.6610090988718724E-3</v>
      </c>
      <c r="AG428" s="29">
        <v>0.3218693536153433</v>
      </c>
      <c r="AH428" s="29">
        <v>-0.11725763764403128</v>
      </c>
    </row>
    <row r="429" spans="31:34" x14ac:dyDescent="0.2">
      <c r="AE429">
        <v>428</v>
      </c>
      <c r="AF429" s="29">
        <v>-6.6358149255491508E-2</v>
      </c>
      <c r="AG429" s="29">
        <v>-0.13192001276236195</v>
      </c>
      <c r="AH429" s="29">
        <v>9.8035263807782366E-2</v>
      </c>
    </row>
    <row r="430" spans="31:34" x14ac:dyDescent="0.2">
      <c r="AE430">
        <v>429</v>
      </c>
      <c r="AF430" s="29">
        <v>-0.19876858869486311</v>
      </c>
      <c r="AG430" s="29">
        <v>1.2518761222089505E-2</v>
      </c>
      <c r="AH430" s="29">
        <v>-0.15765124329604388</v>
      </c>
    </row>
    <row r="431" spans="31:34" x14ac:dyDescent="0.2">
      <c r="AE431">
        <v>430</v>
      </c>
      <c r="AF431" s="29">
        <v>-0.10526747215683929</v>
      </c>
      <c r="AG431" s="29">
        <v>4.8446670195586496E-2</v>
      </c>
      <c r="AH431" s="29">
        <v>0.15430092629355066</v>
      </c>
    </row>
    <row r="432" spans="31:34" x14ac:dyDescent="0.2">
      <c r="AE432">
        <v>431</v>
      </c>
      <c r="AF432" s="29">
        <v>0.14504021654873558</v>
      </c>
      <c r="AG432" s="29">
        <v>-0.33237227206013981</v>
      </c>
      <c r="AH432" s="29">
        <v>-7.2064456237939042E-3</v>
      </c>
    </row>
    <row r="433" spans="31:34" x14ac:dyDescent="0.2">
      <c r="AE433">
        <v>432</v>
      </c>
      <c r="AF433" s="29">
        <v>-0.1750443641613369</v>
      </c>
      <c r="AG433" s="29">
        <v>6.2664039723101528E-2</v>
      </c>
      <c r="AH433" s="29">
        <v>-0.31420141749616221</v>
      </c>
    </row>
    <row r="434" spans="31:34" x14ac:dyDescent="0.2">
      <c r="AE434">
        <v>433</v>
      </c>
      <c r="AF434" s="29">
        <v>-1.1325732132719223E-2</v>
      </c>
      <c r="AG434" s="29">
        <v>0.16864846846235859</v>
      </c>
      <c r="AH434" s="29">
        <v>4.8179839774586314E-2</v>
      </c>
    </row>
    <row r="435" spans="31:34" x14ac:dyDescent="0.2">
      <c r="AE435">
        <v>434</v>
      </c>
      <c r="AF435" s="29">
        <v>1.120371088745502E-2</v>
      </c>
      <c r="AG435" s="29">
        <v>-9.129632267949854E-2</v>
      </c>
      <c r="AH435" s="29">
        <v>-0.61216439471397044</v>
      </c>
    </row>
    <row r="436" spans="31:34" x14ac:dyDescent="0.2">
      <c r="AE436">
        <v>435</v>
      </c>
      <c r="AF436" s="29">
        <v>-1.7055963169174862E-2</v>
      </c>
      <c r="AG436" s="29">
        <v>0.30139151729584951</v>
      </c>
      <c r="AH436" s="29">
        <v>0.22976503143692983</v>
      </c>
    </row>
    <row r="437" spans="31:34" x14ac:dyDescent="0.2">
      <c r="AE437">
        <v>436</v>
      </c>
      <c r="AF437" s="29">
        <v>4.5428664715975762E-4</v>
      </c>
      <c r="AG437" s="29">
        <v>2.6099802393394378E-2</v>
      </c>
      <c r="AH437" s="29">
        <v>4.1673810365380981E-2</v>
      </c>
    </row>
    <row r="438" spans="31:34" x14ac:dyDescent="0.2">
      <c r="AE438">
        <v>437</v>
      </c>
      <c r="AF438" s="29">
        <v>-1.5732404361898898E-2</v>
      </c>
      <c r="AG438" s="29">
        <v>-3.738134442105643E-2</v>
      </c>
      <c r="AH438" s="29">
        <v>-0.12586393146625779</v>
      </c>
    </row>
    <row r="439" spans="31:34" x14ac:dyDescent="0.2">
      <c r="AE439">
        <v>438</v>
      </c>
      <c r="AF439" s="29">
        <v>-7.5997559927319353E-2</v>
      </c>
      <c r="AG439" s="29">
        <v>-9.053194233944746E-2</v>
      </c>
      <c r="AH439" s="29">
        <v>0.10640670784296313</v>
      </c>
    </row>
    <row r="440" spans="31:34" x14ac:dyDescent="0.2">
      <c r="AE440">
        <v>439</v>
      </c>
      <c r="AF440" s="29">
        <v>-2.8193466076677918E-2</v>
      </c>
      <c r="AG440" s="29">
        <v>9.4790956797791565E-3</v>
      </c>
      <c r="AH440" s="29">
        <v>0.2276864176990836</v>
      </c>
    </row>
    <row r="441" spans="31:34" x14ac:dyDescent="0.2">
      <c r="AE441">
        <v>440</v>
      </c>
      <c r="AF441" s="29">
        <v>4.9023943016964999E-2</v>
      </c>
      <c r="AG441" s="29">
        <v>-0.15617318171819536</v>
      </c>
      <c r="AH441" s="29">
        <v>0.17898170813025263</v>
      </c>
    </row>
    <row r="442" spans="31:34" x14ac:dyDescent="0.2">
      <c r="AE442">
        <v>441</v>
      </c>
      <c r="AF442" s="29">
        <v>0.11144212276084477</v>
      </c>
      <c r="AG442" s="29">
        <v>-0.29272478229566229</v>
      </c>
      <c r="AH442" s="29">
        <v>-0.1935506634283031</v>
      </c>
    </row>
    <row r="443" spans="31:34" x14ac:dyDescent="0.2">
      <c r="AE443">
        <v>442</v>
      </c>
      <c r="AF443" s="29">
        <v>-6.340759957879488E-3</v>
      </c>
      <c r="AG443" s="29">
        <v>0.19195603663643485</v>
      </c>
      <c r="AH443" s="29">
        <v>3.2898190152523155E-2</v>
      </c>
    </row>
    <row r="444" spans="31:34" x14ac:dyDescent="0.2">
      <c r="AE444">
        <v>443</v>
      </c>
      <c r="AF444" s="29">
        <v>0.13635860659097532</v>
      </c>
      <c r="AG444" s="29">
        <v>-0.17993348702687581</v>
      </c>
      <c r="AH444" s="29">
        <v>-5.0804945475284073E-2</v>
      </c>
    </row>
    <row r="445" spans="31:34" x14ac:dyDescent="0.2">
      <c r="AE445">
        <v>444</v>
      </c>
      <c r="AF445" s="29">
        <v>2.0744552150291268E-2</v>
      </c>
      <c r="AG445" s="29">
        <v>-3.4297683097279985E-2</v>
      </c>
      <c r="AH445" s="29">
        <v>-2.8558591537464793E-2</v>
      </c>
    </row>
    <row r="446" spans="31:34" x14ac:dyDescent="0.2">
      <c r="AE446">
        <v>445</v>
      </c>
      <c r="AF446" s="29">
        <v>-1.3695733938704492E-2</v>
      </c>
      <c r="AG446" s="29">
        <v>0.20730126788462042</v>
      </c>
      <c r="AH446" s="29">
        <v>-0.16976722402399455</v>
      </c>
    </row>
    <row r="447" spans="31:34" x14ac:dyDescent="0.2">
      <c r="AE447">
        <v>446</v>
      </c>
      <c r="AF447" s="29">
        <v>-4.1423304797100498E-2</v>
      </c>
      <c r="AG447" s="29">
        <v>8.3821515427820847E-2</v>
      </c>
      <c r="AH447" s="29">
        <v>0.40136562310491486</v>
      </c>
    </row>
    <row r="448" spans="31:34" x14ac:dyDescent="0.2">
      <c r="AE448">
        <v>447</v>
      </c>
      <c r="AF448" s="29">
        <v>-4.331926245680446E-2</v>
      </c>
      <c r="AG448" s="29">
        <v>-3.5719485967228286E-2</v>
      </c>
      <c r="AH448" s="29">
        <v>0.50440969016800674</v>
      </c>
    </row>
    <row r="449" spans="31:34" x14ac:dyDescent="0.2">
      <c r="AE449">
        <v>448</v>
      </c>
      <c r="AF449" s="29">
        <v>-9.6650775439741012E-3</v>
      </c>
      <c r="AG449" s="29">
        <v>6.5733156164521925E-2</v>
      </c>
      <c r="AH449" s="29">
        <v>-5.309002380220814E-2</v>
      </c>
    </row>
    <row r="450" spans="31:34" x14ac:dyDescent="0.2">
      <c r="AE450">
        <v>449</v>
      </c>
      <c r="AF450" s="29">
        <v>-6.4752880397722853E-2</v>
      </c>
      <c r="AG450" s="29">
        <v>0.1238645684024329</v>
      </c>
      <c r="AH450" s="29">
        <v>-4.7067661489212424E-2</v>
      </c>
    </row>
    <row r="451" spans="31:34" x14ac:dyDescent="0.2">
      <c r="AE451">
        <v>450</v>
      </c>
      <c r="AF451" s="29">
        <v>-0.13116646707531568</v>
      </c>
      <c r="AG451" s="29">
        <v>-0.3912999824425657</v>
      </c>
      <c r="AH451" s="29">
        <v>1.2537328358068775E-2</v>
      </c>
    </row>
    <row r="452" spans="31:34" x14ac:dyDescent="0.2">
      <c r="AE452">
        <v>451</v>
      </c>
      <c r="AF452" s="29">
        <v>-1.3369475610951434E-2</v>
      </c>
      <c r="AG452" s="29">
        <v>2.5666055911716501E-2</v>
      </c>
      <c r="AH452" s="29">
        <v>-0.17170322039317959</v>
      </c>
    </row>
    <row r="453" spans="31:34" x14ac:dyDescent="0.2">
      <c r="AE453">
        <v>452</v>
      </c>
      <c r="AF453" s="29">
        <v>-1.6378926363668465E-2</v>
      </c>
      <c r="AG453" s="29">
        <v>-0.12624729845848523</v>
      </c>
      <c r="AH453" s="29">
        <v>-8.2962168149439769E-2</v>
      </c>
    </row>
    <row r="454" spans="31:34" x14ac:dyDescent="0.2">
      <c r="AE454">
        <v>453</v>
      </c>
      <c r="AF454" s="29">
        <v>2.5816283758101154E-2</v>
      </c>
      <c r="AG454" s="29">
        <v>9.3627184102266378E-2</v>
      </c>
      <c r="AH454" s="29">
        <v>7.8315341738869546E-3</v>
      </c>
    </row>
    <row r="455" spans="31:34" x14ac:dyDescent="0.2">
      <c r="AE455">
        <v>454</v>
      </c>
      <c r="AF455" s="29">
        <v>0.32874393996787399</v>
      </c>
      <c r="AG455" s="29">
        <v>-9.5570522599265045E-2</v>
      </c>
      <c r="AH455" s="29">
        <v>7.1200959177806819E-2</v>
      </c>
    </row>
    <row r="456" spans="31:34" x14ac:dyDescent="0.2">
      <c r="AE456">
        <v>455</v>
      </c>
      <c r="AF456" s="29">
        <v>2.4873713188042906E-2</v>
      </c>
      <c r="AG456" s="29">
        <v>1.2706810814540321E-2</v>
      </c>
      <c r="AH456" s="29">
        <v>9.3104601752366317E-2</v>
      </c>
    </row>
    <row r="457" spans="31:34" x14ac:dyDescent="0.2">
      <c r="AE457">
        <v>456</v>
      </c>
      <c r="AF457" s="29">
        <v>7.1200540008412083E-2</v>
      </c>
      <c r="AG457" s="29">
        <v>9.1835028081779263E-2</v>
      </c>
      <c r="AH457" s="29">
        <v>-0.22165917404301411</v>
      </c>
    </row>
    <row r="458" spans="31:34" x14ac:dyDescent="0.2">
      <c r="AE458">
        <v>457</v>
      </c>
      <c r="AF458" s="29">
        <v>-0.11196019869938686</v>
      </c>
      <c r="AG458" s="29">
        <v>-1.9777666996822905E-2</v>
      </c>
      <c r="AH458" s="29">
        <v>-0.16626736688824451</v>
      </c>
    </row>
    <row r="459" spans="31:34" x14ac:dyDescent="0.2">
      <c r="AE459">
        <v>458</v>
      </c>
      <c r="AF459" s="29">
        <v>-3.8871513816871574E-2</v>
      </c>
      <c r="AG459" s="29">
        <v>-0.22535375074818748</v>
      </c>
      <c r="AH459" s="29">
        <v>-7.6067065344540635E-2</v>
      </c>
    </row>
    <row r="460" spans="31:34" x14ac:dyDescent="0.2">
      <c r="AE460">
        <v>459</v>
      </c>
      <c r="AF460" s="29">
        <v>-0.15996769359396676</v>
      </c>
      <c r="AG460" s="29">
        <v>4.9489674127282966E-2</v>
      </c>
      <c r="AH460" s="29">
        <v>-6.8004781309995904E-2</v>
      </c>
    </row>
    <row r="461" spans="31:34" x14ac:dyDescent="0.2">
      <c r="AE461">
        <v>460</v>
      </c>
      <c r="AF461" s="29">
        <v>0.12308557461655563</v>
      </c>
      <c r="AG461" s="29">
        <v>8.405554697786953E-2</v>
      </c>
      <c r="AH461" s="29">
        <v>-0.12129010725683703</v>
      </c>
    </row>
    <row r="462" spans="31:34" x14ac:dyDescent="0.2">
      <c r="AE462">
        <v>461</v>
      </c>
      <c r="AF462" s="29">
        <v>-6.6621181537085336E-2</v>
      </c>
      <c r="AG462" s="29">
        <v>9.6481008789010878E-2</v>
      </c>
      <c r="AH462" s="29">
        <v>6.1305753264692391E-2</v>
      </c>
    </row>
    <row r="463" spans="31:34" x14ac:dyDescent="0.2">
      <c r="AE463">
        <v>462</v>
      </c>
      <c r="AF463" s="29">
        <v>-9.2492050847714415E-3</v>
      </c>
      <c r="AG463" s="29">
        <v>-0.15029159879564338</v>
      </c>
      <c r="AH463" s="29">
        <v>-7.4232946396801933E-2</v>
      </c>
    </row>
    <row r="464" spans="31:34" x14ac:dyDescent="0.2">
      <c r="AE464">
        <v>463</v>
      </c>
      <c r="AF464" s="29">
        <v>-6.1491913209880227E-2</v>
      </c>
      <c r="AG464" s="29">
        <v>0.32565509121964797</v>
      </c>
      <c r="AH464" s="29">
        <v>-1.33518147289902E-2</v>
      </c>
    </row>
    <row r="465" spans="31:34" x14ac:dyDescent="0.2">
      <c r="AE465">
        <v>464</v>
      </c>
      <c r="AF465" s="29">
        <v>-7.4470813288967555E-2</v>
      </c>
      <c r="AG465" s="29">
        <v>-4.4602745099649697E-2</v>
      </c>
      <c r="AH465" s="29">
        <v>0.18983427562088281</v>
      </c>
    </row>
    <row r="466" spans="31:34" x14ac:dyDescent="0.2">
      <c r="AE466">
        <v>465</v>
      </c>
      <c r="AF466" s="29">
        <v>0.12117134386712278</v>
      </c>
      <c r="AG466" s="29">
        <v>0.14310417538814033</v>
      </c>
      <c r="AH466" s="29">
        <v>7.9818655621219578E-2</v>
      </c>
    </row>
    <row r="467" spans="31:34" x14ac:dyDescent="0.2">
      <c r="AE467">
        <v>466</v>
      </c>
      <c r="AF467" s="29">
        <v>-2.4370951087504249E-2</v>
      </c>
      <c r="AG467" s="29">
        <v>0.32489617705109358</v>
      </c>
      <c r="AH467" s="29">
        <v>9.1115911833935428E-2</v>
      </c>
    </row>
    <row r="468" spans="31:34" x14ac:dyDescent="0.2">
      <c r="AE468">
        <v>467</v>
      </c>
      <c r="AF468" s="29">
        <v>0.10880761914092595</v>
      </c>
      <c r="AG468" s="29">
        <v>0.45971834003024975</v>
      </c>
      <c r="AH468" s="29">
        <v>0.23726452355423661</v>
      </c>
    </row>
    <row r="469" spans="31:34" x14ac:dyDescent="0.2">
      <c r="AE469">
        <v>468</v>
      </c>
      <c r="AF469" s="29">
        <v>8.3285296629584782E-2</v>
      </c>
      <c r="AG469" s="29">
        <v>5.9945723903088943E-2</v>
      </c>
      <c r="AH469" s="29">
        <v>-0.20082138335877842</v>
      </c>
    </row>
    <row r="470" spans="31:34" x14ac:dyDescent="0.2">
      <c r="AE470">
        <v>469</v>
      </c>
      <c r="AF470" s="29">
        <v>-2.8025120029946372E-2</v>
      </c>
      <c r="AG470" s="29">
        <v>-2.1094069366772251E-2</v>
      </c>
      <c r="AH470" s="29">
        <v>5.5726430902861529E-2</v>
      </c>
    </row>
    <row r="471" spans="31:34" x14ac:dyDescent="0.2">
      <c r="AE471">
        <v>470</v>
      </c>
      <c r="AF471" s="29">
        <v>4.6038821966137644E-3</v>
      </c>
      <c r="AG471" s="29">
        <v>4.3692355439504504E-2</v>
      </c>
      <c r="AH471" s="29">
        <v>0.10520371900343732</v>
      </c>
    </row>
    <row r="472" spans="31:34" x14ac:dyDescent="0.2">
      <c r="AE472">
        <v>471</v>
      </c>
      <c r="AF472" s="29">
        <v>-3.564503272668381E-3</v>
      </c>
      <c r="AG472" s="29">
        <v>-9.3805307810171282E-2</v>
      </c>
      <c r="AH472" s="29">
        <v>6.4109151377256951E-2</v>
      </c>
    </row>
    <row r="473" spans="31:34" x14ac:dyDescent="0.2">
      <c r="AE473">
        <v>472</v>
      </c>
      <c r="AF473" s="29">
        <v>2.254325963233586E-2</v>
      </c>
      <c r="AG473" s="29">
        <v>5.7890300146304224E-2</v>
      </c>
      <c r="AH473" s="29">
        <v>-4.9163031616391517E-2</v>
      </c>
    </row>
    <row r="474" spans="31:34" x14ac:dyDescent="0.2">
      <c r="AE474">
        <v>473</v>
      </c>
      <c r="AF474" s="29">
        <v>4.5663350492106722E-2</v>
      </c>
      <c r="AG474" s="29">
        <v>0.10145524597245598</v>
      </c>
      <c r="AH474" s="29">
        <v>9.9457939224735725E-2</v>
      </c>
    </row>
    <row r="475" spans="31:34" x14ac:dyDescent="0.2">
      <c r="AE475">
        <v>474</v>
      </c>
      <c r="AF475" s="29">
        <v>9.5503247566267449E-2</v>
      </c>
      <c r="AG475" s="29">
        <v>1.1345770306495074E-2</v>
      </c>
      <c r="AH475" s="29">
        <v>0.31541907009275533</v>
      </c>
    </row>
    <row r="476" spans="31:34" x14ac:dyDescent="0.2">
      <c r="AE476">
        <v>475</v>
      </c>
      <c r="AF476" s="29">
        <v>-1.8636864703711776E-2</v>
      </c>
      <c r="AG476" s="29">
        <v>-8.8853855910457413E-2</v>
      </c>
      <c r="AH476" s="29">
        <v>-0.32277047805096881</v>
      </c>
    </row>
    <row r="477" spans="31:34" x14ac:dyDescent="0.2">
      <c r="AE477">
        <v>476</v>
      </c>
      <c r="AF477" s="29">
        <v>3.3881265155744314E-2</v>
      </c>
      <c r="AG477" s="29">
        <v>-2.8922837179861501E-2</v>
      </c>
      <c r="AH477" s="29">
        <v>3.2598574725748071E-2</v>
      </c>
    </row>
    <row r="478" spans="31:34" x14ac:dyDescent="0.2">
      <c r="AE478">
        <v>477</v>
      </c>
      <c r="AF478" s="29">
        <v>3.9009475680238034E-2</v>
      </c>
      <c r="AG478" s="29">
        <v>-3.199634098003537E-2</v>
      </c>
      <c r="AH478" s="29">
        <v>3.2495647164162797E-2</v>
      </c>
    </row>
    <row r="479" spans="31:34" x14ac:dyDescent="0.2">
      <c r="AE479">
        <v>478</v>
      </c>
      <c r="AF479" s="29">
        <v>6.9705593377167308E-2</v>
      </c>
      <c r="AG479" s="29">
        <v>0.2078784909614256</v>
      </c>
      <c r="AH479" s="29">
        <v>-0.16696106712613112</v>
      </c>
    </row>
    <row r="480" spans="31:34" x14ac:dyDescent="0.2">
      <c r="AE480">
        <v>479</v>
      </c>
      <c r="AF480" s="29">
        <v>-7.1956883864390253E-3</v>
      </c>
      <c r="AG480" s="29">
        <v>-6.7167692078531141E-2</v>
      </c>
      <c r="AH480" s="29">
        <v>-0.17938025241184052</v>
      </c>
    </row>
    <row r="481" spans="31:34" x14ac:dyDescent="0.2">
      <c r="AE481">
        <v>480</v>
      </c>
      <c r="AF481" s="29">
        <v>3.9514637253493738E-2</v>
      </c>
      <c r="AG481" s="29">
        <v>0.11949152750639573</v>
      </c>
      <c r="AH481" s="29">
        <v>-0.1862111478182778</v>
      </c>
    </row>
    <row r="482" spans="31:34" x14ac:dyDescent="0.2">
      <c r="AE482">
        <v>481</v>
      </c>
      <c r="AF482" s="29">
        <v>7.9404624895917514E-2</v>
      </c>
      <c r="AG482" s="29">
        <v>0.6473185323520011</v>
      </c>
      <c r="AH482" s="29">
        <v>2.0993031268344609E-2</v>
      </c>
    </row>
    <row r="483" spans="31:34" x14ac:dyDescent="0.2">
      <c r="AE483">
        <v>482</v>
      </c>
      <c r="AF483" s="29">
        <v>3.4129643593016984E-2</v>
      </c>
      <c r="AG483" s="29">
        <v>-0.15619517076312209</v>
      </c>
      <c r="AH483" s="29">
        <v>-1.0065069569009072E-2</v>
      </c>
    </row>
    <row r="484" spans="31:34" x14ac:dyDescent="0.2">
      <c r="AE484">
        <v>483</v>
      </c>
      <c r="AF484" s="29">
        <v>5.3563807750134335E-2</v>
      </c>
      <c r="AG484" s="29">
        <v>-7.0555646101724448E-2</v>
      </c>
      <c r="AH484" s="29">
        <v>-0.35356853172496483</v>
      </c>
    </row>
    <row r="485" spans="31:34" x14ac:dyDescent="0.2">
      <c r="AE485">
        <v>484</v>
      </c>
      <c r="AF485" s="29">
        <v>-1.7664636159408303E-3</v>
      </c>
      <c r="AG485" s="29">
        <v>-3.2113528811279032E-2</v>
      </c>
      <c r="AH485" s="29">
        <v>6.6736534865911495E-2</v>
      </c>
    </row>
    <row r="486" spans="31:34" x14ac:dyDescent="0.2">
      <c r="AE486">
        <v>485</v>
      </c>
      <c r="AF486" s="29">
        <v>-7.2001849467605031E-2</v>
      </c>
      <c r="AG486" s="29">
        <v>0.23131684866690966</v>
      </c>
      <c r="AH486" s="29">
        <v>2.5366872835240733E-3</v>
      </c>
    </row>
    <row r="487" spans="31:34" x14ac:dyDescent="0.2">
      <c r="AE487">
        <v>486</v>
      </c>
      <c r="AF487" s="29">
        <v>3.5210242365924072E-2</v>
      </c>
      <c r="AG487" s="29">
        <v>-0.37198981543944304</v>
      </c>
      <c r="AH487" s="29">
        <v>4.9100497210890201E-2</v>
      </c>
    </row>
    <row r="488" spans="31:34" x14ac:dyDescent="0.2">
      <c r="AE488">
        <v>487</v>
      </c>
      <c r="AF488" s="29">
        <v>-2.4201037668334681E-2</v>
      </c>
      <c r="AG488" s="29">
        <v>-2.6084006114188537E-2</v>
      </c>
      <c r="AH488" s="29">
        <v>0.14161254302538326</v>
      </c>
    </row>
    <row r="489" spans="31:34" x14ac:dyDescent="0.2">
      <c r="AE489">
        <v>488</v>
      </c>
      <c r="AF489" s="29">
        <v>5.0493375977020402E-2</v>
      </c>
      <c r="AG489" s="29">
        <v>6.4276411860527322E-2</v>
      </c>
      <c r="AH489" s="29">
        <v>-0.10733437792448934</v>
      </c>
    </row>
    <row r="490" spans="31:34" x14ac:dyDescent="0.2">
      <c r="AE490">
        <v>489</v>
      </c>
      <c r="AF490" s="29">
        <v>5.1623733464582357E-2</v>
      </c>
      <c r="AG490" s="29">
        <v>-5.245862972161848E-2</v>
      </c>
      <c r="AH490" s="29">
        <v>8.8396127668710869E-2</v>
      </c>
    </row>
    <row r="491" spans="31:34" x14ac:dyDescent="0.2">
      <c r="AE491">
        <v>490</v>
      </c>
      <c r="AF491" s="29">
        <v>-9.3415925877696648E-2</v>
      </c>
      <c r="AG491" s="29">
        <v>-0.3167139768771598</v>
      </c>
      <c r="AH491" s="29">
        <v>-0.12194782449334234</v>
      </c>
    </row>
    <row r="492" spans="31:34" x14ac:dyDescent="0.2">
      <c r="AE492">
        <v>491</v>
      </c>
      <c r="AF492" s="29">
        <v>-7.6575325266744321E-2</v>
      </c>
      <c r="AG492" s="29">
        <v>0.15133498703097092</v>
      </c>
      <c r="AH492" s="29">
        <v>3.1906643434147738E-3</v>
      </c>
    </row>
    <row r="493" spans="31:34" x14ac:dyDescent="0.2">
      <c r="AE493">
        <v>492</v>
      </c>
      <c r="AF493" s="29">
        <v>-0.11765226155031119</v>
      </c>
      <c r="AG493" s="29">
        <v>0.39483156080375142</v>
      </c>
      <c r="AH493" s="29">
        <v>0.61438828683007718</v>
      </c>
    </row>
    <row r="494" spans="31:34" x14ac:dyDescent="0.2">
      <c r="AE494">
        <v>493</v>
      </c>
      <c r="AF494" s="29">
        <v>-9.1160349593140226E-3</v>
      </c>
      <c r="AG494" s="29">
        <v>-2.1335858849020901E-2</v>
      </c>
      <c r="AH494" s="29">
        <v>0.35272698574104416</v>
      </c>
    </row>
    <row r="495" spans="31:34" x14ac:dyDescent="0.2">
      <c r="AE495">
        <v>494</v>
      </c>
      <c r="AF495" s="29">
        <v>6.7021713814228945E-2</v>
      </c>
      <c r="AG495" s="29">
        <v>-3.1715942608021683E-3</v>
      </c>
      <c r="AH495" s="29">
        <v>7.1292070470676761E-2</v>
      </c>
    </row>
    <row r="496" spans="31:34" x14ac:dyDescent="0.2">
      <c r="AE496">
        <v>495</v>
      </c>
      <c r="AF496" s="29">
        <v>-6.5328399461461791E-3</v>
      </c>
      <c r="AG496" s="29">
        <v>-0.10224084549334159</v>
      </c>
      <c r="AH496" s="29">
        <v>0.39328587573177998</v>
      </c>
    </row>
    <row r="497" spans="31:34" x14ac:dyDescent="0.2">
      <c r="AE497">
        <v>496</v>
      </c>
      <c r="AF497" s="29">
        <v>-1.7277053254290485E-2</v>
      </c>
      <c r="AG497" s="29">
        <v>-0.18613586301998486</v>
      </c>
      <c r="AH497" s="29">
        <v>-2.9460822634139235E-2</v>
      </c>
    </row>
    <row r="498" spans="31:34" x14ac:dyDescent="0.2">
      <c r="AE498">
        <v>497</v>
      </c>
      <c r="AF498" s="29">
        <v>1.8346116780936362E-4</v>
      </c>
      <c r="AG498" s="29">
        <v>6.0575836000378504E-2</v>
      </c>
      <c r="AH498" s="29">
        <v>-3.8391866520692992E-2</v>
      </c>
    </row>
    <row r="499" spans="31:34" x14ac:dyDescent="0.2">
      <c r="AE499">
        <v>498</v>
      </c>
      <c r="AF499" s="29">
        <v>-2.4170231301032723E-2</v>
      </c>
      <c r="AG499" s="29">
        <v>4.9932493632242295E-2</v>
      </c>
      <c r="AH499" s="29">
        <v>-3.3276023818518914E-2</v>
      </c>
    </row>
    <row r="500" spans="31:34" x14ac:dyDescent="0.2">
      <c r="AE500">
        <v>499</v>
      </c>
      <c r="AF500" s="29">
        <v>-6.9704327661016002E-2</v>
      </c>
      <c r="AG500" s="29">
        <v>-0.12479930951246714</v>
      </c>
      <c r="AH500" s="29">
        <v>-8.4562990348909545E-2</v>
      </c>
    </row>
    <row r="501" spans="31:34" x14ac:dyDescent="0.2">
      <c r="AE501">
        <v>500</v>
      </c>
      <c r="AF501" s="29">
        <v>-1.3779052474883929E-2</v>
      </c>
      <c r="AG501" s="29">
        <v>-5.9327588555262434E-2</v>
      </c>
      <c r="AH501" s="29">
        <v>-5.8794722816579617E-2</v>
      </c>
    </row>
    <row r="502" spans="31:34" x14ac:dyDescent="0.2">
      <c r="AE502">
        <v>501</v>
      </c>
      <c r="AF502" s="29">
        <v>9.7599973938012646E-2</v>
      </c>
      <c r="AG502" s="29">
        <v>1.092793002842966E-2</v>
      </c>
      <c r="AH502" s="29">
        <v>-0.20442824340043045</v>
      </c>
    </row>
    <row r="503" spans="31:34" x14ac:dyDescent="0.2">
      <c r="AE503">
        <v>502</v>
      </c>
      <c r="AF503" s="29">
        <v>6.3672971905837011E-2</v>
      </c>
      <c r="AG503" s="29">
        <v>0.21667408170285826</v>
      </c>
      <c r="AH503" s="29">
        <v>-9.612984316880796E-2</v>
      </c>
    </row>
    <row r="504" spans="31:34" x14ac:dyDescent="0.2">
      <c r="AE504">
        <v>503</v>
      </c>
      <c r="AF504" s="29">
        <v>-2.1710067004195765E-2</v>
      </c>
      <c r="AG504" s="29">
        <v>-0.53562126825798528</v>
      </c>
      <c r="AH504" s="29">
        <v>2.128302717659299E-2</v>
      </c>
    </row>
    <row r="505" spans="31:34" x14ac:dyDescent="0.2">
      <c r="AE505">
        <v>504</v>
      </c>
      <c r="AF505" s="29">
        <v>-5.3458555533366238E-2</v>
      </c>
      <c r="AG505" s="29">
        <v>-0.32655566297768768</v>
      </c>
      <c r="AH505" s="29">
        <v>-4.3163243130450606E-2</v>
      </c>
    </row>
    <row r="506" spans="31:34" x14ac:dyDescent="0.2">
      <c r="AE506">
        <v>505</v>
      </c>
      <c r="AF506" s="29">
        <v>1.4813606809966201E-3</v>
      </c>
      <c r="AG506" s="29">
        <v>0.35042304901436455</v>
      </c>
      <c r="AH506" s="29">
        <v>-0.13937507119020437</v>
      </c>
    </row>
    <row r="507" spans="31:34" x14ac:dyDescent="0.2">
      <c r="AE507">
        <v>506</v>
      </c>
      <c r="AF507" s="29">
        <v>-0.16388884761250386</v>
      </c>
      <c r="AG507" s="29">
        <v>-1.8009265688208011E-2</v>
      </c>
      <c r="AH507" s="29">
        <v>-0.30827924188100098</v>
      </c>
    </row>
    <row r="508" spans="31:34" x14ac:dyDescent="0.2">
      <c r="AE508">
        <v>507</v>
      </c>
      <c r="AF508" s="29">
        <v>1.7144143944378524E-2</v>
      </c>
      <c r="AG508" s="29">
        <v>-6.1701255065719378E-2</v>
      </c>
      <c r="AH508" s="29">
        <v>1.2705354766431668E-2</v>
      </c>
    </row>
    <row r="509" spans="31:34" x14ac:dyDescent="0.2">
      <c r="AE509">
        <v>508</v>
      </c>
      <c r="AF509" s="29">
        <v>5.099877179846353E-2</v>
      </c>
      <c r="AG509" s="29">
        <v>-0.32596862195749099</v>
      </c>
      <c r="AH509" s="29">
        <v>-1.4244273876045117E-2</v>
      </c>
    </row>
    <row r="510" spans="31:34" x14ac:dyDescent="0.2">
      <c r="AE510">
        <v>509</v>
      </c>
      <c r="AF510" s="29">
        <v>8.1344176019014817E-4</v>
      </c>
      <c r="AG510" s="29">
        <v>5.5838093592466768E-2</v>
      </c>
      <c r="AH510" s="29">
        <v>-3.1441847549411407E-2</v>
      </c>
    </row>
    <row r="511" spans="31:34" x14ac:dyDescent="0.2">
      <c r="AE511">
        <v>510</v>
      </c>
      <c r="AF511" s="29">
        <v>5.1087358399363137E-3</v>
      </c>
      <c r="AG511" s="29">
        <v>-3.6225233523550802E-2</v>
      </c>
      <c r="AH511" s="29">
        <v>-0.2661619510761567</v>
      </c>
    </row>
    <row r="512" spans="31:34" x14ac:dyDescent="0.2">
      <c r="AE512">
        <v>511</v>
      </c>
      <c r="AF512" s="29">
        <v>-3.6668092388075467E-2</v>
      </c>
      <c r="AG512" s="29">
        <v>-4.6409059365277875E-3</v>
      </c>
      <c r="AH512" s="29">
        <v>-5.3752126834999824E-2</v>
      </c>
    </row>
    <row r="513" spans="31:34" x14ac:dyDescent="0.2">
      <c r="AE513">
        <v>512</v>
      </c>
      <c r="AF513" s="29">
        <v>2.5402907626407855E-2</v>
      </c>
      <c r="AG513" s="29">
        <v>5.5553727499962686E-2</v>
      </c>
      <c r="AH513" s="29">
        <v>-0.34322254654562956</v>
      </c>
    </row>
    <row r="514" spans="31:34" x14ac:dyDescent="0.2">
      <c r="AE514">
        <v>513</v>
      </c>
      <c r="AF514" s="29">
        <v>0.24958917619504234</v>
      </c>
      <c r="AG514" s="29">
        <v>0.28391169726317178</v>
      </c>
      <c r="AH514" s="29">
        <v>9.5672871225593939E-2</v>
      </c>
    </row>
    <row r="515" spans="31:34" x14ac:dyDescent="0.2">
      <c r="AE515">
        <v>514</v>
      </c>
      <c r="AF515" s="29">
        <v>3.2021062383332646E-2</v>
      </c>
      <c r="AG515" s="29">
        <v>8.9382679402616794E-2</v>
      </c>
      <c r="AH515" s="29">
        <v>-0.2272604812965196</v>
      </c>
    </row>
    <row r="516" spans="31:34" x14ac:dyDescent="0.2">
      <c r="AE516">
        <v>515</v>
      </c>
      <c r="AF516" s="29">
        <v>-7.6728427390928226E-3</v>
      </c>
      <c r="AG516" s="29">
        <v>0.35769957725203494</v>
      </c>
      <c r="AH516" s="29">
        <v>-0.10902664962756767</v>
      </c>
    </row>
    <row r="517" spans="31:34" x14ac:dyDescent="0.2">
      <c r="AE517">
        <v>516</v>
      </c>
      <c r="AF517" s="29">
        <v>3.1153896260233106E-2</v>
      </c>
      <c r="AG517" s="29">
        <v>0.13925929447139462</v>
      </c>
      <c r="AH517" s="29">
        <v>-0.41289876699667316</v>
      </c>
    </row>
    <row r="518" spans="31:34" x14ac:dyDescent="0.2">
      <c r="AE518">
        <v>517</v>
      </c>
      <c r="AF518" s="29">
        <v>-7.2583889636735441E-2</v>
      </c>
      <c r="AG518" s="29">
        <v>-0.39662818447155584</v>
      </c>
      <c r="AH518" s="29">
        <v>6.0383884475973662E-2</v>
      </c>
    </row>
    <row r="519" spans="31:34" x14ac:dyDescent="0.2">
      <c r="AE519">
        <v>518</v>
      </c>
      <c r="AF519" s="29">
        <v>-3.9383366878144373E-2</v>
      </c>
      <c r="AG519" s="29">
        <v>-0.47698113576817203</v>
      </c>
      <c r="AH519" s="29">
        <v>0.27272002832470088</v>
      </c>
    </row>
    <row r="520" spans="31:34" x14ac:dyDescent="0.2">
      <c r="AE520">
        <v>519</v>
      </c>
      <c r="AF520" s="29">
        <v>2.7582224572429145E-2</v>
      </c>
      <c r="AG520" s="29">
        <v>0.11310547843451026</v>
      </c>
      <c r="AH520" s="29">
        <v>-0.21268157154685355</v>
      </c>
    </row>
    <row r="521" spans="31:34" x14ac:dyDescent="0.2">
      <c r="AE521">
        <v>520</v>
      </c>
      <c r="AF521" s="29">
        <v>1.3185620664723613E-2</v>
      </c>
      <c r="AG521" s="29">
        <v>-0.32346372744740493</v>
      </c>
      <c r="AH521" s="29">
        <v>-6.9183078930224406E-2</v>
      </c>
    </row>
    <row r="522" spans="31:34" x14ac:dyDescent="0.2">
      <c r="AE522">
        <v>521</v>
      </c>
      <c r="AF522" s="29">
        <v>-0.10118151445570485</v>
      </c>
      <c r="AG522" s="29">
        <v>0.15076368606545426</v>
      </c>
      <c r="AH522" s="29">
        <v>-0.43187565586291521</v>
      </c>
    </row>
    <row r="523" spans="31:34" x14ac:dyDescent="0.2">
      <c r="AE523">
        <v>522</v>
      </c>
      <c r="AF523" s="29">
        <v>-1.9797436596136784E-2</v>
      </c>
      <c r="AG523" s="29">
        <v>-8.6528745975011326E-2</v>
      </c>
      <c r="AH523" s="29">
        <v>1.0335950769768863E-2</v>
      </c>
    </row>
    <row r="524" spans="31:34" x14ac:dyDescent="0.2">
      <c r="AE524">
        <v>523</v>
      </c>
      <c r="AF524" s="29">
        <v>8.0294077557592422E-2</v>
      </c>
      <c r="AG524" s="29">
        <v>0.23367224415644658</v>
      </c>
      <c r="AH524" s="29">
        <v>0.2199701267524545</v>
      </c>
    </row>
    <row r="525" spans="31:34" x14ac:dyDescent="0.2">
      <c r="AE525">
        <v>524</v>
      </c>
      <c r="AF525" s="29">
        <v>0.13500946117660956</v>
      </c>
      <c r="AG525" s="29">
        <v>2.1657586232310812E-2</v>
      </c>
      <c r="AH525" s="29">
        <v>-0.26835423405873227</v>
      </c>
    </row>
    <row r="526" spans="31:34" x14ac:dyDescent="0.2">
      <c r="AE526">
        <v>525</v>
      </c>
      <c r="AF526" s="29">
        <v>2.9035854880867476E-2</v>
      </c>
      <c r="AG526" s="29">
        <v>0.17817193193397429</v>
      </c>
      <c r="AH526" s="29">
        <v>-0.1078482616753547</v>
      </c>
    </row>
    <row r="527" spans="31:34" x14ac:dyDescent="0.2">
      <c r="AE527">
        <v>526</v>
      </c>
      <c r="AF527" s="29">
        <v>-4.2583517476278039E-2</v>
      </c>
      <c r="AG527" s="29">
        <v>0.12878518886449036</v>
      </c>
      <c r="AH527" s="29">
        <v>0.1240473706375813</v>
      </c>
    </row>
    <row r="528" spans="31:34" x14ac:dyDescent="0.2">
      <c r="AE528">
        <v>527</v>
      </c>
      <c r="AF528" s="29">
        <v>2.619873554078166E-2</v>
      </c>
      <c r="AG528" s="29">
        <v>-9.4085985684446288E-2</v>
      </c>
      <c r="AH528" s="29">
        <v>0.31087781919765267</v>
      </c>
    </row>
    <row r="529" spans="31:34" x14ac:dyDescent="0.2">
      <c r="AE529">
        <v>528</v>
      </c>
      <c r="AF529" s="29">
        <v>2.4951990402795103E-2</v>
      </c>
      <c r="AG529" s="29">
        <v>-0.15084117876005607</v>
      </c>
      <c r="AH529" s="29">
        <v>6.4805060522394847E-2</v>
      </c>
    </row>
    <row r="530" spans="31:34" x14ac:dyDescent="0.2">
      <c r="AE530">
        <v>529</v>
      </c>
      <c r="AF530" s="29">
        <v>-2.9067797520239403E-2</v>
      </c>
      <c r="AG530" s="29">
        <v>-1.5172049715507823E-2</v>
      </c>
      <c r="AH530" s="29">
        <v>-0.10182328363209434</v>
      </c>
    </row>
    <row r="531" spans="31:34" x14ac:dyDescent="0.2">
      <c r="AE531">
        <v>530</v>
      </c>
      <c r="AF531" s="29">
        <v>1.5476963216354368E-2</v>
      </c>
      <c r="AG531" s="29">
        <v>-0.28890037170373783</v>
      </c>
      <c r="AH531" s="29">
        <v>-0.16825004965193663</v>
      </c>
    </row>
    <row r="532" spans="31:34" x14ac:dyDescent="0.2">
      <c r="AE532">
        <v>531</v>
      </c>
      <c r="AF532" s="29">
        <v>-4.8251473928910653E-2</v>
      </c>
      <c r="AG532" s="29">
        <v>-7.711393531009374E-3</v>
      </c>
      <c r="AH532" s="29">
        <v>-0.64112955796225246</v>
      </c>
    </row>
    <row r="533" spans="31:34" x14ac:dyDescent="0.2">
      <c r="AE533">
        <v>532</v>
      </c>
      <c r="AF533" s="29">
        <v>-2.9488555443995788E-2</v>
      </c>
      <c r="AG533" s="29">
        <v>-0.14210308020693213</v>
      </c>
      <c r="AH533" s="29">
        <v>-0.35113493195470402</v>
      </c>
    </row>
    <row r="534" spans="31:34" x14ac:dyDescent="0.2">
      <c r="AE534">
        <v>533</v>
      </c>
      <c r="AF534" s="29">
        <v>8.4781152760098413E-2</v>
      </c>
      <c r="AG534" s="29">
        <v>-0.21087848135686924</v>
      </c>
      <c r="AH534" s="29">
        <v>0.21054504932184309</v>
      </c>
    </row>
    <row r="535" spans="31:34" x14ac:dyDescent="0.2">
      <c r="AE535">
        <v>534</v>
      </c>
      <c r="AF535" s="29">
        <v>4.8274063454334236E-2</v>
      </c>
      <c r="AG535" s="29">
        <v>-1.0372593690439221E-2</v>
      </c>
      <c r="AH535" s="29">
        <v>9.4273831176453562E-2</v>
      </c>
    </row>
    <row r="536" spans="31:34" x14ac:dyDescent="0.2">
      <c r="AE536">
        <v>535</v>
      </c>
      <c r="AF536" s="29">
        <v>6.9006991729529649E-2</v>
      </c>
      <c r="AG536" s="29">
        <v>2.220924269650645E-2</v>
      </c>
      <c r="AH536" s="29">
        <v>-0.19531369320165975</v>
      </c>
    </row>
    <row r="537" spans="31:34" x14ac:dyDescent="0.2">
      <c r="AE537">
        <v>536</v>
      </c>
      <c r="AF537" s="29">
        <v>0.12944891303487618</v>
      </c>
      <c r="AG537" s="29">
        <v>7.7769900726680954E-2</v>
      </c>
      <c r="AH537" s="29">
        <v>-0.36181743024991564</v>
      </c>
    </row>
    <row r="538" spans="31:34" x14ac:dyDescent="0.2">
      <c r="AE538">
        <v>537</v>
      </c>
      <c r="AF538" s="29">
        <v>-1.2663601543335849E-2</v>
      </c>
      <c r="AG538" s="29">
        <v>0.20424291584432738</v>
      </c>
      <c r="AH538" s="29">
        <v>-0.39356711007530987</v>
      </c>
    </row>
    <row r="539" spans="31:34" x14ac:dyDescent="0.2">
      <c r="AE539">
        <v>538</v>
      </c>
      <c r="AF539" s="29">
        <v>1.5339998680532244E-2</v>
      </c>
      <c r="AG539" s="29">
        <v>-0.10927460454298245</v>
      </c>
      <c r="AH539" s="29">
        <v>-0.4669306351865361</v>
      </c>
    </row>
    <row r="540" spans="31:34" x14ac:dyDescent="0.2">
      <c r="AE540">
        <v>539</v>
      </c>
      <c r="AF540" s="29">
        <v>4.0823536882257122E-2</v>
      </c>
      <c r="AG540" s="29">
        <v>-6.4697026912987024E-2</v>
      </c>
      <c r="AH540" s="29">
        <v>0.29113646347480504</v>
      </c>
    </row>
    <row r="541" spans="31:34" x14ac:dyDescent="0.2">
      <c r="AE541">
        <v>540</v>
      </c>
      <c r="AF541" s="29">
        <v>-1.2566059400423173E-2</v>
      </c>
      <c r="AG541" s="29">
        <v>2.7947384868909513E-2</v>
      </c>
      <c r="AH541" s="29">
        <v>0.47194841931382719</v>
      </c>
    </row>
    <row r="542" spans="31:34" x14ac:dyDescent="0.2">
      <c r="AE542">
        <v>541</v>
      </c>
      <c r="AF542" s="29">
        <v>1.0119073033654804E-2</v>
      </c>
      <c r="AG542" s="29">
        <v>-3.1225462793379767E-2</v>
      </c>
      <c r="AH542" s="29">
        <v>0.17111411360582374</v>
      </c>
    </row>
    <row r="543" spans="31:34" x14ac:dyDescent="0.2">
      <c r="AE543">
        <v>542</v>
      </c>
      <c r="AF543" s="29">
        <v>7.494191609734073E-2</v>
      </c>
      <c r="AG543" s="29">
        <v>-0.42872132687712627</v>
      </c>
      <c r="AH543" s="29">
        <v>8.1303113185481876E-2</v>
      </c>
    </row>
    <row r="544" spans="31:34" x14ac:dyDescent="0.2">
      <c r="AE544">
        <v>543</v>
      </c>
      <c r="AF544" s="29">
        <v>-1.0230275496090584E-2</v>
      </c>
      <c r="AG544" s="29">
        <v>-6.2125737556051205E-2</v>
      </c>
      <c r="AH544" s="29">
        <v>-0.2766770317990252</v>
      </c>
    </row>
    <row r="545" spans="31:34" x14ac:dyDescent="0.2">
      <c r="AE545">
        <v>544</v>
      </c>
      <c r="AF545" s="29">
        <v>-2.6155735954905068E-4</v>
      </c>
      <c r="AG545" s="29">
        <v>-4.5216118792633592E-3</v>
      </c>
      <c r="AH545" s="29">
        <v>7.4796984056474031E-2</v>
      </c>
    </row>
    <row r="546" spans="31:34" x14ac:dyDescent="0.2">
      <c r="AE546">
        <v>545</v>
      </c>
      <c r="AF546" s="29">
        <v>-2.9066333733766014E-3</v>
      </c>
      <c r="AG546" s="29">
        <v>-8.213963649151465E-2</v>
      </c>
      <c r="AH546" s="29">
        <v>0.50457861022211681</v>
      </c>
    </row>
    <row r="547" spans="31:34" x14ac:dyDescent="0.2">
      <c r="AE547">
        <v>546</v>
      </c>
      <c r="AF547" s="29">
        <v>1.0148075902299356E-2</v>
      </c>
      <c r="AG547" s="29">
        <v>0.12023549636576961</v>
      </c>
      <c r="AH547" s="29">
        <v>-0.17360298737090737</v>
      </c>
    </row>
    <row r="548" spans="31:34" x14ac:dyDescent="0.2">
      <c r="AE548">
        <v>547</v>
      </c>
      <c r="AF548" s="29">
        <v>3.3173041790540786E-2</v>
      </c>
      <c r="AG548" s="29">
        <v>-2.8161164642157455E-2</v>
      </c>
      <c r="AH548" s="29">
        <v>0.37537699910168132</v>
      </c>
    </row>
    <row r="549" spans="31:34" x14ac:dyDescent="0.2">
      <c r="AE549">
        <v>548</v>
      </c>
      <c r="AF549" s="29">
        <v>-2.2827937534529948E-2</v>
      </c>
      <c r="AG549" s="29">
        <v>-4.524186094661678E-2</v>
      </c>
      <c r="AH549" s="29">
        <v>-4.4660315393650479E-2</v>
      </c>
    </row>
    <row r="550" spans="31:34" x14ac:dyDescent="0.2">
      <c r="AE550">
        <v>549</v>
      </c>
      <c r="AF550" s="29">
        <v>5.5301247521580277E-2</v>
      </c>
      <c r="AG550" s="29">
        <v>6.4738908629194E-2</v>
      </c>
      <c r="AH550" s="29">
        <v>6.1395837004045384E-2</v>
      </c>
    </row>
    <row r="551" spans="31:34" x14ac:dyDescent="0.2">
      <c r="AE551">
        <v>550</v>
      </c>
      <c r="AF551" s="29">
        <v>-2.7634836939338943E-2</v>
      </c>
      <c r="AG551" s="29">
        <v>-0.48966991367084428</v>
      </c>
      <c r="AH551" s="29">
        <v>-7.2459705485886122E-2</v>
      </c>
    </row>
    <row r="552" spans="31:34" x14ac:dyDescent="0.2">
      <c r="AE552">
        <v>551</v>
      </c>
      <c r="AF552" s="29">
        <v>6.1507278554925979E-2</v>
      </c>
      <c r="AG552" s="29">
        <v>-0.12448118830844918</v>
      </c>
      <c r="AH552" s="29">
        <v>2.8204622297353241E-2</v>
      </c>
    </row>
    <row r="553" spans="31:34" x14ac:dyDescent="0.2">
      <c r="AE553">
        <v>552</v>
      </c>
      <c r="AF553" s="29">
        <v>0.11231908991656768</v>
      </c>
      <c r="AG553" s="29">
        <v>0.14391682390257429</v>
      </c>
      <c r="AH553" s="29">
        <v>-0.14087278878237255</v>
      </c>
    </row>
    <row r="554" spans="31:34" x14ac:dyDescent="0.2">
      <c r="AE554">
        <v>553</v>
      </c>
      <c r="AF554" s="29">
        <v>2.1510049972896703E-4</v>
      </c>
      <c r="AG554" s="29">
        <v>-0.28059760216792456</v>
      </c>
      <c r="AH554" s="29">
        <v>6.8586307676917549E-2</v>
      </c>
    </row>
    <row r="555" spans="31:34" x14ac:dyDescent="0.2">
      <c r="AE555">
        <v>554</v>
      </c>
      <c r="AF555" s="29">
        <v>0.10381844384386435</v>
      </c>
      <c r="AG555" s="29">
        <v>-7.5434821411451122E-2</v>
      </c>
      <c r="AH555" s="29">
        <v>-0.1158070986535312</v>
      </c>
    </row>
    <row r="556" spans="31:34" x14ac:dyDescent="0.2">
      <c r="AE556">
        <v>555</v>
      </c>
      <c r="AF556" s="29">
        <v>0.19650529001716927</v>
      </c>
      <c r="AG556" s="29">
        <v>-7.6633559840933577E-2</v>
      </c>
      <c r="AH556" s="29">
        <v>-0.45189424273042572</v>
      </c>
    </row>
    <row r="557" spans="31:34" x14ac:dyDescent="0.2">
      <c r="AE557">
        <v>556</v>
      </c>
      <c r="AF557" s="29">
        <v>8.4710193397719749E-2</v>
      </c>
      <c r="AG557" s="29">
        <v>-3.9419723243804196E-2</v>
      </c>
      <c r="AH557" s="29">
        <v>7.4619257751163182E-2</v>
      </c>
    </row>
    <row r="558" spans="31:34" x14ac:dyDescent="0.2">
      <c r="AE558">
        <v>557</v>
      </c>
      <c r="AF558" s="29">
        <v>0.14151788816782374</v>
      </c>
      <c r="AG558" s="29">
        <v>0.11714764509867139</v>
      </c>
      <c r="AH558" s="29">
        <v>2.5910623311063686E-2</v>
      </c>
    </row>
    <row r="559" spans="31:34" x14ac:dyDescent="0.2">
      <c r="AE559">
        <v>558</v>
      </c>
      <c r="AF559" s="29">
        <v>1.5410916107699837E-2</v>
      </c>
      <c r="AG559" s="29">
        <v>-3.6115397801769075E-2</v>
      </c>
      <c r="AH559" s="29">
        <v>-0.17727155056944505</v>
      </c>
    </row>
    <row r="560" spans="31:34" x14ac:dyDescent="0.2">
      <c r="AE560">
        <v>559</v>
      </c>
      <c r="AF560" s="29">
        <v>-0.10420923338155748</v>
      </c>
      <c r="AG560" s="29">
        <v>-3.7905850603104724E-2</v>
      </c>
      <c r="AH560" s="29">
        <v>0.21055351841304581</v>
      </c>
    </row>
    <row r="561" spans="31:34" x14ac:dyDescent="0.2">
      <c r="AE561">
        <v>560</v>
      </c>
      <c r="AF561" s="29">
        <v>2.7562093808828871E-2</v>
      </c>
      <c r="AG561" s="29">
        <v>3.4505114944402746E-3</v>
      </c>
      <c r="AH561" s="29">
        <v>0.22298102136381048</v>
      </c>
    </row>
    <row r="562" spans="31:34" x14ac:dyDescent="0.2">
      <c r="AE562">
        <v>561</v>
      </c>
      <c r="AF562" s="29">
        <v>-3.7415549327427369E-2</v>
      </c>
      <c r="AG562" s="29">
        <v>-7.5639854569739484E-2</v>
      </c>
      <c r="AH562" s="29">
        <v>0.19394063711407125</v>
      </c>
    </row>
    <row r="563" spans="31:34" x14ac:dyDescent="0.2">
      <c r="AE563">
        <v>562</v>
      </c>
      <c r="AF563" s="29">
        <v>0.21162337559890676</v>
      </c>
      <c r="AG563" s="29">
        <v>7.2602594780842133E-2</v>
      </c>
      <c r="AH563" s="29">
        <v>8.2109727379323913E-2</v>
      </c>
    </row>
    <row r="564" spans="31:34" x14ac:dyDescent="0.2">
      <c r="AE564">
        <v>563</v>
      </c>
      <c r="AF564" s="29">
        <v>-5.497584080249001E-2</v>
      </c>
      <c r="AG564" s="29">
        <v>0.10505702427026946</v>
      </c>
      <c r="AH564" s="29">
        <v>1.3581032680744622E-2</v>
      </c>
    </row>
    <row r="565" spans="31:34" x14ac:dyDescent="0.2">
      <c r="AE565">
        <v>564</v>
      </c>
      <c r="AF565" s="29">
        <v>0.10092216849426669</v>
      </c>
      <c r="AG565" s="29">
        <v>-0.29556339800301623</v>
      </c>
      <c r="AH565" s="29">
        <v>-0.54617309025793603</v>
      </c>
    </row>
    <row r="566" spans="31:34" x14ac:dyDescent="0.2">
      <c r="AE566">
        <v>565</v>
      </c>
      <c r="AF566" s="29">
        <v>5.6586119829691361E-2</v>
      </c>
      <c r="AG566" s="29">
        <v>-6.4250723019727118E-2</v>
      </c>
      <c r="AH566" s="29">
        <v>9.8554419054470127E-2</v>
      </c>
    </row>
    <row r="567" spans="31:34" x14ac:dyDescent="0.2">
      <c r="AE567">
        <v>566</v>
      </c>
      <c r="AF567" s="29">
        <v>3.3448311849528338E-2</v>
      </c>
      <c r="AG567" s="29">
        <v>-9.9897141956874921E-2</v>
      </c>
      <c r="AH567" s="29">
        <v>-3.9124530762859495E-2</v>
      </c>
    </row>
    <row r="568" spans="31:34" x14ac:dyDescent="0.2">
      <c r="AE568">
        <v>567</v>
      </c>
      <c r="AF568" s="29">
        <v>8.1721192164239162E-2</v>
      </c>
      <c r="AG568" s="29">
        <v>-0.14143224231207541</v>
      </c>
      <c r="AH568" s="29">
        <v>-6.1625821239917319E-2</v>
      </c>
    </row>
    <row r="569" spans="31:34" x14ac:dyDescent="0.2">
      <c r="AE569">
        <v>568</v>
      </c>
      <c r="AF569" s="29">
        <v>1.5109595969793742E-2</v>
      </c>
      <c r="AG569" s="29">
        <v>-5.8726200131695074E-3</v>
      </c>
      <c r="AH569" s="29">
        <v>-0.17669906276325281</v>
      </c>
    </row>
    <row r="570" spans="31:34" x14ac:dyDescent="0.2">
      <c r="AE570">
        <v>569</v>
      </c>
      <c r="AF570" s="29">
        <v>4.7596844254458877E-2</v>
      </c>
      <c r="AG570" s="29">
        <v>6.0016377670379983E-2</v>
      </c>
      <c r="AH570" s="29">
        <v>2.9436910144953973E-2</v>
      </c>
    </row>
    <row r="571" spans="31:34" x14ac:dyDescent="0.2">
      <c r="AE571">
        <v>570</v>
      </c>
      <c r="AF571" s="29">
        <v>1.3937934949202702E-2</v>
      </c>
      <c r="AG571" s="29">
        <v>-5.1341721217723117E-2</v>
      </c>
      <c r="AH571" s="29">
        <v>-7.6204991720324161E-2</v>
      </c>
    </row>
    <row r="572" spans="31:34" x14ac:dyDescent="0.2">
      <c r="AE572">
        <v>571</v>
      </c>
      <c r="AF572" s="29">
        <v>-7.1543098895899507E-2</v>
      </c>
      <c r="AG572" s="29">
        <v>-0.56227814184903113</v>
      </c>
      <c r="AH572" s="29">
        <v>6.3490763715407933E-2</v>
      </c>
    </row>
    <row r="573" spans="31:34" x14ac:dyDescent="0.2">
      <c r="AE573">
        <v>572</v>
      </c>
      <c r="AF573" s="29">
        <v>-6.3045563011962472E-2</v>
      </c>
      <c r="AG573" s="29">
        <v>0.18660893966618305</v>
      </c>
      <c r="AH573" s="29">
        <v>-0.11872220671401722</v>
      </c>
    </row>
    <row r="574" spans="31:34" x14ac:dyDescent="0.2">
      <c r="AE574">
        <v>573</v>
      </c>
      <c r="AF574" s="29">
        <v>-3.1401471397042156E-2</v>
      </c>
      <c r="AG574" s="29">
        <v>9.1823877615225077E-2</v>
      </c>
      <c r="AH574" s="29">
        <v>8.7402502086232955E-3</v>
      </c>
    </row>
    <row r="575" spans="31:34" x14ac:dyDescent="0.2">
      <c r="AE575">
        <v>574</v>
      </c>
      <c r="AF575" s="29">
        <v>4.0104821327857365E-2</v>
      </c>
      <c r="AG575" s="29">
        <v>-0.51386203346532411</v>
      </c>
      <c r="AH575" s="29">
        <v>0.1911751692035179</v>
      </c>
    </row>
    <row r="576" spans="31:34" x14ac:dyDescent="0.2">
      <c r="AE576">
        <v>575</v>
      </c>
      <c r="AF576" s="29">
        <v>2.0479813601920843E-2</v>
      </c>
      <c r="AG576" s="29">
        <v>0.1924657716893988</v>
      </c>
      <c r="AH576" s="29">
        <v>0.11999798694372617</v>
      </c>
    </row>
    <row r="577" spans="31:34" x14ac:dyDescent="0.2">
      <c r="AE577">
        <v>576</v>
      </c>
      <c r="AF577" s="29">
        <v>1.1466071564170508E-2</v>
      </c>
      <c r="AG577" s="29">
        <v>0.18579743047831959</v>
      </c>
      <c r="AH577" s="29">
        <v>-0.47113605902166461</v>
      </c>
    </row>
    <row r="578" spans="31:34" x14ac:dyDescent="0.2">
      <c r="AE578">
        <v>577</v>
      </c>
      <c r="AF578" s="29">
        <v>3.047436783985712E-2</v>
      </c>
      <c r="AG578" s="29">
        <v>-4.941582409492954E-2</v>
      </c>
      <c r="AH578" s="29">
        <v>-4.1160284337612194E-2</v>
      </c>
    </row>
    <row r="579" spans="31:34" x14ac:dyDescent="0.2">
      <c r="AE579">
        <v>578</v>
      </c>
      <c r="AF579" s="29">
        <v>-2.9932044927899481E-2</v>
      </c>
      <c r="AG579" s="29">
        <v>-0.30277784547378173</v>
      </c>
      <c r="AH579" s="29">
        <v>5.4218574778009655E-2</v>
      </c>
    </row>
    <row r="580" spans="31:34" x14ac:dyDescent="0.2">
      <c r="AE580">
        <v>579</v>
      </c>
      <c r="AF580" s="29">
        <v>-1.6917331967836725E-2</v>
      </c>
      <c r="AG580" s="29">
        <v>0.25160343454487305</v>
      </c>
      <c r="AH580" s="29">
        <v>-5.0402253008267117E-2</v>
      </c>
    </row>
    <row r="581" spans="31:34" x14ac:dyDescent="0.2">
      <c r="AE581">
        <v>580</v>
      </c>
      <c r="AF581" s="29">
        <v>4.2045500166436028E-3</v>
      </c>
      <c r="AG581" s="29">
        <v>0.11127252824801055</v>
      </c>
      <c r="AH581" s="29">
        <v>1.7025399814602628E-2</v>
      </c>
    </row>
    <row r="582" spans="31:34" x14ac:dyDescent="0.2">
      <c r="AE582">
        <v>581</v>
      </c>
      <c r="AF582" s="29">
        <v>3.9794885867850543E-2</v>
      </c>
      <c r="AG582" s="29">
        <v>0.10982243914273236</v>
      </c>
      <c r="AH582" s="29">
        <v>0.12730591074985539</v>
      </c>
    </row>
    <row r="583" spans="31:34" x14ac:dyDescent="0.2">
      <c r="AE583">
        <v>582</v>
      </c>
      <c r="AF583" s="29">
        <v>-7.2302495871702762E-3</v>
      </c>
      <c r="AG583" s="29">
        <v>-8.1256132829972391E-2</v>
      </c>
      <c r="AH583" s="29">
        <v>-0.11736072065674991</v>
      </c>
    </row>
    <row r="584" spans="31:34" x14ac:dyDescent="0.2">
      <c r="AE584">
        <v>583</v>
      </c>
      <c r="AF584" s="29">
        <v>3.3179366177559746E-2</v>
      </c>
      <c r="AG584" s="29">
        <v>0.17025793670231451</v>
      </c>
      <c r="AH584" s="29">
        <v>-1.9839553367351988E-2</v>
      </c>
    </row>
    <row r="585" spans="31:34" x14ac:dyDescent="0.2">
      <c r="AE585">
        <v>584</v>
      </c>
      <c r="AF585" s="29">
        <v>-1.3226062407067442E-2</v>
      </c>
      <c r="AG585" s="29">
        <v>-0.33520681473617531</v>
      </c>
      <c r="AH585" s="29">
        <v>7.9060991764663802E-2</v>
      </c>
    </row>
    <row r="586" spans="31:34" x14ac:dyDescent="0.2">
      <c r="AE586">
        <v>585</v>
      </c>
      <c r="AF586" s="29">
        <v>6.4786797000330687E-2</v>
      </c>
      <c r="AG586" s="29">
        <v>-0.11299700279633801</v>
      </c>
      <c r="AH586" s="29">
        <v>-9.9356740783284062E-2</v>
      </c>
    </row>
    <row r="587" spans="31:34" x14ac:dyDescent="0.2">
      <c r="AE587">
        <v>586</v>
      </c>
      <c r="AF587" s="29">
        <v>-2.9184656109004668E-5</v>
      </c>
      <c r="AG587" s="29">
        <v>9.7624222346066932E-3</v>
      </c>
      <c r="AH587" s="29">
        <v>4.8143919144443895E-2</v>
      </c>
    </row>
    <row r="588" spans="31:34" x14ac:dyDescent="0.2">
      <c r="AE588">
        <v>587</v>
      </c>
      <c r="AF588" s="29">
        <v>2.4684239593297155E-2</v>
      </c>
      <c r="AG588" s="29">
        <v>-1.280627612136204E-2</v>
      </c>
      <c r="AH588" s="29">
        <v>3.0612078183798339E-2</v>
      </c>
    </row>
    <row r="589" spans="31:34" x14ac:dyDescent="0.2">
      <c r="AE589">
        <v>588</v>
      </c>
      <c r="AF589" s="29">
        <v>-9.5366640441210807E-2</v>
      </c>
      <c r="AG589" s="29">
        <v>0.16461785879969276</v>
      </c>
      <c r="AH589" s="29">
        <v>9.0671353820088743E-2</v>
      </c>
    </row>
    <row r="590" spans="31:34" x14ac:dyDescent="0.2">
      <c r="AE590">
        <v>589</v>
      </c>
      <c r="AF590" s="29">
        <v>7.0195391623475989E-2</v>
      </c>
      <c r="AG590" s="29">
        <v>0.37764168328107384</v>
      </c>
      <c r="AH590" s="29">
        <v>-5.5191856050161643E-2</v>
      </c>
    </row>
    <row r="591" spans="31:34" x14ac:dyDescent="0.2">
      <c r="AE591">
        <v>590</v>
      </c>
      <c r="AF591" s="29">
        <v>2.7366043086107877E-2</v>
      </c>
      <c r="AG591" s="29">
        <v>0.12047679495168832</v>
      </c>
      <c r="AH591" s="29">
        <v>-0.38882185597184016</v>
      </c>
    </row>
    <row r="592" spans="31:34" x14ac:dyDescent="0.2">
      <c r="AE592">
        <v>591</v>
      </c>
      <c r="AF592" s="29">
        <v>-3.5946671586828622E-3</v>
      </c>
      <c r="AG592" s="29">
        <v>-5.8024287646116592E-2</v>
      </c>
      <c r="AH592" s="29">
        <v>3.0608161541258963E-2</v>
      </c>
    </row>
    <row r="593" spans="31:34" x14ac:dyDescent="0.2">
      <c r="AE593">
        <v>592</v>
      </c>
      <c r="AF593" s="29">
        <v>2.6040769666299375E-2</v>
      </c>
      <c r="AG593" s="29">
        <v>-2.6720467863259683E-3</v>
      </c>
      <c r="AH593" s="29">
        <v>-0.32325987351987245</v>
      </c>
    </row>
    <row r="594" spans="31:34" x14ac:dyDescent="0.2">
      <c r="AE594">
        <v>593</v>
      </c>
      <c r="AF594" s="29">
        <v>0.10349785186373604</v>
      </c>
      <c r="AG594" s="29">
        <v>-2.0802072049244866E-2</v>
      </c>
      <c r="AH594" s="29">
        <v>-0.58960828792835629</v>
      </c>
    </row>
    <row r="595" spans="31:34" x14ac:dyDescent="0.2">
      <c r="AE595">
        <v>594</v>
      </c>
      <c r="AF595" s="29">
        <v>4.4232567805039105E-2</v>
      </c>
      <c r="AG595" s="29">
        <v>5.3496668219524389E-2</v>
      </c>
      <c r="AH595" s="29">
        <v>0.15643409820204532</v>
      </c>
    </row>
    <row r="596" spans="31:34" x14ac:dyDescent="0.2">
      <c r="AE596">
        <v>595</v>
      </c>
      <c r="AF596" s="29">
        <v>-0.13358515838036189</v>
      </c>
      <c r="AG596" s="29">
        <v>-9.1138114229164416E-2</v>
      </c>
      <c r="AH596" s="29">
        <v>-0.13375466214181916</v>
      </c>
    </row>
    <row r="597" spans="31:34" x14ac:dyDescent="0.2">
      <c r="AE597">
        <v>596</v>
      </c>
      <c r="AF597" s="29">
        <v>4.6199473158260111E-2</v>
      </c>
      <c r="AG597" s="29">
        <v>-0.12742371864285967</v>
      </c>
      <c r="AH597" s="29">
        <v>0.14954771040677714</v>
      </c>
    </row>
    <row r="598" spans="31:34" x14ac:dyDescent="0.2">
      <c r="AE598">
        <v>597</v>
      </c>
      <c r="AF598" s="29">
        <v>9.5085331743751708E-2</v>
      </c>
      <c r="AG598" s="29">
        <v>-0.49964667251811495</v>
      </c>
      <c r="AH598" s="29">
        <v>0.28112426219348624</v>
      </c>
    </row>
    <row r="599" spans="31:34" x14ac:dyDescent="0.2">
      <c r="AE599">
        <v>598</v>
      </c>
      <c r="AF599" s="29">
        <v>-4.4633576343390165E-3</v>
      </c>
      <c r="AG599" s="29">
        <v>0.15693937757873558</v>
      </c>
      <c r="AH599" s="29">
        <v>0.18947267319392463</v>
      </c>
    </row>
    <row r="600" spans="31:34" x14ac:dyDescent="0.2">
      <c r="AE600">
        <v>599</v>
      </c>
      <c r="AF600" s="29">
        <v>0.10449993090093647</v>
      </c>
      <c r="AG600" s="29">
        <v>-3.9625003727915997E-2</v>
      </c>
      <c r="AH600" s="29">
        <v>0.1754769648011647</v>
      </c>
    </row>
    <row r="601" spans="31:34" x14ac:dyDescent="0.2">
      <c r="AE601">
        <v>600</v>
      </c>
      <c r="AF601" s="29">
        <v>-0.26650521166597563</v>
      </c>
      <c r="AG601" s="29">
        <v>-0.33032455017102746</v>
      </c>
      <c r="AH601" s="29">
        <v>2.1431884988254043E-2</v>
      </c>
    </row>
    <row r="602" spans="31:34" x14ac:dyDescent="0.2">
      <c r="AE602">
        <v>601</v>
      </c>
      <c r="AF602" s="29">
        <v>-2.4560427484096307E-2</v>
      </c>
      <c r="AG602" s="29">
        <v>3.2914722626428319E-2</v>
      </c>
      <c r="AH602" s="29">
        <v>-0.25985563760054947</v>
      </c>
    </row>
    <row r="603" spans="31:34" x14ac:dyDescent="0.2">
      <c r="AE603">
        <v>602</v>
      </c>
      <c r="AF603" s="29">
        <v>-5.7176148117766772E-2</v>
      </c>
      <c r="AG603" s="29">
        <v>-1.6332828116715884E-2</v>
      </c>
      <c r="AH603" s="29">
        <v>-1.6580846790086076E-2</v>
      </c>
    </row>
    <row r="604" spans="31:34" x14ac:dyDescent="0.2">
      <c r="AE604">
        <v>603</v>
      </c>
      <c r="AF604" s="29">
        <v>-0.1061634318228027</v>
      </c>
      <c r="AG604" s="29">
        <v>0.29256024059656566</v>
      </c>
      <c r="AH604" s="29">
        <v>0.23090946935640602</v>
      </c>
    </row>
    <row r="605" spans="31:34" x14ac:dyDescent="0.2">
      <c r="AE605">
        <v>604</v>
      </c>
      <c r="AF605" s="29">
        <v>3.7308589901105978E-2</v>
      </c>
      <c r="AG605" s="29">
        <v>7.9295884170425424E-3</v>
      </c>
      <c r="AH605" s="29">
        <v>-0.87354739724753094</v>
      </c>
    </row>
    <row r="606" spans="31:34" x14ac:dyDescent="0.2">
      <c r="AE606">
        <v>605</v>
      </c>
      <c r="AF606" s="29">
        <v>1.1664762957724619E-2</v>
      </c>
      <c r="AG606" s="29">
        <v>0.13007693238541013</v>
      </c>
      <c r="AH606" s="29">
        <v>0.27739674704034312</v>
      </c>
    </row>
    <row r="607" spans="31:34" x14ac:dyDescent="0.2">
      <c r="AE607">
        <v>606</v>
      </c>
      <c r="AF607" s="29">
        <v>-2.9380970773072165E-2</v>
      </c>
      <c r="AG607" s="29">
        <v>0.15153403430932169</v>
      </c>
      <c r="AH607" s="29">
        <v>-0.42618954712290036</v>
      </c>
    </row>
    <row r="608" spans="31:34" x14ac:dyDescent="0.2">
      <c r="AE608">
        <v>607</v>
      </c>
      <c r="AF608" s="29">
        <v>9.1097208577124875E-2</v>
      </c>
      <c r="AG608" s="29">
        <v>9.4888643275844342E-2</v>
      </c>
      <c r="AH608" s="29">
        <v>0.26858908310603724</v>
      </c>
    </row>
    <row r="609" spans="31:34" x14ac:dyDescent="0.2">
      <c r="AE609">
        <v>608</v>
      </c>
      <c r="AF609" s="29">
        <v>2.1283723366969948E-3</v>
      </c>
      <c r="AG609" s="29">
        <v>-0.17423360616860473</v>
      </c>
      <c r="AH609" s="29">
        <v>0.1721590634981062</v>
      </c>
    </row>
    <row r="610" spans="31:34" x14ac:dyDescent="0.2">
      <c r="AE610">
        <v>609</v>
      </c>
      <c r="AF610" s="29">
        <v>0.13171344956094744</v>
      </c>
      <c r="AG610" s="29">
        <v>-7.099246226432801E-2</v>
      </c>
      <c r="AH610" s="29">
        <v>-4.6864246812866356E-2</v>
      </c>
    </row>
    <row r="611" spans="31:34" x14ac:dyDescent="0.2">
      <c r="AE611">
        <v>610</v>
      </c>
      <c r="AF611" s="29">
        <v>-6.1801516769108999E-2</v>
      </c>
      <c r="AG611" s="29">
        <v>1.7839271594457046E-2</v>
      </c>
      <c r="AH611" s="29">
        <v>-0.1200255214389121</v>
      </c>
    </row>
    <row r="612" spans="31:34" x14ac:dyDescent="0.2">
      <c r="AE612">
        <v>611</v>
      </c>
      <c r="AF612" s="29">
        <v>3.3955883457778668E-2</v>
      </c>
      <c r="AG612" s="29">
        <v>-0.19975428351432989</v>
      </c>
      <c r="AH612" s="29">
        <v>-4.0103325171088521E-2</v>
      </c>
    </row>
    <row r="613" spans="31:34" x14ac:dyDescent="0.2">
      <c r="AE613">
        <v>612</v>
      </c>
      <c r="AF613" s="29">
        <v>-9.119587478223291E-3</v>
      </c>
      <c r="AG613" s="29">
        <v>4.383788918506943E-2</v>
      </c>
      <c r="AH613" s="29">
        <v>-4.8111685311141163E-2</v>
      </c>
    </row>
    <row r="614" spans="31:34" x14ac:dyDescent="0.2">
      <c r="AE614">
        <v>613</v>
      </c>
      <c r="AF614" s="29">
        <v>0.11388599950113897</v>
      </c>
      <c r="AG614" s="29">
        <v>7.874747124651281E-2</v>
      </c>
      <c r="AH614" s="29">
        <v>0.4539112133044309</v>
      </c>
    </row>
    <row r="615" spans="31:34" x14ac:dyDescent="0.2">
      <c r="AE615">
        <v>614</v>
      </c>
      <c r="AF615" s="29">
        <v>2.627605839765498E-2</v>
      </c>
      <c r="AG615" s="29">
        <v>7.6783726901820615E-2</v>
      </c>
      <c r="AH615" s="29">
        <v>-0.10227829258600599</v>
      </c>
    </row>
    <row r="616" spans="31:34" x14ac:dyDescent="0.2">
      <c r="AE616">
        <v>615</v>
      </c>
      <c r="AF616" s="29">
        <v>2.3851398728427821E-2</v>
      </c>
      <c r="AG616" s="29">
        <v>-0.23387926907259635</v>
      </c>
      <c r="AH616" s="29">
        <v>-0.36648081518112596</v>
      </c>
    </row>
    <row r="617" spans="31:34" x14ac:dyDescent="0.2">
      <c r="AE617">
        <v>616</v>
      </c>
      <c r="AF617" s="29">
        <v>1.2796631832325036E-2</v>
      </c>
      <c r="AG617" s="29">
        <v>-0.25162359513526328</v>
      </c>
      <c r="AH617" s="29">
        <v>-9.2027812003517104E-2</v>
      </c>
    </row>
    <row r="618" spans="31:34" x14ac:dyDescent="0.2">
      <c r="AE618">
        <v>617</v>
      </c>
      <c r="AF618" s="29">
        <v>-2.1387769335472893E-2</v>
      </c>
      <c r="AG618" s="29">
        <v>7.2154769105184924E-3</v>
      </c>
      <c r="AH618" s="29">
        <v>7.8779101648481065E-2</v>
      </c>
    </row>
    <row r="619" spans="31:34" x14ac:dyDescent="0.2">
      <c r="AE619">
        <v>618</v>
      </c>
      <c r="AF619" s="29">
        <v>-0.14080759404459564</v>
      </c>
      <c r="AG619" s="29">
        <v>4.8466177726217807E-2</v>
      </c>
      <c r="AH619" s="29">
        <v>-3.2457517782353332E-3</v>
      </c>
    </row>
    <row r="620" spans="31:34" x14ac:dyDescent="0.2">
      <c r="AE620">
        <v>619</v>
      </c>
      <c r="AF620" s="29">
        <v>-1.8109987627229547E-2</v>
      </c>
      <c r="AG620" s="29">
        <v>6.4130022587765706E-2</v>
      </c>
      <c r="AH620" s="29">
        <v>-0.33099305249003319</v>
      </c>
    </row>
    <row r="621" spans="31:34" x14ac:dyDescent="0.2">
      <c r="AE621">
        <v>620</v>
      </c>
      <c r="AF621" s="29">
        <v>-5.9726052175087009E-2</v>
      </c>
      <c r="AG621" s="29">
        <v>-0.32173441526723551</v>
      </c>
      <c r="AH621" s="29">
        <v>-0.30186798207675869</v>
      </c>
    </row>
    <row r="622" spans="31:34" x14ac:dyDescent="0.2">
      <c r="AE622">
        <v>621</v>
      </c>
      <c r="AF622" s="29">
        <v>-1.1151013663584527E-2</v>
      </c>
      <c r="AG622" s="29">
        <v>-0.14355376050668553</v>
      </c>
      <c r="AH622" s="29">
        <v>0.21192779995618699</v>
      </c>
    </row>
    <row r="623" spans="31:34" x14ac:dyDescent="0.2">
      <c r="AE623">
        <v>622</v>
      </c>
      <c r="AF623" s="29">
        <v>2.4734289070533055E-2</v>
      </c>
      <c r="AG623" s="29">
        <v>3.3992229291476855E-2</v>
      </c>
      <c r="AH623" s="29">
        <v>9.7294741165230056E-2</v>
      </c>
    </row>
    <row r="624" spans="31:34" x14ac:dyDescent="0.2">
      <c r="AE624">
        <v>623</v>
      </c>
      <c r="AF624" s="29">
        <v>2.975385206991444E-2</v>
      </c>
      <c r="AG624" s="29">
        <v>-2.0452624847330049E-2</v>
      </c>
      <c r="AH624" s="29">
        <v>0.22633499623810854</v>
      </c>
    </row>
    <row r="625" spans="31:34" x14ac:dyDescent="0.2">
      <c r="AE625">
        <v>624</v>
      </c>
      <c r="AF625" s="29">
        <v>3.2076287384650071E-2</v>
      </c>
      <c r="AG625" s="29">
        <v>0.17301185385460355</v>
      </c>
      <c r="AH625" s="29">
        <v>0.11667203392633028</v>
      </c>
    </row>
    <row r="626" spans="31:34" x14ac:dyDescent="0.2">
      <c r="AE626">
        <v>625</v>
      </c>
      <c r="AF626" s="29">
        <v>6.1698776656518593E-2</v>
      </c>
      <c r="AG626" s="29">
        <v>3.2338948757041429E-2</v>
      </c>
      <c r="AH626" s="29">
        <v>-0.28646949043185549</v>
      </c>
    </row>
    <row r="627" spans="31:34" x14ac:dyDescent="0.2">
      <c r="AE627">
        <v>626</v>
      </c>
      <c r="AF627" s="29">
        <v>4.9913182561801654E-2</v>
      </c>
      <c r="AG627" s="29">
        <v>9.464333685919589E-2</v>
      </c>
      <c r="AH627" s="29">
        <v>1.9622200290814875E-2</v>
      </c>
    </row>
    <row r="628" spans="31:34" x14ac:dyDescent="0.2">
      <c r="AE628">
        <v>627</v>
      </c>
      <c r="AF628" s="29">
        <v>-2.457867996815884E-2</v>
      </c>
      <c r="AG628" s="29">
        <v>7.8638272725384071E-3</v>
      </c>
      <c r="AH628" s="29">
        <v>-7.4205913986621325E-2</v>
      </c>
    </row>
    <row r="629" spans="31:34" x14ac:dyDescent="0.2">
      <c r="AE629">
        <v>628</v>
      </c>
      <c r="AF629" s="29">
        <v>2.8981813215833718E-2</v>
      </c>
      <c r="AG629" s="29">
        <v>-0.114166934837082</v>
      </c>
      <c r="AH629" s="29">
        <v>-2.4327588544761001E-2</v>
      </c>
    </row>
    <row r="630" spans="31:34" x14ac:dyDescent="0.2">
      <c r="AE630">
        <v>629</v>
      </c>
      <c r="AF630" s="29">
        <v>8.0982018371325001E-2</v>
      </c>
      <c r="AG630" s="29">
        <v>-0.12095364957820506</v>
      </c>
      <c r="AH630" s="29">
        <v>-7.0656723820648453E-3</v>
      </c>
    </row>
    <row r="631" spans="31:34" x14ac:dyDescent="0.2">
      <c r="AE631">
        <v>630</v>
      </c>
      <c r="AF631" s="29">
        <v>-3.8198967004015705E-2</v>
      </c>
      <c r="AG631" s="29">
        <v>-0.15573588861263196</v>
      </c>
      <c r="AH631" s="29">
        <v>-0.55405089163177068</v>
      </c>
    </row>
    <row r="632" spans="31:34" x14ac:dyDescent="0.2">
      <c r="AE632">
        <v>631</v>
      </c>
      <c r="AF632" s="29">
        <v>-4.338222760308328E-2</v>
      </c>
      <c r="AG632" s="29">
        <v>-0.17782311211059673</v>
      </c>
      <c r="AH632" s="29">
        <v>1.3505218172922027E-2</v>
      </c>
    </row>
    <row r="633" spans="31:34" x14ac:dyDescent="0.2">
      <c r="AE633">
        <v>632</v>
      </c>
      <c r="AF633" s="29">
        <v>3.6836049009932759E-2</v>
      </c>
      <c r="AG633" s="29">
        <v>0.1103299370483186</v>
      </c>
      <c r="AH633" s="29">
        <v>-0.25256106251010441</v>
      </c>
    </row>
    <row r="634" spans="31:34" x14ac:dyDescent="0.2">
      <c r="AE634">
        <v>633</v>
      </c>
      <c r="AF634" s="29">
        <v>-3.667319664944288E-2</v>
      </c>
      <c r="AG634" s="29">
        <v>-0.1046976382253491</v>
      </c>
      <c r="AH634" s="29">
        <v>3.9549340767499476E-2</v>
      </c>
    </row>
    <row r="635" spans="31:34" x14ac:dyDescent="0.2">
      <c r="AE635">
        <v>634</v>
      </c>
      <c r="AF635" s="29">
        <v>-4.5201480250383071E-2</v>
      </c>
      <c r="AG635" s="29">
        <v>4.2114338703447508E-3</v>
      </c>
      <c r="AH635" s="29">
        <v>0.17705814141849735</v>
      </c>
    </row>
    <row r="636" spans="31:34" x14ac:dyDescent="0.2">
      <c r="AE636">
        <v>635</v>
      </c>
      <c r="AF636" s="29">
        <v>7.2667644822167268E-2</v>
      </c>
      <c r="AG636" s="29">
        <v>0.41292478350796352</v>
      </c>
      <c r="AH636" s="29">
        <v>6.2848964931205217E-2</v>
      </c>
    </row>
    <row r="637" spans="31:34" x14ac:dyDescent="0.2">
      <c r="AE637">
        <v>636</v>
      </c>
      <c r="AF637" s="29">
        <v>2.2525401219005186E-2</v>
      </c>
      <c r="AG637" s="29">
        <v>8.0234318351079373E-2</v>
      </c>
      <c r="AH637" s="29">
        <v>-2.5131913638122162E-2</v>
      </c>
    </row>
    <row r="638" spans="31:34" x14ac:dyDescent="0.2">
      <c r="AE638">
        <v>637</v>
      </c>
      <c r="AF638" s="29">
        <v>3.4309462649557962E-2</v>
      </c>
      <c r="AG638" s="29">
        <v>-0.15899046032863587</v>
      </c>
      <c r="AH638" s="29">
        <v>-0.21571651839593717</v>
      </c>
    </row>
    <row r="639" spans="31:34" x14ac:dyDescent="0.2">
      <c r="AE639">
        <v>638</v>
      </c>
      <c r="AF639" s="29">
        <v>5.7500907589904275E-2</v>
      </c>
      <c r="AG639" s="29">
        <v>4.3377457608776433E-2</v>
      </c>
      <c r="AH639" s="29">
        <v>-0.14381802564833041</v>
      </c>
    </row>
    <row r="640" spans="31:34" x14ac:dyDescent="0.2">
      <c r="AE640">
        <v>639</v>
      </c>
      <c r="AF640" s="29">
        <v>1.9841772391064636E-2</v>
      </c>
      <c r="AG640" s="29">
        <v>-0.37444526461991595</v>
      </c>
      <c r="AH640" s="29">
        <v>-0.15344103620473729</v>
      </c>
    </row>
    <row r="641" spans="31:34" x14ac:dyDescent="0.2">
      <c r="AE641">
        <v>640</v>
      </c>
      <c r="AF641" s="29">
        <v>-8.7545554835307543E-2</v>
      </c>
      <c r="AG641" s="29">
        <v>0.16349109313777238</v>
      </c>
      <c r="AH641" s="29">
        <v>0.1426985913786441</v>
      </c>
    </row>
    <row r="642" spans="31:34" x14ac:dyDescent="0.2">
      <c r="AE642">
        <v>641</v>
      </c>
      <c r="AF642" s="29">
        <v>-1.4279780882613358E-2</v>
      </c>
      <c r="AG642" s="29">
        <v>-4.4224038831701735E-2</v>
      </c>
      <c r="AH642" s="29">
        <v>0.11520252194264262</v>
      </c>
    </row>
    <row r="643" spans="31:34" x14ac:dyDescent="0.2">
      <c r="AE643">
        <v>642</v>
      </c>
      <c r="AF643" s="29">
        <v>-4.755392273826777E-3</v>
      </c>
      <c r="AG643" s="29">
        <v>-0.20556032112814757</v>
      </c>
      <c r="AH643" s="29">
        <v>5.8181728706155095E-2</v>
      </c>
    </row>
    <row r="644" spans="31:34" x14ac:dyDescent="0.2">
      <c r="AE644">
        <v>643</v>
      </c>
      <c r="AF644" s="29">
        <v>-1.5982438745666079E-2</v>
      </c>
      <c r="AG644" s="29">
        <v>1.8464095443696364E-2</v>
      </c>
      <c r="AH644" s="29">
        <v>0.1328609353067374</v>
      </c>
    </row>
    <row r="645" spans="31:34" x14ac:dyDescent="0.2">
      <c r="AE645">
        <v>644</v>
      </c>
      <c r="AF645" s="29">
        <v>-2.9048888579548546E-2</v>
      </c>
      <c r="AG645" s="29">
        <v>7.8435389156456814E-2</v>
      </c>
      <c r="AH645" s="29">
        <v>-0.17131199559073834</v>
      </c>
    </row>
    <row r="646" spans="31:34" x14ac:dyDescent="0.2">
      <c r="AE646">
        <v>645</v>
      </c>
      <c r="AF646" s="29">
        <v>6.5915705098801222E-2</v>
      </c>
      <c r="AG646" s="29">
        <v>0.29787986543047323</v>
      </c>
      <c r="AH646" s="29">
        <v>3.2863328344905331E-2</v>
      </c>
    </row>
    <row r="647" spans="31:34" x14ac:dyDescent="0.2">
      <c r="AE647">
        <v>646</v>
      </c>
      <c r="AF647" s="29">
        <v>-6.8692280709494333E-2</v>
      </c>
      <c r="AG647" s="29">
        <v>-0.12263870036421613</v>
      </c>
      <c r="AH647" s="29">
        <v>0.27662330163316495</v>
      </c>
    </row>
    <row r="648" spans="31:34" x14ac:dyDescent="0.2">
      <c r="AE648">
        <v>647</v>
      </c>
      <c r="AF648" s="29">
        <v>2.9758710149336884E-2</v>
      </c>
      <c r="AG648" s="29">
        <v>0.36238160217117288</v>
      </c>
      <c r="AH648" s="29">
        <v>8.3234656643458874E-2</v>
      </c>
    </row>
    <row r="649" spans="31:34" x14ac:dyDescent="0.2">
      <c r="AE649">
        <v>648</v>
      </c>
      <c r="AF649" s="29">
        <v>-2.3588016907208846E-2</v>
      </c>
      <c r="AG649" s="29">
        <v>0.11664233104816386</v>
      </c>
      <c r="AH649" s="29">
        <v>0.15505197423430084</v>
      </c>
    </row>
    <row r="650" spans="31:34" x14ac:dyDescent="0.2">
      <c r="AE650">
        <v>649</v>
      </c>
      <c r="AF650" s="29">
        <v>1.137413465336772E-2</v>
      </c>
      <c r="AG650" s="29">
        <v>-0.36716662161059749</v>
      </c>
      <c r="AH650" s="29">
        <v>-4.8265914598999531E-2</v>
      </c>
    </row>
    <row r="651" spans="31:34" x14ac:dyDescent="0.2">
      <c r="AE651">
        <v>650</v>
      </c>
      <c r="AF651" s="29">
        <v>-4.2202529159357557E-2</v>
      </c>
      <c r="AG651" s="29">
        <v>-0.2024796454763487</v>
      </c>
      <c r="AH651" s="29">
        <v>-6.0534994520400766E-2</v>
      </c>
    </row>
    <row r="652" spans="31:34" x14ac:dyDescent="0.2">
      <c r="AE652">
        <v>651</v>
      </c>
      <c r="AF652" s="29">
        <v>4.330720650309372E-2</v>
      </c>
      <c r="AG652" s="29">
        <v>-6.1735131271845552E-2</v>
      </c>
      <c r="AH652" s="29">
        <v>5.0369576274897923E-2</v>
      </c>
    </row>
    <row r="653" spans="31:34" x14ac:dyDescent="0.2">
      <c r="AE653">
        <v>652</v>
      </c>
      <c r="AF653" s="29">
        <v>2.2823435483387923E-2</v>
      </c>
      <c r="AG653" s="29">
        <v>4.3523183916108828E-2</v>
      </c>
      <c r="AH653" s="29">
        <v>-3.1198266601118806E-2</v>
      </c>
    </row>
    <row r="654" spans="31:34" x14ac:dyDescent="0.2">
      <c r="AE654">
        <v>653</v>
      </c>
      <c r="AF654" s="29">
        <v>-4.9323147634399787E-2</v>
      </c>
      <c r="AG654" s="29">
        <v>-4.0124127790083029E-2</v>
      </c>
      <c r="AH654" s="29">
        <v>0.14509974518883634</v>
      </c>
    </row>
    <row r="655" spans="31:34" x14ac:dyDescent="0.2">
      <c r="AE655">
        <v>654</v>
      </c>
      <c r="AF655" s="29">
        <v>-5.0709028722678712E-3</v>
      </c>
      <c r="AG655" s="29">
        <v>-7.5011524372430124E-2</v>
      </c>
      <c r="AH655" s="29">
        <v>0.25845612093231196</v>
      </c>
    </row>
    <row r="656" spans="31:34" x14ac:dyDescent="0.2">
      <c r="AE656">
        <v>655</v>
      </c>
      <c r="AF656" s="29">
        <v>7.8775408618074888E-2</v>
      </c>
      <c r="AG656" s="29">
        <v>-2.3997855228900418E-2</v>
      </c>
      <c r="AH656" s="29">
        <v>-0.33301978065735161</v>
      </c>
    </row>
    <row r="657" spans="31:34" x14ac:dyDescent="0.2">
      <c r="AE657">
        <v>656</v>
      </c>
      <c r="AF657" s="29">
        <v>-6.5051825556813686E-2</v>
      </c>
      <c r="AG657" s="29">
        <v>0.10832888764776138</v>
      </c>
      <c r="AH657" s="29">
        <v>0.11598606920210849</v>
      </c>
    </row>
    <row r="658" spans="31:34" x14ac:dyDescent="0.2">
      <c r="AE658">
        <v>657</v>
      </c>
      <c r="AF658" s="29">
        <v>-2.5542803641756973E-2</v>
      </c>
      <c r="AG658" s="29">
        <v>0.14804287547922171</v>
      </c>
      <c r="AH658" s="29">
        <v>0.16287513127485348</v>
      </c>
    </row>
    <row r="659" spans="31:34" x14ac:dyDescent="0.2">
      <c r="AE659">
        <v>658</v>
      </c>
      <c r="AF659" s="29">
        <v>7.4141933720733785E-2</v>
      </c>
      <c r="AG659" s="29">
        <v>0.10264904285687443</v>
      </c>
      <c r="AH659" s="29">
        <v>3.4125329533689547E-2</v>
      </c>
    </row>
    <row r="660" spans="31:34" x14ac:dyDescent="0.2">
      <c r="AE660">
        <v>659</v>
      </c>
      <c r="AF660" s="29">
        <v>-0.2526506635319416</v>
      </c>
      <c r="AG660" s="29">
        <v>-1.8218611322441548E-2</v>
      </c>
      <c r="AH660" s="29">
        <v>7.4239246917081142E-2</v>
      </c>
    </row>
    <row r="661" spans="31:34" x14ac:dyDescent="0.2">
      <c r="AE661">
        <v>660</v>
      </c>
      <c r="AF661" s="29">
        <v>2.4738276553277098E-2</v>
      </c>
      <c r="AG661" s="29">
        <v>0.14581019907647347</v>
      </c>
      <c r="AH661" s="29">
        <v>3.5573752777432695E-2</v>
      </c>
    </row>
    <row r="662" spans="31:34" x14ac:dyDescent="0.2">
      <c r="AE662">
        <v>661</v>
      </c>
      <c r="AF662" s="29">
        <v>7.5020285574926723E-2</v>
      </c>
      <c r="AG662" s="29">
        <v>-0.12812087729694416</v>
      </c>
      <c r="AH662" s="29">
        <v>6.4729071587944734E-2</v>
      </c>
    </row>
    <row r="663" spans="31:34" x14ac:dyDescent="0.2">
      <c r="AE663">
        <v>662</v>
      </c>
      <c r="AF663" s="29">
        <v>-2.8703392246418501E-2</v>
      </c>
      <c r="AG663" s="29">
        <v>4.2292540521036072E-2</v>
      </c>
      <c r="AH663" s="29">
        <v>-0.2001670953339201</v>
      </c>
    </row>
    <row r="664" spans="31:34" x14ac:dyDescent="0.2">
      <c r="AE664">
        <v>663</v>
      </c>
      <c r="AF664" s="29">
        <v>-7.5072977694849399E-2</v>
      </c>
      <c r="AG664" s="29">
        <v>-1.236753101097785E-2</v>
      </c>
      <c r="AH664" s="29">
        <v>-0.10744732033375909</v>
      </c>
    </row>
    <row r="665" spans="31:34" x14ac:dyDescent="0.2">
      <c r="AE665">
        <v>664</v>
      </c>
      <c r="AF665" s="29">
        <v>-2.0225719079991971E-2</v>
      </c>
      <c r="AG665" s="29">
        <v>6.6152980052787691E-2</v>
      </c>
      <c r="AH665" s="29">
        <v>-0.11230560039993176</v>
      </c>
    </row>
    <row r="666" spans="31:34" x14ac:dyDescent="0.2">
      <c r="AE666">
        <v>665</v>
      </c>
      <c r="AF666" s="29">
        <v>0.14272210386639622</v>
      </c>
      <c r="AG666" s="29">
        <v>0.33003064164917967</v>
      </c>
      <c r="AH666" s="29">
        <v>-0.1088543722713318</v>
      </c>
    </row>
    <row r="667" spans="31:34" x14ac:dyDescent="0.2">
      <c r="AE667">
        <v>666</v>
      </c>
      <c r="AF667" s="29">
        <v>-7.9178656126329284E-3</v>
      </c>
      <c r="AG667" s="29">
        <v>6.3062229681343798E-2</v>
      </c>
      <c r="AH667" s="29">
        <v>-3.3799603860778474E-2</v>
      </c>
    </row>
    <row r="668" spans="31:34" x14ac:dyDescent="0.2">
      <c r="AE668">
        <v>667</v>
      </c>
      <c r="AF668" s="29">
        <v>0.18218657201976762</v>
      </c>
      <c r="AG668" s="29">
        <v>-9.0611240884731686E-2</v>
      </c>
      <c r="AH668" s="29">
        <v>-6.6067850926750521E-2</v>
      </c>
    </row>
    <row r="669" spans="31:34" x14ac:dyDescent="0.2">
      <c r="AE669">
        <v>668</v>
      </c>
      <c r="AF669" s="29">
        <v>5.9168773029618156E-2</v>
      </c>
      <c r="AG669" s="29">
        <v>-7.1221617526287778E-2</v>
      </c>
      <c r="AH669" s="29">
        <v>5.5011174570665379E-2</v>
      </c>
    </row>
    <row r="670" spans="31:34" x14ac:dyDescent="0.2">
      <c r="AE670">
        <v>669</v>
      </c>
      <c r="AF670" s="29">
        <v>-4.4396451737913782E-2</v>
      </c>
      <c r="AG670" s="29">
        <v>-0.24971197721764435</v>
      </c>
      <c r="AH670" s="29">
        <v>-0.65844656166506244</v>
      </c>
    </row>
    <row r="671" spans="31:34" x14ac:dyDescent="0.2">
      <c r="AE671">
        <v>670</v>
      </c>
      <c r="AF671" s="29">
        <v>7.9490701525943855E-2</v>
      </c>
      <c r="AG671" s="29">
        <v>-6.7838295148131889E-2</v>
      </c>
      <c r="AH671" s="29">
        <v>0.13610566898547627</v>
      </c>
    </row>
    <row r="672" spans="31:34" x14ac:dyDescent="0.2">
      <c r="AE672">
        <v>671</v>
      </c>
      <c r="AF672" s="29">
        <v>8.0500279340050857E-2</v>
      </c>
      <c r="AG672" s="29">
        <v>-0.19298841005251893</v>
      </c>
      <c r="AH672" s="29">
        <v>-0.5357278339944348</v>
      </c>
    </row>
    <row r="673" spans="31:34" x14ac:dyDescent="0.2">
      <c r="AE673">
        <v>672</v>
      </c>
      <c r="AF673" s="29">
        <v>-2.1021007392838624E-2</v>
      </c>
      <c r="AG673" s="29">
        <v>-9.176761060550491E-2</v>
      </c>
      <c r="AH673" s="29">
        <v>7.83726741298406E-2</v>
      </c>
    </row>
    <row r="674" spans="31:34" x14ac:dyDescent="0.2">
      <c r="AE674">
        <v>673</v>
      </c>
      <c r="AF674" s="29">
        <v>3.7595723245205132E-2</v>
      </c>
      <c r="AG674" s="29">
        <v>6.9953523845246321E-2</v>
      </c>
      <c r="AH674" s="29">
        <v>-0.44833448707637247</v>
      </c>
    </row>
    <row r="675" spans="31:34" x14ac:dyDescent="0.2">
      <c r="AE675">
        <v>674</v>
      </c>
      <c r="AF675" s="29">
        <v>-6.077953091460489E-3</v>
      </c>
      <c r="AG675" s="29">
        <v>0.49925349384216533</v>
      </c>
      <c r="AH675" s="29">
        <v>2.5839481801883074E-3</v>
      </c>
    </row>
    <row r="676" spans="31:34" x14ac:dyDescent="0.2">
      <c r="AE676">
        <v>675</v>
      </c>
      <c r="AF676" s="29">
        <v>9.6972933463996394E-2</v>
      </c>
      <c r="AG676" s="29">
        <v>0.10005471577749032</v>
      </c>
      <c r="AH676" s="29">
        <v>-4.3262930828946458E-2</v>
      </c>
    </row>
    <row r="677" spans="31:34" x14ac:dyDescent="0.2">
      <c r="AE677">
        <v>676</v>
      </c>
      <c r="AF677" s="29">
        <v>2.3708964336390848E-2</v>
      </c>
      <c r="AG677" s="29">
        <v>-1.1348053633407273E-2</v>
      </c>
      <c r="AH677" s="29">
        <v>-0.2008550133132472</v>
      </c>
    </row>
    <row r="678" spans="31:34" x14ac:dyDescent="0.2">
      <c r="AE678">
        <v>677</v>
      </c>
      <c r="AF678" s="29">
        <v>-8.0613285282453481E-3</v>
      </c>
      <c r="AG678" s="29">
        <v>0.11432939718776869</v>
      </c>
      <c r="AH678" s="29">
        <v>9.9498712596048616E-2</v>
      </c>
    </row>
    <row r="679" spans="31:34" x14ac:dyDescent="0.2">
      <c r="AE679">
        <v>678</v>
      </c>
      <c r="AF679" s="29">
        <v>1.952289519006474E-2</v>
      </c>
      <c r="AG679" s="29">
        <v>-0.40047815185320024</v>
      </c>
      <c r="AH679" s="29">
        <v>-0.10915342234769387</v>
      </c>
    </row>
    <row r="680" spans="31:34" x14ac:dyDescent="0.2">
      <c r="AE680">
        <v>679</v>
      </c>
      <c r="AF680" s="29">
        <v>3.3504934850252695E-2</v>
      </c>
      <c r="AG680" s="29">
        <v>-0.32435170793071394</v>
      </c>
      <c r="AH680" s="29">
        <v>3.634337477040589E-3</v>
      </c>
    </row>
    <row r="681" spans="31:34" x14ac:dyDescent="0.2">
      <c r="AE681">
        <v>680</v>
      </c>
      <c r="AF681" s="29">
        <v>-1.156485493903301E-2</v>
      </c>
      <c r="AG681" s="29">
        <v>0.12051417736203578</v>
      </c>
      <c r="AH681" s="29">
        <v>-1.1186955568444916</v>
      </c>
    </row>
    <row r="682" spans="31:34" x14ac:dyDescent="0.2">
      <c r="AE682">
        <v>681</v>
      </c>
      <c r="AF682" s="29">
        <v>-6.339762687572241E-2</v>
      </c>
      <c r="AG682" s="29">
        <v>-1.4580007520250937E-2</v>
      </c>
      <c r="AH682" s="29">
        <v>-0.49460630934031041</v>
      </c>
    </row>
    <row r="683" spans="31:34" x14ac:dyDescent="0.2">
      <c r="AE683">
        <v>682</v>
      </c>
      <c r="AF683" s="29">
        <v>-9.0609678390067925E-3</v>
      </c>
      <c r="AG683" s="29">
        <v>-0.55738563113433448</v>
      </c>
      <c r="AH683" s="29">
        <v>0.44544722464905212</v>
      </c>
    </row>
    <row r="684" spans="31:34" x14ac:dyDescent="0.2">
      <c r="AE684">
        <v>683</v>
      </c>
      <c r="AF684" s="29">
        <v>-2.7544809432497128E-3</v>
      </c>
      <c r="AG684" s="29">
        <v>0.1888912598211813</v>
      </c>
      <c r="AH684" s="29">
        <v>1.8634409655580785E-2</v>
      </c>
    </row>
    <row r="685" spans="31:34" x14ac:dyDescent="0.2">
      <c r="AE685">
        <v>684</v>
      </c>
      <c r="AF685" s="29">
        <v>0.17382107843595596</v>
      </c>
      <c r="AG685" s="29">
        <v>0.11142182766949504</v>
      </c>
      <c r="AH685" s="29">
        <v>-9.0200971759201665E-2</v>
      </c>
    </row>
    <row r="686" spans="31:34" x14ac:dyDescent="0.2">
      <c r="AE686">
        <v>685</v>
      </c>
      <c r="AF686" s="29">
        <v>-0.12478344494327828</v>
      </c>
      <c r="AG686" s="29">
        <v>9.6844405927137195E-2</v>
      </c>
      <c r="AH686" s="29">
        <v>0.47826610298064703</v>
      </c>
    </row>
    <row r="687" spans="31:34" x14ac:dyDescent="0.2">
      <c r="AE687">
        <v>686</v>
      </c>
      <c r="AF687" s="29">
        <v>-3.2177028339118244E-2</v>
      </c>
      <c r="AG687" s="29">
        <v>-0.12450375368240009</v>
      </c>
      <c r="AH687" s="29">
        <v>0.21766303520400151</v>
      </c>
    </row>
    <row r="688" spans="31:34" x14ac:dyDescent="0.2">
      <c r="AE688">
        <v>687</v>
      </c>
      <c r="AF688" s="29">
        <v>9.1626580439719538E-2</v>
      </c>
      <c r="AG688" s="29">
        <v>-1.2806036648067157E-2</v>
      </c>
      <c r="AH688" s="29">
        <v>8.3237937371796814E-3</v>
      </c>
    </row>
    <row r="689" spans="31:34" x14ac:dyDescent="0.2">
      <c r="AE689">
        <v>688</v>
      </c>
      <c r="AF689" s="29">
        <v>-4.5931554042976885E-2</v>
      </c>
      <c r="AG689" s="29">
        <v>-0.36082141034473925</v>
      </c>
      <c r="AH689" s="29">
        <v>0.13183300689867747</v>
      </c>
    </row>
    <row r="690" spans="31:34" x14ac:dyDescent="0.2">
      <c r="AE690">
        <v>689</v>
      </c>
      <c r="AF690" s="29">
        <v>-9.0190960079906853E-3</v>
      </c>
      <c r="AG690" s="29">
        <v>-2.108645061897791E-2</v>
      </c>
      <c r="AH690" s="29">
        <v>-0.13654563939349454</v>
      </c>
    </row>
    <row r="691" spans="31:34" x14ac:dyDescent="0.2">
      <c r="AE691">
        <v>690</v>
      </c>
      <c r="AF691" s="29">
        <v>8.0771628268126602E-2</v>
      </c>
      <c r="AG691" s="29">
        <v>-0.39566676489806241</v>
      </c>
      <c r="AH691" s="29">
        <v>0.45631017709302157</v>
      </c>
    </row>
    <row r="692" spans="31:34" x14ac:dyDescent="0.2">
      <c r="AE692">
        <v>691</v>
      </c>
      <c r="AF692" s="29">
        <v>0.1048354543640001</v>
      </c>
      <c r="AG692" s="29">
        <v>0.20070713318416131</v>
      </c>
      <c r="AH692" s="29">
        <v>0.40675905290532688</v>
      </c>
    </row>
    <row r="693" spans="31:34" x14ac:dyDescent="0.2">
      <c r="AE693">
        <v>692</v>
      </c>
      <c r="AF693" s="29">
        <v>-0.1004789059076301</v>
      </c>
      <c r="AG693" s="29">
        <v>-0.15342104824858763</v>
      </c>
      <c r="AH693" s="29">
        <v>-0.22596810108617632</v>
      </c>
    </row>
    <row r="694" spans="31:34" x14ac:dyDescent="0.2">
      <c r="AE694">
        <v>693</v>
      </c>
      <c r="AF694" s="29">
        <v>0.19647969636955212</v>
      </c>
      <c r="AG694" s="29">
        <v>-2.4586519488236816E-3</v>
      </c>
      <c r="AH694" s="29">
        <v>-0.240274148126537</v>
      </c>
    </row>
    <row r="695" spans="31:34" x14ac:dyDescent="0.2">
      <c r="AE695">
        <v>694</v>
      </c>
      <c r="AF695" s="29">
        <v>-2.247667283296687E-3</v>
      </c>
      <c r="AG695" s="29">
        <v>-0.20561103348865725</v>
      </c>
      <c r="AH695" s="29">
        <v>9.0064368879444287E-2</v>
      </c>
    </row>
    <row r="696" spans="31:34" x14ac:dyDescent="0.2">
      <c r="AE696">
        <v>695</v>
      </c>
      <c r="AF696" s="29">
        <v>6.7499130446367128E-2</v>
      </c>
      <c r="AG696" s="29">
        <v>0.16367717345389762</v>
      </c>
      <c r="AH696" s="29">
        <v>-0.22237219272798439</v>
      </c>
    </row>
    <row r="697" spans="31:34" x14ac:dyDescent="0.2">
      <c r="AE697">
        <v>696</v>
      </c>
      <c r="AF697" s="29">
        <v>-2.7367274904964628E-2</v>
      </c>
      <c r="AG697" s="29">
        <v>-0.1429620353425165</v>
      </c>
      <c r="AH697" s="29">
        <v>-0.26578184094877777</v>
      </c>
    </row>
    <row r="698" spans="31:34" x14ac:dyDescent="0.2">
      <c r="AE698">
        <v>697</v>
      </c>
      <c r="AF698" s="29">
        <v>3.215427330575947E-2</v>
      </c>
      <c r="AG698" s="29">
        <v>-0.1744586395180488</v>
      </c>
      <c r="AH698" s="29">
        <v>0.20376337167907768</v>
      </c>
    </row>
    <row r="699" spans="31:34" x14ac:dyDescent="0.2">
      <c r="AE699">
        <v>698</v>
      </c>
      <c r="AF699" s="29">
        <v>2.0220160887412793E-2</v>
      </c>
      <c r="AG699" s="29">
        <v>2.7408645341924869E-2</v>
      </c>
      <c r="AH699" s="29">
        <v>-0.28996117748378447</v>
      </c>
    </row>
    <row r="700" spans="31:34" x14ac:dyDescent="0.2">
      <c r="AE700">
        <v>699</v>
      </c>
      <c r="AF700" s="29">
        <v>-3.0494939106822841E-2</v>
      </c>
      <c r="AG700" s="29">
        <v>3.5152808015182523E-2</v>
      </c>
      <c r="AH700" s="29">
        <v>-1.7709359901558312E-2</v>
      </c>
    </row>
    <row r="701" spans="31:34" x14ac:dyDescent="0.2">
      <c r="AE701">
        <v>700</v>
      </c>
      <c r="AF701" s="29">
        <v>-8.3469270507395867E-3</v>
      </c>
      <c r="AG701" s="29">
        <v>-3.9793888835322012E-2</v>
      </c>
      <c r="AH701" s="29">
        <v>5.4018654789064986E-2</v>
      </c>
    </row>
    <row r="702" spans="31:34" x14ac:dyDescent="0.2">
      <c r="AE702">
        <v>701</v>
      </c>
      <c r="AF702" s="29">
        <v>7.2553611781241284E-2</v>
      </c>
      <c r="AG702" s="29">
        <v>-0.21397772768788015</v>
      </c>
      <c r="AH702" s="29">
        <v>-0.43042711096237646</v>
      </c>
    </row>
    <row r="703" spans="31:34" x14ac:dyDescent="0.2">
      <c r="AE703">
        <v>702</v>
      </c>
      <c r="AF703" s="29">
        <v>-7.480486176779097E-2</v>
      </c>
      <c r="AG703" s="29">
        <v>0.10480895602309687</v>
      </c>
      <c r="AH703" s="29">
        <v>-2.9642582619435563E-2</v>
      </c>
    </row>
    <row r="704" spans="31:34" x14ac:dyDescent="0.2">
      <c r="AE704">
        <v>703</v>
      </c>
      <c r="AF704" s="29">
        <v>-5.5313968366935895E-3</v>
      </c>
      <c r="AG704" s="29">
        <v>0.17204721084246072</v>
      </c>
      <c r="AH704" s="29">
        <v>0.14769288241294434</v>
      </c>
    </row>
    <row r="705" spans="31:34" x14ac:dyDescent="0.2">
      <c r="AE705">
        <v>704</v>
      </c>
      <c r="AF705" s="29">
        <v>5.7998373945820456E-2</v>
      </c>
      <c r="AG705" s="29">
        <v>-9.9036217232387494E-2</v>
      </c>
      <c r="AH705" s="29">
        <v>6.1811522708040474E-2</v>
      </c>
    </row>
    <row r="706" spans="31:34" x14ac:dyDescent="0.2">
      <c r="AE706">
        <v>705</v>
      </c>
      <c r="AF706" s="29">
        <v>-2.4969649960149234E-2</v>
      </c>
      <c r="AG706" s="29">
        <v>8.7878972674906922E-2</v>
      </c>
      <c r="AH706" s="29">
        <v>-0.15695887061475541</v>
      </c>
    </row>
    <row r="707" spans="31:34" x14ac:dyDescent="0.2">
      <c r="AE707">
        <v>706</v>
      </c>
      <c r="AF707" s="29">
        <v>0.227423517335822</v>
      </c>
      <c r="AG707" s="29">
        <v>0.1472284278287419</v>
      </c>
      <c r="AH707" s="29">
        <v>0.13206386046353488</v>
      </c>
    </row>
    <row r="708" spans="31:34" x14ac:dyDescent="0.2">
      <c r="AE708">
        <v>707</v>
      </c>
      <c r="AF708" s="29">
        <v>-1.7416877280147326E-2</v>
      </c>
      <c r="AG708" s="29">
        <v>-6.2466462606844499E-2</v>
      </c>
      <c r="AH708" s="29">
        <v>6.0985774096323352E-2</v>
      </c>
    </row>
    <row r="709" spans="31:34" x14ac:dyDescent="0.2">
      <c r="AE709">
        <v>708</v>
      </c>
      <c r="AF709" s="29">
        <v>4.0969326304918167E-2</v>
      </c>
      <c r="AG709" s="29">
        <v>0.27743049168866518</v>
      </c>
      <c r="AH709" s="29">
        <v>-0.15940023750307991</v>
      </c>
    </row>
    <row r="710" spans="31:34" x14ac:dyDescent="0.2">
      <c r="AE710">
        <v>709</v>
      </c>
      <c r="AF710" s="29">
        <v>-0.18147280160795307</v>
      </c>
      <c r="AG710" s="29">
        <v>-4.1909039457589163E-2</v>
      </c>
      <c r="AH710" s="29">
        <v>0.22008150534343085</v>
      </c>
    </row>
    <row r="711" spans="31:34" x14ac:dyDescent="0.2">
      <c r="AE711">
        <v>710</v>
      </c>
      <c r="AF711" s="29">
        <v>1.5991834338694943E-3</v>
      </c>
      <c r="AG711" s="29">
        <v>0.15671478473029968</v>
      </c>
      <c r="AH711" s="29">
        <v>0.15131290232040229</v>
      </c>
    </row>
    <row r="712" spans="31:34" x14ac:dyDescent="0.2">
      <c r="AE712">
        <v>711</v>
      </c>
      <c r="AF712" s="29">
        <v>-5.2882432776670645E-2</v>
      </c>
      <c r="AG712" s="29">
        <v>0.24647546262442069</v>
      </c>
      <c r="AH712" s="29">
        <v>8.8134212009428392E-2</v>
      </c>
    </row>
    <row r="713" spans="31:34" x14ac:dyDescent="0.2">
      <c r="AE713">
        <v>712</v>
      </c>
      <c r="AF713" s="29">
        <v>1.4097196466954632E-2</v>
      </c>
      <c r="AG713" s="29">
        <v>-6.2603632709572601E-2</v>
      </c>
      <c r="AH713" s="29">
        <v>-6.1418066924471833E-2</v>
      </c>
    </row>
    <row r="714" spans="31:34" x14ac:dyDescent="0.2">
      <c r="AE714">
        <v>713</v>
      </c>
      <c r="AF714" s="29">
        <v>9.3294921619665822E-2</v>
      </c>
      <c r="AG714" s="29">
        <v>-0.11070807244086528</v>
      </c>
      <c r="AH714" s="29">
        <v>-0.10491538036888684</v>
      </c>
    </row>
    <row r="715" spans="31:34" x14ac:dyDescent="0.2">
      <c r="AE715">
        <v>714</v>
      </c>
      <c r="AF715" s="29">
        <v>3.5876392010208993E-3</v>
      </c>
      <c r="AG715" s="29">
        <v>0.13722375100958586</v>
      </c>
      <c r="AH715" s="29">
        <v>-0.25817956926265329</v>
      </c>
    </row>
    <row r="716" spans="31:34" x14ac:dyDescent="0.2">
      <c r="AE716">
        <v>715</v>
      </c>
      <c r="AF716" s="29">
        <v>5.7901000363550607E-2</v>
      </c>
      <c r="AG716" s="29">
        <v>6.4235530584940567E-2</v>
      </c>
      <c r="AH716" s="29">
        <v>0.3698602161239587</v>
      </c>
    </row>
    <row r="717" spans="31:34" x14ac:dyDescent="0.2">
      <c r="AE717">
        <v>716</v>
      </c>
      <c r="AF717" s="29">
        <v>3.4221465589150853E-2</v>
      </c>
      <c r="AG717" s="29">
        <v>-0.12377362384739597</v>
      </c>
      <c r="AH717" s="29">
        <v>5.2136477403433301E-2</v>
      </c>
    </row>
    <row r="718" spans="31:34" x14ac:dyDescent="0.2">
      <c r="AE718">
        <v>717</v>
      </c>
      <c r="AF718" s="29">
        <v>-4.3675415808963822E-2</v>
      </c>
      <c r="AG718" s="29">
        <v>0.14373886435333746</v>
      </c>
      <c r="AH718" s="29">
        <v>-0.4523050052599103</v>
      </c>
    </row>
    <row r="719" spans="31:34" x14ac:dyDescent="0.2">
      <c r="AE719">
        <v>718</v>
      </c>
      <c r="AF719" s="29">
        <v>-7.6880333999403069E-2</v>
      </c>
      <c r="AG719" s="29">
        <v>-9.3689102046054823E-2</v>
      </c>
      <c r="AH719" s="29">
        <v>5.7234226537710146E-2</v>
      </c>
    </row>
    <row r="720" spans="31:34" x14ac:dyDescent="0.2">
      <c r="AE720">
        <v>719</v>
      </c>
      <c r="AF720" s="29">
        <v>2.9419546180592386E-2</v>
      </c>
      <c r="AG720" s="29">
        <v>-8.2147113239426639E-2</v>
      </c>
      <c r="AH720" s="29">
        <v>1.8643689396500216E-2</v>
      </c>
    </row>
    <row r="721" spans="31:34" x14ac:dyDescent="0.2">
      <c r="AE721">
        <v>720</v>
      </c>
      <c r="AF721" s="29">
        <v>1.7328795963774173E-2</v>
      </c>
      <c r="AG721" s="29">
        <v>0.18383269224589746</v>
      </c>
      <c r="AH721" s="29">
        <v>-0.70860347192451278</v>
      </c>
    </row>
    <row r="722" spans="31:34" x14ac:dyDescent="0.2">
      <c r="AE722">
        <v>721</v>
      </c>
      <c r="AF722" s="29">
        <v>-5.4319281195833423E-2</v>
      </c>
      <c r="AG722" s="29">
        <v>-4.2973070502669387E-2</v>
      </c>
      <c r="AH722" s="29">
        <v>-4.4831259317978184E-2</v>
      </c>
    </row>
    <row r="723" spans="31:34" x14ac:dyDescent="0.2">
      <c r="AE723">
        <v>722</v>
      </c>
      <c r="AF723" s="29">
        <v>-1.6830479976268121E-2</v>
      </c>
      <c r="AG723" s="29">
        <v>-4.5612774719894368E-2</v>
      </c>
      <c r="AH723" s="29">
        <v>-1.1751517359963231</v>
      </c>
    </row>
    <row r="724" spans="31:34" x14ac:dyDescent="0.2">
      <c r="AE724">
        <v>723</v>
      </c>
      <c r="AF724" s="29">
        <v>-4.0090786167620287E-3</v>
      </c>
      <c r="AG724" s="29">
        <v>-5.6529079879343615E-2</v>
      </c>
      <c r="AH724" s="29">
        <v>-0.41725442278680475</v>
      </c>
    </row>
    <row r="725" spans="31:34" x14ac:dyDescent="0.2">
      <c r="AE725">
        <v>724</v>
      </c>
      <c r="AF725" s="29">
        <v>-1.9363869500052446E-2</v>
      </c>
      <c r="AG725" s="29">
        <v>-9.3208557646459828E-2</v>
      </c>
      <c r="AH725" s="29">
        <v>-7.7831562751215097E-2</v>
      </c>
    </row>
    <row r="726" spans="31:34" x14ac:dyDescent="0.2">
      <c r="AE726">
        <v>725</v>
      </c>
      <c r="AF726" s="29">
        <v>1.184796741124332E-2</v>
      </c>
      <c r="AG726" s="29">
        <v>-4.3770695984957128E-2</v>
      </c>
      <c r="AH726" s="29">
        <v>5.7091799298393232E-2</v>
      </c>
    </row>
    <row r="727" spans="31:34" x14ac:dyDescent="0.2">
      <c r="AE727">
        <v>726</v>
      </c>
      <c r="AF727" s="29">
        <v>-2.4917229071674183E-2</v>
      </c>
      <c r="AG727" s="29">
        <v>-9.8340522678756874E-6</v>
      </c>
      <c r="AH727" s="29">
        <v>9.0344078615848172E-2</v>
      </c>
    </row>
    <row r="728" spans="31:34" x14ac:dyDescent="0.2">
      <c r="AE728">
        <v>727</v>
      </c>
      <c r="AF728" s="29">
        <v>7.797886844963485E-2</v>
      </c>
      <c r="AG728" s="29">
        <v>0.17012553476084766</v>
      </c>
      <c r="AH728" s="29">
        <v>-1.3258853941779138E-2</v>
      </c>
    </row>
    <row r="729" spans="31:34" x14ac:dyDescent="0.2">
      <c r="AE729">
        <v>728</v>
      </c>
      <c r="AF729" s="29">
        <v>-4.4104278465622829E-2</v>
      </c>
      <c r="AG729" s="29">
        <v>-9.3786461941099436E-2</v>
      </c>
      <c r="AH729" s="29">
        <v>0.40861765850384196</v>
      </c>
    </row>
    <row r="730" spans="31:34" x14ac:dyDescent="0.2">
      <c r="AE730">
        <v>729</v>
      </c>
      <c r="AF730" s="29">
        <v>-1.3992154745823472E-2</v>
      </c>
      <c r="AG730" s="29">
        <v>0.12340113924011198</v>
      </c>
      <c r="AH730" s="29">
        <v>-2.6463863593197842E-2</v>
      </c>
    </row>
    <row r="731" spans="31:34" x14ac:dyDescent="0.2">
      <c r="AE731">
        <v>730</v>
      </c>
      <c r="AF731" s="29">
        <v>3.3672729909160495E-2</v>
      </c>
      <c r="AG731" s="29">
        <v>-0.1075696918651385</v>
      </c>
      <c r="AH731" s="29">
        <v>-0.20833983268824838</v>
      </c>
    </row>
    <row r="732" spans="31:34" x14ac:dyDescent="0.2">
      <c r="AE732">
        <v>731</v>
      </c>
      <c r="AF732" s="29">
        <v>-4.3166276327362413E-4</v>
      </c>
      <c r="AG732" s="29">
        <v>-2.2349643870856761E-2</v>
      </c>
      <c r="AH732" s="29">
        <v>-0.54196073676029599</v>
      </c>
    </row>
    <row r="733" spans="31:34" x14ac:dyDescent="0.2">
      <c r="AE733">
        <v>732</v>
      </c>
      <c r="AF733" s="29">
        <v>5.310576302528535E-2</v>
      </c>
      <c r="AG733" s="29">
        <v>-5.6550713886779251E-3</v>
      </c>
      <c r="AH733" s="29">
        <v>-0.15461941717431779</v>
      </c>
    </row>
    <row r="734" spans="31:34" x14ac:dyDescent="0.2">
      <c r="AE734">
        <v>733</v>
      </c>
      <c r="AF734" s="29">
        <v>-1.7911007811745552E-2</v>
      </c>
      <c r="AG734" s="29">
        <v>0.26684362150191682</v>
      </c>
      <c r="AH734" s="29">
        <v>-0.11668893281858636</v>
      </c>
    </row>
    <row r="735" spans="31:34" x14ac:dyDescent="0.2">
      <c r="AE735">
        <v>734</v>
      </c>
      <c r="AF735" s="29">
        <v>-6.7274687277192593E-3</v>
      </c>
      <c r="AG735" s="29">
        <v>0.17067541518530718</v>
      </c>
      <c r="AH735" s="29">
        <v>0.17099113631166049</v>
      </c>
    </row>
    <row r="736" spans="31:34" x14ac:dyDescent="0.2">
      <c r="AE736">
        <v>735</v>
      </c>
      <c r="AF736" s="29">
        <v>-2.4355880603931852E-2</v>
      </c>
      <c r="AG736" s="29">
        <v>5.348185119002357E-2</v>
      </c>
      <c r="AH736" s="29">
        <v>0.33589849074437184</v>
      </c>
    </row>
    <row r="737" spans="31:34" x14ac:dyDescent="0.2">
      <c r="AE737">
        <v>736</v>
      </c>
      <c r="AF737" s="29">
        <v>-4.1084366597311989E-2</v>
      </c>
      <c r="AG737" s="29">
        <v>-5.9583556915696629E-3</v>
      </c>
      <c r="AH737" s="29">
        <v>-4.756737999252262E-2</v>
      </c>
    </row>
    <row r="738" spans="31:34" x14ac:dyDescent="0.2">
      <c r="AE738">
        <v>737</v>
      </c>
      <c r="AF738" s="29">
        <v>-7.2950727893765929E-2</v>
      </c>
      <c r="AG738" s="29">
        <v>-0.1092986159077151</v>
      </c>
      <c r="AH738" s="29">
        <v>-0.37405149691334449</v>
      </c>
    </row>
    <row r="739" spans="31:34" x14ac:dyDescent="0.2">
      <c r="AE739">
        <v>738</v>
      </c>
      <c r="AF739" s="29">
        <v>9.0048987469833155E-2</v>
      </c>
      <c r="AG739" s="29">
        <v>0.10972006408984959</v>
      </c>
      <c r="AH739" s="29">
        <v>0.28544328452870765</v>
      </c>
    </row>
    <row r="740" spans="31:34" x14ac:dyDescent="0.2">
      <c r="AE740">
        <v>739</v>
      </c>
      <c r="AF740" s="29">
        <v>8.1432627065089205E-2</v>
      </c>
      <c r="AG740" s="29">
        <v>2.7740113673643201E-2</v>
      </c>
      <c r="AH740" s="29">
        <v>0.17299062725312245</v>
      </c>
    </row>
    <row r="741" spans="31:34" x14ac:dyDescent="0.2">
      <c r="AE741">
        <v>740</v>
      </c>
      <c r="AF741" s="29">
        <v>6.9150459839694201E-2</v>
      </c>
      <c r="AG741" s="29">
        <v>-4.3005333821536498E-2</v>
      </c>
      <c r="AH741" s="29">
        <v>-0.15533748536454622</v>
      </c>
    </row>
    <row r="742" spans="31:34" x14ac:dyDescent="0.2">
      <c r="AE742">
        <v>741</v>
      </c>
      <c r="AF742" s="29">
        <v>-0.12711584482486399</v>
      </c>
      <c r="AG742" s="29">
        <v>-0.22790038978174662</v>
      </c>
      <c r="AH742" s="29">
        <v>-8.6242152719671103E-2</v>
      </c>
    </row>
    <row r="743" spans="31:34" x14ac:dyDescent="0.2">
      <c r="AE743">
        <v>742</v>
      </c>
      <c r="AF743" s="29">
        <v>3.5564189796196327E-2</v>
      </c>
      <c r="AG743" s="29">
        <v>9.2726141956402594E-2</v>
      </c>
      <c r="AH743" s="29">
        <v>0.24536555333285187</v>
      </c>
    </row>
    <row r="744" spans="31:34" x14ac:dyDescent="0.2">
      <c r="AE744">
        <v>743</v>
      </c>
      <c r="AF744" s="29">
        <v>7.392635455691518E-2</v>
      </c>
      <c r="AG744" s="29">
        <v>3.6461331877587163E-3</v>
      </c>
      <c r="AH744" s="29">
        <v>0.47590417359923098</v>
      </c>
    </row>
    <row r="745" spans="31:34" x14ac:dyDescent="0.2">
      <c r="AE745">
        <v>744</v>
      </c>
      <c r="AF745" s="29">
        <v>9.0386801225738223E-2</v>
      </c>
      <c r="AG745" s="29">
        <v>4.0597802443222981E-2</v>
      </c>
      <c r="AH745" s="29">
        <v>-1.062603162107701E-2</v>
      </c>
    </row>
    <row r="746" spans="31:34" x14ac:dyDescent="0.2">
      <c r="AE746">
        <v>745</v>
      </c>
      <c r="AF746" s="29">
        <v>-7.3126551942479093E-2</v>
      </c>
      <c r="AG746" s="29">
        <v>6.7655194532344629E-2</v>
      </c>
      <c r="AH746" s="29">
        <v>0.54198180028706577</v>
      </c>
    </row>
    <row r="747" spans="31:34" x14ac:dyDescent="0.2">
      <c r="AE747">
        <v>746</v>
      </c>
      <c r="AF747" s="29">
        <v>7.8638809551617478E-2</v>
      </c>
      <c r="AG747" s="29">
        <v>-7.9811861829733141E-2</v>
      </c>
      <c r="AH747" s="29">
        <v>4.2459143350746811E-2</v>
      </c>
    </row>
    <row r="748" spans="31:34" x14ac:dyDescent="0.2">
      <c r="AE748">
        <v>747</v>
      </c>
      <c r="AF748" s="29">
        <v>1.8952052617879057E-2</v>
      </c>
      <c r="AG748" s="29">
        <v>3.3369676064280041E-2</v>
      </c>
      <c r="AH748" s="29">
        <v>0.6909485353363729</v>
      </c>
    </row>
    <row r="749" spans="31:34" x14ac:dyDescent="0.2">
      <c r="AE749">
        <v>748</v>
      </c>
      <c r="AF749" s="29">
        <v>3.6652124694970235E-2</v>
      </c>
      <c r="AG749" s="29">
        <v>0.32623357826864147</v>
      </c>
      <c r="AH749" s="29">
        <v>0.18622104321530331</v>
      </c>
    </row>
    <row r="750" spans="31:34" x14ac:dyDescent="0.2">
      <c r="AE750">
        <v>749</v>
      </c>
      <c r="AF750" s="29">
        <v>4.6428839601380244E-2</v>
      </c>
      <c r="AG750" s="29">
        <v>-9.8208133329875311E-2</v>
      </c>
      <c r="AH750" s="29">
        <v>-0.10682286547165172</v>
      </c>
    </row>
    <row r="751" spans="31:34" x14ac:dyDescent="0.2">
      <c r="AE751">
        <v>750</v>
      </c>
      <c r="AF751" s="29">
        <v>-1.6886348641320971E-2</v>
      </c>
      <c r="AG751" s="29">
        <v>-0.20562842466590658</v>
      </c>
      <c r="AH751" s="29">
        <v>0.22126061639907693</v>
      </c>
    </row>
    <row r="752" spans="31:34" x14ac:dyDescent="0.2">
      <c r="AE752">
        <v>751</v>
      </c>
      <c r="AF752" s="29">
        <v>3.0480596229522892E-3</v>
      </c>
      <c r="AG752" s="29">
        <v>-8.7826173025948445E-2</v>
      </c>
      <c r="AH752" s="29">
        <v>0.28777804390634942</v>
      </c>
    </row>
    <row r="753" spans="31:34" x14ac:dyDescent="0.2">
      <c r="AE753">
        <v>752</v>
      </c>
      <c r="AF753" s="29">
        <v>-3.4462750729252423E-2</v>
      </c>
      <c r="AG753" s="29">
        <v>-0.15741585548062276</v>
      </c>
      <c r="AH753" s="29">
        <v>-2.2301663869269583E-2</v>
      </c>
    </row>
    <row r="754" spans="31:34" x14ac:dyDescent="0.2">
      <c r="AE754">
        <v>753</v>
      </c>
      <c r="AF754" s="29">
        <v>6.4880390187741343E-3</v>
      </c>
      <c r="AG754" s="29">
        <v>1.1569359607009777E-2</v>
      </c>
      <c r="AH754" s="29">
        <v>0.25909363168999067</v>
      </c>
    </row>
    <row r="755" spans="31:34" x14ac:dyDescent="0.2">
      <c r="AE755">
        <v>754</v>
      </c>
      <c r="AF755" s="29">
        <v>-7.6514204048809091E-3</v>
      </c>
      <c r="AG755" s="29">
        <v>-8.5655056675889921E-2</v>
      </c>
      <c r="AH755" s="29">
        <v>8.4932136431750696E-2</v>
      </c>
    </row>
    <row r="756" spans="31:34" x14ac:dyDescent="0.2">
      <c r="AE756">
        <v>755</v>
      </c>
      <c r="AF756" s="29">
        <v>-1.0811932026083246E-2</v>
      </c>
      <c r="AG756" s="29">
        <v>0.26326180723512993</v>
      </c>
      <c r="AH756" s="29">
        <v>0.12475384824900682</v>
      </c>
    </row>
    <row r="757" spans="31:34" x14ac:dyDescent="0.2">
      <c r="AE757">
        <v>756</v>
      </c>
      <c r="AF757" s="29">
        <v>-1.3964117856821919E-2</v>
      </c>
      <c r="AG757" s="29">
        <v>-5.5723512170211105E-2</v>
      </c>
      <c r="AH757" s="29">
        <v>-0.7403373693190981</v>
      </c>
    </row>
    <row r="758" spans="31:34" x14ac:dyDescent="0.2">
      <c r="AE758">
        <v>757</v>
      </c>
      <c r="AF758" s="29">
        <v>1.3719743706391695E-3</v>
      </c>
      <c r="AG758" s="29">
        <v>-0.16379555648614641</v>
      </c>
      <c r="AH758" s="29">
        <v>-0.17903787145962669</v>
      </c>
    </row>
    <row r="759" spans="31:34" x14ac:dyDescent="0.2">
      <c r="AE759">
        <v>758</v>
      </c>
      <c r="AF759" s="29">
        <v>6.2273942615536051E-2</v>
      </c>
      <c r="AG759" s="29">
        <v>3.855215942149777E-2</v>
      </c>
      <c r="AH759" s="29">
        <v>9.8315685171723843E-2</v>
      </c>
    </row>
    <row r="760" spans="31:34" x14ac:dyDescent="0.2">
      <c r="AE760">
        <v>759</v>
      </c>
      <c r="AF760" s="29">
        <v>1.1160627342297898E-2</v>
      </c>
      <c r="AG760" s="29">
        <v>9.8842861449812483E-3</v>
      </c>
      <c r="AH760" s="29">
        <v>-7.0991818067746904E-2</v>
      </c>
    </row>
    <row r="761" spans="31:34" x14ac:dyDescent="0.2">
      <c r="AE761">
        <v>760</v>
      </c>
      <c r="AF761" s="29">
        <v>8.3862881349099444E-2</v>
      </c>
      <c r="AG761" s="29">
        <v>-0.94298449961809117</v>
      </c>
      <c r="AH761" s="29">
        <v>-1.8354482839675287E-3</v>
      </c>
    </row>
    <row r="762" spans="31:34" x14ac:dyDescent="0.2">
      <c r="AE762">
        <v>761</v>
      </c>
      <c r="AF762" s="29">
        <v>-4.5724027463058058E-2</v>
      </c>
      <c r="AG762" s="29">
        <v>-0.16293613763055081</v>
      </c>
      <c r="AH762" s="29">
        <v>-0.60179078996234969</v>
      </c>
    </row>
    <row r="763" spans="31:34" x14ac:dyDescent="0.2">
      <c r="AE763">
        <v>762</v>
      </c>
      <c r="AF763" s="29">
        <v>-0.24398780441739185</v>
      </c>
      <c r="AG763" s="29">
        <v>0.22157639570828017</v>
      </c>
      <c r="AH763" s="29">
        <v>-0.14888718351687211</v>
      </c>
    </row>
    <row r="764" spans="31:34" x14ac:dyDescent="0.2">
      <c r="AE764">
        <v>763</v>
      </c>
      <c r="AF764" s="29">
        <v>5.0416106635671747E-2</v>
      </c>
      <c r="AG764" s="29">
        <v>6.4756574141794046E-2</v>
      </c>
      <c r="AH764" s="29">
        <v>8.5844145221663684E-2</v>
      </c>
    </row>
    <row r="765" spans="31:34" x14ac:dyDescent="0.2">
      <c r="AE765">
        <v>764</v>
      </c>
      <c r="AF765" s="29">
        <v>-9.9713133919907715E-2</v>
      </c>
      <c r="AG765" s="29">
        <v>-0.16258056031052071</v>
      </c>
      <c r="AH765" s="29">
        <v>-0.20989536526756111</v>
      </c>
    </row>
    <row r="766" spans="31:34" x14ac:dyDescent="0.2">
      <c r="AE766">
        <v>765</v>
      </c>
      <c r="AF766" s="29">
        <v>4.0349808318672388E-2</v>
      </c>
      <c r="AG766" s="29">
        <v>-0.14767626040143003</v>
      </c>
      <c r="AH766" s="29">
        <v>0.14466658415569694</v>
      </c>
    </row>
    <row r="767" spans="31:34" x14ac:dyDescent="0.2">
      <c r="AE767">
        <v>766</v>
      </c>
      <c r="AF767" s="29">
        <v>-5.6024548210914966E-2</v>
      </c>
      <c r="AG767" s="29">
        <v>-0.48823096901627683</v>
      </c>
      <c r="AH767" s="29">
        <v>-4.6077053824226423E-2</v>
      </c>
    </row>
    <row r="768" spans="31:34" x14ac:dyDescent="0.2">
      <c r="AE768">
        <v>767</v>
      </c>
      <c r="AF768" s="29">
        <v>5.4959662297141332E-2</v>
      </c>
      <c r="AG768" s="29">
        <v>2.3532503051910895E-2</v>
      </c>
      <c r="AH768" s="29">
        <v>0.24978469559699429</v>
      </c>
    </row>
    <row r="769" spans="31:34" x14ac:dyDescent="0.2">
      <c r="AE769">
        <v>768</v>
      </c>
      <c r="AF769" s="29">
        <v>-2.6439200413825865E-2</v>
      </c>
      <c r="AG769" s="29">
        <v>8.5237488913085677E-2</v>
      </c>
      <c r="AH769" s="29">
        <v>-0.48098573788610233</v>
      </c>
    </row>
    <row r="770" spans="31:34" x14ac:dyDescent="0.2">
      <c r="AE770">
        <v>769</v>
      </c>
      <c r="AF770" s="29">
        <v>-1.0152269241512041E-2</v>
      </c>
      <c r="AG770" s="29">
        <v>5.6240911954397531E-2</v>
      </c>
      <c r="AH770" s="29">
        <v>-0.30763738485332504</v>
      </c>
    </row>
    <row r="771" spans="31:34" x14ac:dyDescent="0.2">
      <c r="AE771">
        <v>770</v>
      </c>
      <c r="AF771" s="29">
        <v>-5.7847412583887849E-2</v>
      </c>
      <c r="AG771" s="29">
        <v>2.2276383239692815E-2</v>
      </c>
      <c r="AH771" s="29">
        <v>0.26565009427698089</v>
      </c>
    </row>
    <row r="772" spans="31:34" x14ac:dyDescent="0.2">
      <c r="AE772">
        <v>771</v>
      </c>
      <c r="AF772" s="29">
        <v>-3.8400028630295825E-2</v>
      </c>
      <c r="AG772" s="29">
        <v>0.14111058933230461</v>
      </c>
      <c r="AH772" s="29">
        <v>0.10768136969120537</v>
      </c>
    </row>
    <row r="773" spans="31:34" x14ac:dyDescent="0.2">
      <c r="AE773">
        <v>772</v>
      </c>
      <c r="AF773" s="29">
        <v>-6.0594748953066418E-4</v>
      </c>
      <c r="AG773" s="29">
        <v>7.6200122614799401E-2</v>
      </c>
      <c r="AH773" s="29">
        <v>0.23040685817556453</v>
      </c>
    </row>
    <row r="774" spans="31:34" x14ac:dyDescent="0.2">
      <c r="AE774">
        <v>773</v>
      </c>
      <c r="AF774" s="29">
        <v>-0.15488031891218318</v>
      </c>
      <c r="AG774" s="29">
        <v>-7.058523524784267E-3</v>
      </c>
      <c r="AH774" s="29">
        <v>-0.23517347326832067</v>
      </c>
    </row>
    <row r="775" spans="31:34" x14ac:dyDescent="0.2">
      <c r="AE775">
        <v>774</v>
      </c>
      <c r="AF775" s="29">
        <v>0.16193758404996916</v>
      </c>
      <c r="AG775" s="29">
        <v>6.5512518081335597E-2</v>
      </c>
      <c r="AH775" s="29">
        <v>4.2439236518834605E-2</v>
      </c>
    </row>
    <row r="776" spans="31:34" x14ac:dyDescent="0.2">
      <c r="AE776">
        <v>775</v>
      </c>
      <c r="AF776" s="29">
        <v>0.13568051904558293</v>
      </c>
      <c r="AG776" s="29">
        <v>-3.7120851412755985E-2</v>
      </c>
      <c r="AH776" s="29">
        <v>4.9808114204385572E-2</v>
      </c>
    </row>
    <row r="777" spans="31:34" x14ac:dyDescent="0.2">
      <c r="AE777">
        <v>776</v>
      </c>
      <c r="AF777" s="29">
        <v>-5.9363978500999608E-2</v>
      </c>
      <c r="AG777" s="29">
        <v>-3.3467399384685625E-2</v>
      </c>
      <c r="AH777" s="29">
        <v>0.11241668409949138</v>
      </c>
    </row>
    <row r="778" spans="31:34" x14ac:dyDescent="0.2">
      <c r="AE778">
        <v>777</v>
      </c>
      <c r="AF778" s="29">
        <v>-0.1046230060641275</v>
      </c>
      <c r="AG778" s="29">
        <v>-6.5376735206911174E-2</v>
      </c>
      <c r="AH778" s="29">
        <v>-9.5483335533961655E-2</v>
      </c>
    </row>
    <row r="779" spans="31:34" x14ac:dyDescent="0.2">
      <c r="AE779">
        <v>778</v>
      </c>
      <c r="AF779" s="29">
        <v>-7.267810107845081E-2</v>
      </c>
      <c r="AG779" s="29">
        <v>-3.6822215782236746E-2</v>
      </c>
      <c r="AH779" s="29">
        <v>-0.11348336040134981</v>
      </c>
    </row>
    <row r="780" spans="31:34" x14ac:dyDescent="0.2">
      <c r="AE780">
        <v>779</v>
      </c>
      <c r="AF780" s="29">
        <v>-8.4844219101804952E-2</v>
      </c>
      <c r="AG780" s="29">
        <v>-6.9153780712053178E-2</v>
      </c>
      <c r="AH780" s="29">
        <v>2.2673350208368397E-2</v>
      </c>
    </row>
    <row r="781" spans="31:34" x14ac:dyDescent="0.2">
      <c r="AE781">
        <v>780</v>
      </c>
      <c r="AF781" s="29">
        <v>-8.111022854772389E-3</v>
      </c>
      <c r="AG781" s="29">
        <v>-6.4163616855248518E-2</v>
      </c>
      <c r="AH781" s="29">
        <v>6.7354368445422478E-3</v>
      </c>
    </row>
    <row r="782" spans="31:34" x14ac:dyDescent="0.2">
      <c r="AE782">
        <v>781</v>
      </c>
      <c r="AF782" s="29">
        <v>-5.0251198390005658E-3</v>
      </c>
      <c r="AG782" s="29">
        <v>0.36731663741106724</v>
      </c>
      <c r="AH782" s="29">
        <v>-0.18861073326293365</v>
      </c>
    </row>
    <row r="783" spans="31:34" x14ac:dyDescent="0.2">
      <c r="AE783">
        <v>782</v>
      </c>
      <c r="AF783" s="29">
        <v>1.7623200684018611E-2</v>
      </c>
      <c r="AG783" s="29">
        <v>-6.6604687099642915E-2</v>
      </c>
      <c r="AH783" s="29">
        <v>-0.1328306720792562</v>
      </c>
    </row>
    <row r="784" spans="31:34" x14ac:dyDescent="0.2">
      <c r="AE784">
        <v>783</v>
      </c>
      <c r="AF784" s="29">
        <v>2.5841295723772355E-2</v>
      </c>
      <c r="AG784" s="29">
        <v>-0.20757138103304149</v>
      </c>
      <c r="AH784" s="29">
        <v>0.35265674533493885</v>
      </c>
    </row>
    <row r="785" spans="31:34" x14ac:dyDescent="0.2">
      <c r="AE785">
        <v>784</v>
      </c>
      <c r="AF785" s="29">
        <v>3.6706911542041233E-2</v>
      </c>
      <c r="AG785" s="29">
        <v>-8.752393170663092E-2</v>
      </c>
      <c r="AH785" s="29">
        <v>-9.0208835231889439E-2</v>
      </c>
    </row>
    <row r="786" spans="31:34" x14ac:dyDescent="0.2">
      <c r="AE786">
        <v>785</v>
      </c>
      <c r="AF786" s="29">
        <v>0.21220341155888911</v>
      </c>
      <c r="AG786" s="29">
        <v>7.2113035767682023E-3</v>
      </c>
      <c r="AH786" s="29">
        <v>-0.11380152119773503</v>
      </c>
    </row>
    <row r="787" spans="31:34" x14ac:dyDescent="0.2">
      <c r="AE787">
        <v>786</v>
      </c>
      <c r="AF787" s="29">
        <v>7.8218689187695381E-2</v>
      </c>
      <c r="AG787" s="29">
        <v>9.6303819132275592E-2</v>
      </c>
      <c r="AH787" s="29">
        <v>-0.3794759907373243</v>
      </c>
    </row>
    <row r="788" spans="31:34" x14ac:dyDescent="0.2">
      <c r="AE788">
        <v>787</v>
      </c>
      <c r="AF788" s="29">
        <v>-9.6604340412430129E-2</v>
      </c>
      <c r="AG788" s="29">
        <v>5.7000836924623439E-2</v>
      </c>
      <c r="AH788" s="29">
        <v>4.3183854146953082E-2</v>
      </c>
    </row>
    <row r="789" spans="31:34" x14ac:dyDescent="0.2">
      <c r="AE789">
        <v>788</v>
      </c>
      <c r="AF789" s="29">
        <v>4.5673733138461049E-3</v>
      </c>
      <c r="AG789" s="29">
        <v>2.9806036108882387E-2</v>
      </c>
      <c r="AH789" s="29">
        <v>6.1133908745829094E-2</v>
      </c>
    </row>
    <row r="790" spans="31:34" x14ac:dyDescent="0.2">
      <c r="AE790">
        <v>789</v>
      </c>
      <c r="AF790" s="29">
        <v>-5.6939943273993474E-2</v>
      </c>
      <c r="AG790" s="29">
        <v>-0.13635135913993593</v>
      </c>
      <c r="AH790" s="29">
        <v>8.0587429647010572E-2</v>
      </c>
    </row>
    <row r="791" spans="31:34" x14ac:dyDescent="0.2">
      <c r="AE791">
        <v>790</v>
      </c>
      <c r="AF791" s="29">
        <v>-0.11764733633388563</v>
      </c>
      <c r="AG791" s="29">
        <v>7.8173890838045143E-2</v>
      </c>
      <c r="AH791" s="29">
        <v>0.21125022077859348</v>
      </c>
    </row>
    <row r="792" spans="31:34" x14ac:dyDescent="0.2">
      <c r="AE792">
        <v>791</v>
      </c>
      <c r="AF792" s="29">
        <v>-5.9628171988317024E-3</v>
      </c>
      <c r="AG792" s="29">
        <v>-0.1829865900030124</v>
      </c>
      <c r="AH792" s="29">
        <v>4.0035985098757873E-2</v>
      </c>
    </row>
    <row r="793" spans="31:34" x14ac:dyDescent="0.2">
      <c r="AE793">
        <v>792</v>
      </c>
      <c r="AF793" s="29">
        <v>-0.12776475363872633</v>
      </c>
      <c r="AG793" s="29">
        <v>6.4379378208173868E-2</v>
      </c>
      <c r="AH793" s="29">
        <v>0.15014451925407185</v>
      </c>
    </row>
    <row r="794" spans="31:34" x14ac:dyDescent="0.2">
      <c r="AE794">
        <v>793</v>
      </c>
      <c r="AF794" s="29">
        <v>-7.6205844235724589E-3</v>
      </c>
      <c r="AG794" s="29">
        <v>-3.6930058269281127E-2</v>
      </c>
      <c r="AH794" s="29">
        <v>-0.13817829374158305</v>
      </c>
    </row>
    <row r="795" spans="31:34" x14ac:dyDescent="0.2">
      <c r="AE795">
        <v>794</v>
      </c>
      <c r="AF795" s="29">
        <v>-2.8806270814836433E-2</v>
      </c>
      <c r="AG795" s="29">
        <v>-0.11128459381678127</v>
      </c>
      <c r="AH795" s="29">
        <v>0.24015930933402102</v>
      </c>
    </row>
    <row r="796" spans="31:34" x14ac:dyDescent="0.2">
      <c r="AE796">
        <v>795</v>
      </c>
      <c r="AF796" s="29">
        <v>2.1688130374411297E-2</v>
      </c>
      <c r="AG796" s="29">
        <v>-0.31064618343330297</v>
      </c>
      <c r="AH796" s="29">
        <v>0.21079187860667095</v>
      </c>
    </row>
    <row r="797" spans="31:34" x14ac:dyDescent="0.2">
      <c r="AE797">
        <v>796</v>
      </c>
      <c r="AF797" s="29">
        <v>-7.9130807693230512E-2</v>
      </c>
      <c r="AG797" s="29">
        <v>-0.18595809259773571</v>
      </c>
      <c r="AH797" s="29">
        <v>-0.14830259344983038</v>
      </c>
    </row>
    <row r="798" spans="31:34" x14ac:dyDescent="0.2">
      <c r="AE798">
        <v>797</v>
      </c>
      <c r="AF798" s="29">
        <v>-0.11371533331613995</v>
      </c>
      <c r="AG798" s="29">
        <v>8.6735769592934275E-2</v>
      </c>
      <c r="AH798" s="29">
        <v>-0.20241516534659423</v>
      </c>
    </row>
    <row r="799" spans="31:34" x14ac:dyDescent="0.2">
      <c r="AE799">
        <v>798</v>
      </c>
      <c r="AF799" s="29">
        <v>-1.9255180988485322E-2</v>
      </c>
      <c r="AG799" s="29">
        <v>-0.14784245201659493</v>
      </c>
      <c r="AH799" s="29">
        <v>2.503449921931386E-2</v>
      </c>
    </row>
    <row r="800" spans="31:34" x14ac:dyDescent="0.2">
      <c r="AE800">
        <v>799</v>
      </c>
      <c r="AF800" s="29">
        <v>-5.3408660941199851E-2</v>
      </c>
      <c r="AG800" s="29">
        <v>-5.0917782233047014E-2</v>
      </c>
      <c r="AH800" s="29">
        <v>9.2486675673816021E-2</v>
      </c>
    </row>
    <row r="801" spans="31:34" x14ac:dyDescent="0.2">
      <c r="AE801">
        <v>800</v>
      </c>
      <c r="AF801" s="29">
        <v>2.5984998085006806E-2</v>
      </c>
      <c r="AG801" s="29">
        <v>-2.4418087552690006E-2</v>
      </c>
      <c r="AH801" s="29">
        <v>8.8926108557985689E-2</v>
      </c>
    </row>
    <row r="802" spans="31:34" x14ac:dyDescent="0.2">
      <c r="AE802">
        <v>801</v>
      </c>
      <c r="AF802" s="29">
        <v>7.0312078034775932E-2</v>
      </c>
      <c r="AG802" s="29">
        <v>7.5758524022393678E-2</v>
      </c>
      <c r="AH802" s="29">
        <v>0.45583347119700429</v>
      </c>
    </row>
    <row r="803" spans="31:34" x14ac:dyDescent="0.2">
      <c r="AE803">
        <v>802</v>
      </c>
      <c r="AF803" s="29">
        <v>6.6948546072267537E-2</v>
      </c>
      <c r="AG803" s="29">
        <v>-0.24726174529539147</v>
      </c>
      <c r="AH803" s="29">
        <v>0.29926532586660931</v>
      </c>
    </row>
    <row r="804" spans="31:34" x14ac:dyDescent="0.2">
      <c r="AE804">
        <v>803</v>
      </c>
      <c r="AF804" s="29">
        <v>-7.8071234366858819E-3</v>
      </c>
      <c r="AG804" s="29">
        <v>8.8092431719326986E-2</v>
      </c>
      <c r="AH804" s="29">
        <v>-0.17918669536609436</v>
      </c>
    </row>
    <row r="805" spans="31:34" x14ac:dyDescent="0.2">
      <c r="AE805">
        <v>804</v>
      </c>
      <c r="AF805" s="29">
        <v>-3.6479512414444018E-3</v>
      </c>
      <c r="AG805" s="29">
        <v>0.27885346957402513</v>
      </c>
      <c r="AH805" s="29">
        <v>0.32956451173224399</v>
      </c>
    </row>
    <row r="806" spans="31:34" x14ac:dyDescent="0.2">
      <c r="AE806">
        <v>805</v>
      </c>
      <c r="AF806" s="29">
        <v>-8.3897948330980174E-2</v>
      </c>
      <c r="AG806" s="29">
        <v>0.25466493388307798</v>
      </c>
      <c r="AH806" s="29">
        <v>0.67505708921702601</v>
      </c>
    </row>
    <row r="807" spans="31:34" x14ac:dyDescent="0.2">
      <c r="AE807">
        <v>806</v>
      </c>
      <c r="AF807" s="29">
        <v>-1.9846302603886003E-2</v>
      </c>
      <c r="AG807" s="29">
        <v>-0.26421688752301137</v>
      </c>
      <c r="AH807" s="29">
        <v>0.21844217669845351</v>
      </c>
    </row>
    <row r="808" spans="31:34" x14ac:dyDescent="0.2">
      <c r="AE808">
        <v>807</v>
      </c>
      <c r="AF808" s="29">
        <v>-8.7375891176112941E-2</v>
      </c>
      <c r="AG808" s="29">
        <v>0.4586253344565408</v>
      </c>
      <c r="AH808" s="29">
        <v>6.3132795259143254E-2</v>
      </c>
    </row>
    <row r="809" spans="31:34" x14ac:dyDescent="0.2">
      <c r="AE809">
        <v>808</v>
      </c>
      <c r="AF809" s="29">
        <v>6.825538910030346E-2</v>
      </c>
      <c r="AG809" s="29">
        <v>-6.5540496588850666E-2</v>
      </c>
      <c r="AH809" s="29">
        <v>0.25328724223843929</v>
      </c>
    </row>
    <row r="810" spans="31:34" x14ac:dyDescent="0.2">
      <c r="AE810">
        <v>809</v>
      </c>
      <c r="AF810" s="29">
        <v>-1.494924074638382E-2</v>
      </c>
      <c r="AG810" s="29">
        <v>3.2416573268104036E-2</v>
      </c>
      <c r="AH810" s="29">
        <v>0.16459074122744066</v>
      </c>
    </row>
    <row r="811" spans="31:34" x14ac:dyDescent="0.2">
      <c r="AE811">
        <v>810</v>
      </c>
      <c r="AF811" s="29">
        <v>-1.2568923591974313E-2</v>
      </c>
      <c r="AG811" s="29">
        <v>-0.23090438272281477</v>
      </c>
      <c r="AH811" s="29">
        <v>5.9694329230616801E-2</v>
      </c>
    </row>
    <row r="812" spans="31:34" x14ac:dyDescent="0.2">
      <c r="AE812">
        <v>811</v>
      </c>
      <c r="AF812" s="29">
        <v>-1.9139679940725018E-2</v>
      </c>
      <c r="AG812" s="29">
        <v>6.475197840725691E-2</v>
      </c>
      <c r="AH812" s="29">
        <v>0.1329365491840199</v>
      </c>
    </row>
    <row r="813" spans="31:34" x14ac:dyDescent="0.2">
      <c r="AE813">
        <v>812</v>
      </c>
      <c r="AF813" s="29">
        <v>-4.6420112684419897E-3</v>
      </c>
      <c r="AG813" s="29">
        <v>-0.11639465866917845</v>
      </c>
      <c r="AH813" s="29">
        <v>-4.6359916592916189E-2</v>
      </c>
    </row>
    <row r="814" spans="31:34" x14ac:dyDescent="0.2">
      <c r="AE814">
        <v>813</v>
      </c>
      <c r="AF814" s="29">
        <v>7.5134757321060383E-2</v>
      </c>
      <c r="AG814" s="29">
        <v>2.8769756136849536E-2</v>
      </c>
      <c r="AH814" s="29">
        <v>0.3213016755062702</v>
      </c>
    </row>
    <row r="815" spans="31:34" x14ac:dyDescent="0.2">
      <c r="AE815">
        <v>814</v>
      </c>
      <c r="AF815" s="29">
        <v>8.5928071571402226E-2</v>
      </c>
      <c r="AG815" s="29">
        <v>7.2868584648289977E-2</v>
      </c>
      <c r="AH815" s="29">
        <v>-2.8701440063444748E-2</v>
      </c>
    </row>
    <row r="816" spans="31:34" x14ac:dyDescent="0.2">
      <c r="AE816">
        <v>815</v>
      </c>
      <c r="AF816" s="29">
        <v>0.17964832212761359</v>
      </c>
      <c r="AG816" s="29">
        <v>0.26946628069077677</v>
      </c>
      <c r="AH816" s="29">
        <v>-0.32759725907708559</v>
      </c>
    </row>
    <row r="817" spans="31:34" x14ac:dyDescent="0.2">
      <c r="AE817">
        <v>816</v>
      </c>
      <c r="AF817" s="29">
        <v>3.356416861426479E-2</v>
      </c>
      <c r="AG817" s="29">
        <v>2.821490410092712E-2</v>
      </c>
      <c r="AH817" s="29">
        <v>-4.1911333217379533E-2</v>
      </c>
    </row>
    <row r="818" spans="31:34" x14ac:dyDescent="0.2">
      <c r="AE818">
        <v>817</v>
      </c>
      <c r="AF818" s="29">
        <v>-4.2365479771653723E-3</v>
      </c>
      <c r="AG818" s="29">
        <v>7.3427693690914425E-2</v>
      </c>
      <c r="AH818" s="29">
        <v>-0.15011001138821817</v>
      </c>
    </row>
    <row r="819" spans="31:34" x14ac:dyDescent="0.2">
      <c r="AE819">
        <v>818</v>
      </c>
      <c r="AF819" s="29">
        <v>0.16935136099773851</v>
      </c>
      <c r="AG819" s="29">
        <v>6.7770503188984707E-3</v>
      </c>
      <c r="AH819" s="29">
        <v>-0.33146322864511923</v>
      </c>
    </row>
    <row r="820" spans="31:34" x14ac:dyDescent="0.2">
      <c r="AE820">
        <v>819</v>
      </c>
      <c r="AF820" s="29">
        <v>5.8603116818603349E-2</v>
      </c>
      <c r="AG820" s="29">
        <v>-6.0175530701821474E-2</v>
      </c>
      <c r="AH820" s="29">
        <v>-5.5142111670928695E-2</v>
      </c>
    </row>
    <row r="821" spans="31:34" x14ac:dyDescent="0.2">
      <c r="AE821">
        <v>820</v>
      </c>
      <c r="AF821" s="29">
        <v>-3.727663290028303E-3</v>
      </c>
      <c r="AG821" s="29">
        <v>-0.16025279005587176</v>
      </c>
      <c r="AH821" s="29">
        <v>-3.3555664559894852E-2</v>
      </c>
    </row>
    <row r="822" spans="31:34" x14ac:dyDescent="0.2">
      <c r="AE822">
        <v>821</v>
      </c>
      <c r="AF822" s="29">
        <v>0.17083175752254026</v>
      </c>
      <c r="AG822" s="29">
        <v>7.8460887643346855E-2</v>
      </c>
      <c r="AH822" s="29">
        <v>-0.49747707721794771</v>
      </c>
    </row>
    <row r="823" spans="31:34" x14ac:dyDescent="0.2">
      <c r="AE823">
        <v>822</v>
      </c>
      <c r="AF823" s="29">
        <v>-0.10697850745745048</v>
      </c>
      <c r="AG823" s="29">
        <v>3.4670979730907548E-3</v>
      </c>
      <c r="AH823" s="29">
        <v>-0.36134364956886988</v>
      </c>
    </row>
    <row r="824" spans="31:34" x14ac:dyDescent="0.2">
      <c r="AE824">
        <v>823</v>
      </c>
      <c r="AF824" s="29">
        <v>3.6467262009891081E-2</v>
      </c>
      <c r="AG824" s="29">
        <v>7.2502567358030484E-2</v>
      </c>
      <c r="AH824" s="29">
        <v>-0.24464118545362684</v>
      </c>
    </row>
    <row r="825" spans="31:34" x14ac:dyDescent="0.2">
      <c r="AE825">
        <v>824</v>
      </c>
      <c r="AF825" s="29">
        <v>-1.7631025242668845E-2</v>
      </c>
      <c r="AG825" s="29">
        <v>5.9599257417469513E-2</v>
      </c>
      <c r="AH825" s="29">
        <v>-0.41660890047225407</v>
      </c>
    </row>
    <row r="826" spans="31:34" x14ac:dyDescent="0.2">
      <c r="AE826">
        <v>825</v>
      </c>
      <c r="AF826" s="29">
        <v>2.3242904312399931E-2</v>
      </c>
      <c r="AG826" s="29">
        <v>0.15783792491472365</v>
      </c>
      <c r="AH826" s="29">
        <v>0.50615328503163359</v>
      </c>
    </row>
    <row r="827" spans="31:34" x14ac:dyDescent="0.2">
      <c r="AE827">
        <v>826</v>
      </c>
      <c r="AF827" s="29">
        <v>-1.1733176767367662E-2</v>
      </c>
      <c r="AG827" s="29">
        <v>-7.9995926496371356E-2</v>
      </c>
      <c r="AH827" s="29">
        <v>-0.12446789047570636</v>
      </c>
    </row>
    <row r="828" spans="31:34" x14ac:dyDescent="0.2">
      <c r="AE828">
        <v>827</v>
      </c>
      <c r="AF828" s="29">
        <v>3.9299165537291358E-3</v>
      </c>
      <c r="AG828" s="29">
        <v>0.13790232094237559</v>
      </c>
      <c r="AH828" s="29">
        <v>0.1608375350303721</v>
      </c>
    </row>
    <row r="829" spans="31:34" x14ac:dyDescent="0.2">
      <c r="AE829">
        <v>828</v>
      </c>
      <c r="AF829" s="29">
        <v>1.600135848961071E-2</v>
      </c>
      <c r="AG829" s="29">
        <v>-0.10081221010627586</v>
      </c>
      <c r="AH829" s="29">
        <v>0.63851135763973055</v>
      </c>
    </row>
    <row r="830" spans="31:34" x14ac:dyDescent="0.2">
      <c r="AE830">
        <v>829</v>
      </c>
      <c r="AF830" s="29">
        <v>3.6706654177863722E-2</v>
      </c>
      <c r="AG830" s="29">
        <v>0.28869793809086386</v>
      </c>
      <c r="AH830" s="29">
        <v>0.2006650599429943</v>
      </c>
    </row>
    <row r="831" spans="31:34" x14ac:dyDescent="0.2">
      <c r="AE831">
        <v>830</v>
      </c>
      <c r="AF831" s="29">
        <v>6.0670690475896606E-2</v>
      </c>
      <c r="AG831" s="29">
        <v>-0.22221007093454287</v>
      </c>
      <c r="AH831" s="29">
        <v>0.28059131860523279</v>
      </c>
    </row>
    <row r="832" spans="31:34" x14ac:dyDescent="0.2">
      <c r="AE832">
        <v>831</v>
      </c>
      <c r="AF832" s="29">
        <v>-0.11434704884170109</v>
      </c>
      <c r="AG832" s="29">
        <v>0.11222574711713536</v>
      </c>
      <c r="AH832" s="29">
        <v>0.14052122511174042</v>
      </c>
    </row>
    <row r="833" spans="31:34" x14ac:dyDescent="0.2">
      <c r="AE833">
        <v>832</v>
      </c>
      <c r="AF833" s="29">
        <v>-4.1327741743695044E-2</v>
      </c>
      <c r="AG833" s="29">
        <v>9.7191466991112946E-2</v>
      </c>
      <c r="AH833" s="29">
        <v>0.20559405995416344</v>
      </c>
    </row>
    <row r="834" spans="31:34" x14ac:dyDescent="0.2">
      <c r="AE834">
        <v>833</v>
      </c>
      <c r="AF834" s="29">
        <v>9.3319923516090135E-3</v>
      </c>
      <c r="AG834" s="29">
        <v>0.15010120271735822</v>
      </c>
      <c r="AH834" s="29">
        <v>-6.2125666275794626E-2</v>
      </c>
    </row>
    <row r="835" spans="31:34" x14ac:dyDescent="0.2">
      <c r="AE835">
        <v>834</v>
      </c>
      <c r="AF835" s="29">
        <v>-1.7412870807280802E-2</v>
      </c>
      <c r="AG835" s="29">
        <v>-0.15690961094598788</v>
      </c>
      <c r="AH835" s="29">
        <v>0.19483656583403655</v>
      </c>
    </row>
    <row r="836" spans="31:34" x14ac:dyDescent="0.2">
      <c r="AE836">
        <v>835</v>
      </c>
      <c r="AF836" s="29">
        <v>-4.6972348439562946E-2</v>
      </c>
      <c r="AG836" s="29">
        <v>-0.11632789387658288</v>
      </c>
      <c r="AH836" s="29">
        <v>0.10706719880146399</v>
      </c>
    </row>
    <row r="837" spans="31:34" x14ac:dyDescent="0.2">
      <c r="AE837">
        <v>836</v>
      </c>
      <c r="AF837" s="29">
        <v>2.0976109826790535E-2</v>
      </c>
      <c r="AG837" s="29">
        <v>-7.5535722321672077E-2</v>
      </c>
      <c r="AH837" s="29">
        <v>0.20144330094544088</v>
      </c>
    </row>
    <row r="838" spans="31:34" x14ac:dyDescent="0.2">
      <c r="AE838">
        <v>837</v>
      </c>
      <c r="AF838" s="29">
        <v>2.8975873113202804E-3</v>
      </c>
      <c r="AG838" s="29">
        <v>0.17271938193505759</v>
      </c>
      <c r="AH838" s="29">
        <v>-0.11267805640643844</v>
      </c>
    </row>
    <row r="839" spans="31:34" x14ac:dyDescent="0.2">
      <c r="AE839">
        <v>838</v>
      </c>
      <c r="AF839" s="29">
        <v>4.3007028949768869E-3</v>
      </c>
      <c r="AG839" s="29">
        <v>-9.5988656625716942E-2</v>
      </c>
      <c r="AH839" s="29">
        <v>-0.31929351861958305</v>
      </c>
    </row>
    <row r="840" spans="31:34" x14ac:dyDescent="0.2">
      <c r="AE840">
        <v>839</v>
      </c>
      <c r="AF840" s="29">
        <v>4.4634965460037992E-2</v>
      </c>
      <c r="AG840" s="29">
        <v>0.23147783180259418</v>
      </c>
      <c r="AH840" s="29">
        <v>0.42879349851059467</v>
      </c>
    </row>
    <row r="841" spans="31:34" x14ac:dyDescent="0.2">
      <c r="AE841">
        <v>840</v>
      </c>
      <c r="AF841" s="29">
        <v>-0.11800982797053436</v>
      </c>
      <c r="AG841" s="29">
        <v>0.12975187663776203</v>
      </c>
      <c r="AH841" s="29">
        <v>3.8959637645367161E-2</v>
      </c>
    </row>
    <row r="842" spans="31:34" x14ac:dyDescent="0.2">
      <c r="AE842">
        <v>841</v>
      </c>
      <c r="AF842" s="29">
        <v>6.0724998517541769E-2</v>
      </c>
      <c r="AG842" s="29">
        <v>0.11671156976559595</v>
      </c>
      <c r="AH842" s="29">
        <v>6.9352055329065895E-2</v>
      </c>
    </row>
    <row r="843" spans="31:34" x14ac:dyDescent="0.2">
      <c r="AE843">
        <v>842</v>
      </c>
      <c r="AF843" s="29">
        <v>-1.577312615515811E-2</v>
      </c>
      <c r="AG843" s="29">
        <v>-7.0096337486460922E-2</v>
      </c>
      <c r="AH843" s="29">
        <v>0.16294543077364099</v>
      </c>
    </row>
    <row r="844" spans="31:34" x14ac:dyDescent="0.2">
      <c r="AE844">
        <v>843</v>
      </c>
      <c r="AF844" s="29">
        <v>-2.318769909153778E-2</v>
      </c>
      <c r="AG844" s="29">
        <v>0.14487606246113965</v>
      </c>
      <c r="AH844" s="29">
        <v>-0.88006864424131037</v>
      </c>
    </row>
    <row r="845" spans="31:34" x14ac:dyDescent="0.2">
      <c r="AE845">
        <v>844</v>
      </c>
      <c r="AF845" s="29">
        <v>-8.6289038997672401E-2</v>
      </c>
      <c r="AG845" s="29">
        <v>1.0644191871916724E-2</v>
      </c>
      <c r="AH845" s="29">
        <v>-0.27386552322313634</v>
      </c>
    </row>
    <row r="846" spans="31:34" x14ac:dyDescent="0.2">
      <c r="AE846">
        <v>845</v>
      </c>
      <c r="AF846" s="29">
        <v>5.2652982919557931E-2</v>
      </c>
      <c r="AG846" s="29">
        <v>-3.8877241597214666E-2</v>
      </c>
      <c r="AH846" s="29">
        <v>7.7846700476506714E-2</v>
      </c>
    </row>
    <row r="847" spans="31:34" x14ac:dyDescent="0.2">
      <c r="AE847">
        <v>846</v>
      </c>
      <c r="AF847" s="29">
        <v>-0.14066946652093909</v>
      </c>
      <c r="AG847" s="29">
        <v>9.4033823036900055E-2</v>
      </c>
      <c r="AH847" s="29">
        <v>-4.3301932371945205E-2</v>
      </c>
    </row>
    <row r="848" spans="31:34" x14ac:dyDescent="0.2">
      <c r="AE848">
        <v>847</v>
      </c>
      <c r="AF848" s="29">
        <v>8.8339098573001762E-2</v>
      </c>
      <c r="AG848" s="29">
        <v>-0.19599917118515728</v>
      </c>
      <c r="AH848" s="29">
        <v>-4.622486210804827E-2</v>
      </c>
    </row>
    <row r="849" spans="31:34" x14ac:dyDescent="0.2">
      <c r="AE849">
        <v>848</v>
      </c>
      <c r="AF849" s="29">
        <v>4.3324867670830443E-2</v>
      </c>
      <c r="AG849" s="29">
        <v>-0.10759323048488077</v>
      </c>
      <c r="AH849" s="29">
        <v>-2.0966491767879503E-2</v>
      </c>
    </row>
    <row r="850" spans="31:34" x14ac:dyDescent="0.2">
      <c r="AE850">
        <v>849</v>
      </c>
      <c r="AF850" s="29">
        <v>7.8658645223226742E-2</v>
      </c>
      <c r="AG850" s="29">
        <v>0.24128933490286697</v>
      </c>
      <c r="AH850" s="29">
        <v>4.5766777909386158E-2</v>
      </c>
    </row>
    <row r="851" spans="31:34" x14ac:dyDescent="0.2">
      <c r="AE851">
        <v>850</v>
      </c>
      <c r="AF851" s="29">
        <v>-2.9725802627663814E-3</v>
      </c>
      <c r="AG851" s="29">
        <v>2.627512876570581E-2</v>
      </c>
      <c r="AH851" s="29">
        <v>0.15217200197756794</v>
      </c>
    </row>
    <row r="852" spans="31:34" x14ac:dyDescent="0.2">
      <c r="AE852">
        <v>851</v>
      </c>
      <c r="AF852" s="29">
        <v>1.8166377833355122E-2</v>
      </c>
      <c r="AG852" s="29">
        <v>8.7254818949818638E-2</v>
      </c>
      <c r="AH852" s="29">
        <v>8.018171319268666E-2</v>
      </c>
    </row>
    <row r="853" spans="31:34" x14ac:dyDescent="0.2">
      <c r="AE853">
        <v>852</v>
      </c>
      <c r="AF853" s="29">
        <v>2.0265191522147823E-2</v>
      </c>
      <c r="AG853" s="29">
        <v>-0.17120162426078139</v>
      </c>
      <c r="AH853" s="29">
        <v>-0.26166784047138614</v>
      </c>
    </row>
    <row r="854" spans="31:34" x14ac:dyDescent="0.2">
      <c r="AE854">
        <v>853</v>
      </c>
      <c r="AF854" s="29">
        <v>1.0734839569294255E-2</v>
      </c>
      <c r="AG854" s="29">
        <v>0.28686521781079116</v>
      </c>
      <c r="AH854" s="29">
        <v>-3.606282527642956E-2</v>
      </c>
    </row>
    <row r="855" spans="31:34" x14ac:dyDescent="0.2">
      <c r="AE855">
        <v>854</v>
      </c>
      <c r="AF855" s="29">
        <v>4.5812537388320654E-2</v>
      </c>
      <c r="AG855" s="29">
        <v>6.6606907337948856E-2</v>
      </c>
      <c r="AH855" s="29">
        <v>0.28907475212115191</v>
      </c>
    </row>
    <row r="856" spans="31:34" x14ac:dyDescent="0.2">
      <c r="AE856">
        <v>855</v>
      </c>
      <c r="AF856" s="29">
        <v>5.3782642700924681E-3</v>
      </c>
      <c r="AG856" s="29">
        <v>0.13524022679392345</v>
      </c>
      <c r="AH856" s="29">
        <v>-0.29583418764175901</v>
      </c>
    </row>
    <row r="857" spans="31:34" x14ac:dyDescent="0.2">
      <c r="AE857">
        <v>856</v>
      </c>
      <c r="AF857" s="29">
        <v>-1.473280804575448E-2</v>
      </c>
      <c r="AG857" s="29">
        <v>-1.7931081199612304E-2</v>
      </c>
      <c r="AH857" s="29">
        <v>-5.4752744211559535E-3</v>
      </c>
    </row>
    <row r="858" spans="31:34" x14ac:dyDescent="0.2">
      <c r="AE858">
        <v>857</v>
      </c>
      <c r="AF858" s="29">
        <v>-1.5047677155998119E-4</v>
      </c>
      <c r="AG858" s="29">
        <v>0.22635550476101224</v>
      </c>
      <c r="AH858" s="29">
        <v>6.7560619423838161E-2</v>
      </c>
    </row>
    <row r="859" spans="31:34" x14ac:dyDescent="0.2">
      <c r="AE859">
        <v>858</v>
      </c>
      <c r="AF859" s="29">
        <v>-3.4849636033780614E-2</v>
      </c>
      <c r="AG859" s="29">
        <v>-4.508126535052448E-2</v>
      </c>
      <c r="AH859" s="29">
        <v>-2.9411886290500542E-2</v>
      </c>
    </row>
    <row r="860" spans="31:34" x14ac:dyDescent="0.2">
      <c r="AE860">
        <v>859</v>
      </c>
      <c r="AF860" s="29">
        <v>-2.4105559516096411E-2</v>
      </c>
      <c r="AG860" s="29">
        <v>7.6529193887604055E-2</v>
      </c>
      <c r="AH860" s="29">
        <v>-0.29153199689905113</v>
      </c>
    </row>
    <row r="861" spans="31:34" x14ac:dyDescent="0.2">
      <c r="AE861">
        <v>860</v>
      </c>
      <c r="AF861" s="29">
        <v>-5.8917995590159526E-2</v>
      </c>
      <c r="AG861" s="29">
        <v>-0.10416543081926875</v>
      </c>
      <c r="AH861" s="29">
        <v>0.14043320797038958</v>
      </c>
    </row>
    <row r="862" spans="31:34" x14ac:dyDescent="0.2">
      <c r="AE862">
        <v>861</v>
      </c>
      <c r="AF862" s="29">
        <v>-7.0164150113344606E-2</v>
      </c>
      <c r="AG862" s="29">
        <v>-4.0847202120049067E-3</v>
      </c>
      <c r="AH862" s="29">
        <v>-0.14233876175499902</v>
      </c>
    </row>
    <row r="863" spans="31:34" x14ac:dyDescent="0.2">
      <c r="AE863">
        <v>862</v>
      </c>
      <c r="AF863" s="29">
        <v>-6.4782107692383475E-2</v>
      </c>
      <c r="AG863" s="29">
        <v>9.594799898685763E-2</v>
      </c>
      <c r="AH863" s="29">
        <v>4.4682892634121597E-2</v>
      </c>
    </row>
    <row r="864" spans="31:34" x14ac:dyDescent="0.2">
      <c r="AE864">
        <v>863</v>
      </c>
      <c r="AF864" s="29">
        <v>-2.6345432613750757E-2</v>
      </c>
      <c r="AG864" s="29">
        <v>-0.50590413361626518</v>
      </c>
      <c r="AH864" s="29">
        <v>0.51178785827615347</v>
      </c>
    </row>
    <row r="865" spans="31:34" x14ac:dyDescent="0.2">
      <c r="AE865">
        <v>864</v>
      </c>
      <c r="AF865" s="29">
        <v>5.3825902493674804E-2</v>
      </c>
      <c r="AG865" s="29">
        <v>3.4214784983371486E-2</v>
      </c>
      <c r="AH865" s="29">
        <v>8.0014605092893615E-4</v>
      </c>
    </row>
    <row r="866" spans="31:34" x14ac:dyDescent="0.2">
      <c r="AE866">
        <v>865</v>
      </c>
      <c r="AF866" s="29">
        <v>-1.9725865995674684E-2</v>
      </c>
      <c r="AG866" s="29">
        <v>-3.487644280970794E-2</v>
      </c>
      <c r="AH866" s="29">
        <v>6.3724008749959135E-2</v>
      </c>
    </row>
    <row r="867" spans="31:34" x14ac:dyDescent="0.2">
      <c r="AE867">
        <v>866</v>
      </c>
      <c r="AF867" s="29">
        <v>6.9984801926661386E-2</v>
      </c>
      <c r="AG867" s="29">
        <v>0.29622464899060175</v>
      </c>
      <c r="AH867" s="29">
        <v>-5.5781074205268968E-3</v>
      </c>
    </row>
    <row r="868" spans="31:34" x14ac:dyDescent="0.2">
      <c r="AE868">
        <v>867</v>
      </c>
      <c r="AF868" s="29">
        <v>-4.4223975508724783E-2</v>
      </c>
      <c r="AG868" s="29">
        <v>-0.16618526038226253</v>
      </c>
      <c r="AH868" s="29">
        <v>-0.10295543694707576</v>
      </c>
    </row>
    <row r="869" spans="31:34" x14ac:dyDescent="0.2">
      <c r="AE869">
        <v>868</v>
      </c>
      <c r="AF869" s="29">
        <v>-2.0415277222268706E-2</v>
      </c>
      <c r="AG869" s="29">
        <v>2.7711981595955466E-2</v>
      </c>
      <c r="AH869" s="29">
        <v>-1.9520778858108219E-2</v>
      </c>
    </row>
    <row r="870" spans="31:34" x14ac:dyDescent="0.2">
      <c r="AE870">
        <v>869</v>
      </c>
      <c r="AF870" s="29">
        <v>8.0139833407288641E-2</v>
      </c>
      <c r="AG870" s="29">
        <v>-6.310513359185696E-2</v>
      </c>
      <c r="AH870" s="29">
        <v>4.6336091708317546E-2</v>
      </c>
    </row>
    <row r="871" spans="31:34" x14ac:dyDescent="0.2">
      <c r="AE871">
        <v>870</v>
      </c>
      <c r="AF871" s="29">
        <v>-5.4283929216383808E-2</v>
      </c>
      <c r="AG871" s="29">
        <v>1.5306240757822165E-2</v>
      </c>
      <c r="AH871" s="29">
        <v>0.13583047886764252</v>
      </c>
    </row>
    <row r="872" spans="31:34" x14ac:dyDescent="0.2">
      <c r="AE872">
        <v>871</v>
      </c>
      <c r="AF872" s="29">
        <v>1.8322501773356904E-2</v>
      </c>
      <c r="AG872" s="29">
        <v>-5.4721238086560759E-3</v>
      </c>
      <c r="AH872" s="29">
        <v>-0.48876508487406578</v>
      </c>
    </row>
    <row r="873" spans="31:34" x14ac:dyDescent="0.2">
      <c r="AE873">
        <v>872</v>
      </c>
      <c r="AF873" s="29">
        <v>-2.2284172675735684E-2</v>
      </c>
      <c r="AG873" s="29">
        <v>6.190282808480164E-3</v>
      </c>
      <c r="AH873" s="29">
        <v>-0.10395419432765196</v>
      </c>
    </row>
    <row r="874" spans="31:34" x14ac:dyDescent="0.2">
      <c r="AE874">
        <v>873</v>
      </c>
      <c r="AF874" s="29">
        <v>-8.9369355289819569E-2</v>
      </c>
      <c r="AG874" s="29">
        <v>0.1402005434557573</v>
      </c>
      <c r="AH874" s="29">
        <v>-9.7080866666969287E-2</v>
      </c>
    </row>
    <row r="875" spans="31:34" x14ac:dyDescent="0.2">
      <c r="AE875">
        <v>874</v>
      </c>
      <c r="AF875" s="29">
        <v>2.0028271462653464E-2</v>
      </c>
      <c r="AG875" s="29">
        <v>3.1732917969391816E-2</v>
      </c>
      <c r="AH875" s="29">
        <v>-4.6377376815132577E-2</v>
      </c>
    </row>
    <row r="876" spans="31:34" x14ac:dyDescent="0.2">
      <c r="AE876">
        <v>875</v>
      </c>
      <c r="AF876" s="29">
        <v>-3.9763645719417429E-2</v>
      </c>
      <c r="AG876" s="29">
        <v>-1.4888511512526029E-2</v>
      </c>
      <c r="AH876" s="29">
        <v>-6.5383786963470206E-2</v>
      </c>
    </row>
    <row r="877" spans="31:34" x14ac:dyDescent="0.2">
      <c r="AE877">
        <v>876</v>
      </c>
      <c r="AF877" s="29">
        <v>5.9745786664079361E-3</v>
      </c>
      <c r="AG877" s="29">
        <v>5.6882926508097328E-2</v>
      </c>
      <c r="AH877" s="29">
        <v>3.6010976836414028E-2</v>
      </c>
    </row>
    <row r="878" spans="31:34" x14ac:dyDescent="0.2">
      <c r="AE878">
        <v>877</v>
      </c>
      <c r="AF878" s="29">
        <v>4.0902118209263601E-2</v>
      </c>
      <c r="AG878" s="29">
        <v>-6.2811662684122221E-2</v>
      </c>
      <c r="AH878" s="29">
        <v>-0.31236076844026139</v>
      </c>
    </row>
    <row r="879" spans="31:34" x14ac:dyDescent="0.2">
      <c r="AE879">
        <v>878</v>
      </c>
      <c r="AF879" s="29">
        <v>5.2023523194049577E-3</v>
      </c>
      <c r="AG879" s="29">
        <v>-0.10670252245461101</v>
      </c>
      <c r="AH879" s="29">
        <v>0.10504705305571581</v>
      </c>
    </row>
    <row r="880" spans="31:34" x14ac:dyDescent="0.2">
      <c r="AE880">
        <v>879</v>
      </c>
      <c r="AF880" s="29">
        <v>3.7078554439841739E-2</v>
      </c>
      <c r="AG880" s="29">
        <v>2.2059141466004531E-2</v>
      </c>
      <c r="AH880" s="29">
        <v>-4.8139129522953648E-2</v>
      </c>
    </row>
    <row r="881" spans="31:34" x14ac:dyDescent="0.2">
      <c r="AE881">
        <v>880</v>
      </c>
      <c r="AF881" s="29">
        <v>5.1292656510572271E-2</v>
      </c>
      <c r="AG881" s="29">
        <v>0.20737039048593831</v>
      </c>
      <c r="AH881" s="29">
        <v>0.16255997016049076</v>
      </c>
    </row>
    <row r="882" spans="31:34" x14ac:dyDescent="0.2">
      <c r="AE882">
        <v>881</v>
      </c>
      <c r="AF882" s="29">
        <v>-0.20995246760276562</v>
      </c>
      <c r="AG882" s="29">
        <v>-9.498606300479398E-2</v>
      </c>
      <c r="AH882" s="29">
        <v>-0.34236635104271607</v>
      </c>
    </row>
    <row r="883" spans="31:34" x14ac:dyDescent="0.2">
      <c r="AE883">
        <v>882</v>
      </c>
      <c r="AF883" s="29">
        <v>9.3844773160864925E-2</v>
      </c>
      <c r="AG883" s="29">
        <v>7.0678070808990773E-2</v>
      </c>
      <c r="AH883" s="29">
        <v>0.253126046144865</v>
      </c>
    </row>
    <row r="884" spans="31:34" x14ac:dyDescent="0.2">
      <c r="AE884">
        <v>883</v>
      </c>
      <c r="AF884" s="29">
        <v>-0.18083957973307707</v>
      </c>
      <c r="AG884" s="29">
        <v>-1.1821691747225882E-2</v>
      </c>
      <c r="AH884" s="29">
        <v>-0.21910735216219537</v>
      </c>
    </row>
    <row r="885" spans="31:34" x14ac:dyDescent="0.2">
      <c r="AE885">
        <v>884</v>
      </c>
      <c r="AF885" s="29">
        <v>4.4829380835601909E-2</v>
      </c>
      <c r="AG885" s="29">
        <v>8.6971670520861605E-2</v>
      </c>
      <c r="AH885" s="29">
        <v>7.3601850412632328E-2</v>
      </c>
    </row>
    <row r="886" spans="31:34" x14ac:dyDescent="0.2">
      <c r="AE886">
        <v>885</v>
      </c>
      <c r="AF886" s="29">
        <v>2.2024220866699144E-2</v>
      </c>
      <c r="AG886" s="29">
        <v>0.17980726073061989</v>
      </c>
      <c r="AH886" s="29">
        <v>-0.20529865511268841</v>
      </c>
    </row>
    <row r="887" spans="31:34" x14ac:dyDescent="0.2">
      <c r="AE887">
        <v>886</v>
      </c>
      <c r="AF887" s="29">
        <v>-4.6426566421048823E-2</v>
      </c>
      <c r="AG887" s="29">
        <v>0.21175699737392026</v>
      </c>
      <c r="AH887" s="29">
        <v>0.13082695846469047</v>
      </c>
    </row>
    <row r="888" spans="31:34" x14ac:dyDescent="0.2">
      <c r="AE888">
        <v>887</v>
      </c>
      <c r="AF888" s="29">
        <v>-1.1131455502461821E-2</v>
      </c>
      <c r="AG888" s="29">
        <v>-0.4100582155023022</v>
      </c>
      <c r="AH888" s="29">
        <v>-3.7762864251445323E-2</v>
      </c>
    </row>
    <row r="889" spans="31:34" x14ac:dyDescent="0.2">
      <c r="AE889">
        <v>888</v>
      </c>
      <c r="AF889" s="29">
        <v>-2.4376347797029296E-2</v>
      </c>
      <c r="AG889" s="29">
        <v>-2.8788258212048105E-2</v>
      </c>
      <c r="AH889" s="29">
        <v>7.021062425751616E-2</v>
      </c>
    </row>
    <row r="890" spans="31:34" x14ac:dyDescent="0.2">
      <c r="AE890">
        <v>889</v>
      </c>
      <c r="AF890" s="29">
        <v>9.5014015042389696E-3</v>
      </c>
      <c r="AG890" s="29">
        <v>-9.419926821768923E-2</v>
      </c>
      <c r="AH890" s="29">
        <v>-7.3368267379657792E-2</v>
      </c>
    </row>
    <row r="891" spans="31:34" x14ac:dyDescent="0.2">
      <c r="AE891">
        <v>890</v>
      </c>
      <c r="AF891" s="29">
        <v>-6.2916777774550556E-2</v>
      </c>
      <c r="AG891" s="29">
        <v>-5.1150835774924734E-2</v>
      </c>
      <c r="AH891" s="29">
        <v>-1.0059959437405201E-2</v>
      </c>
    </row>
    <row r="892" spans="31:34" x14ac:dyDescent="0.2">
      <c r="AE892">
        <v>891</v>
      </c>
      <c r="AF892" s="29">
        <v>8.3851210319817911E-3</v>
      </c>
      <c r="AG892" s="29">
        <v>3.6358940846440271E-2</v>
      </c>
      <c r="AH892" s="29">
        <v>-7.0473321643969411E-2</v>
      </c>
    </row>
    <row r="893" spans="31:34" x14ac:dyDescent="0.2">
      <c r="AE893">
        <v>892</v>
      </c>
      <c r="AF893" s="29">
        <v>2.1940032947182834E-2</v>
      </c>
      <c r="AG893" s="29">
        <v>0.43282046104637151</v>
      </c>
      <c r="AH893" s="29">
        <v>1.1339239820813841E-3</v>
      </c>
    </row>
    <row r="894" spans="31:34" x14ac:dyDescent="0.2">
      <c r="AE894">
        <v>893</v>
      </c>
      <c r="AF894" s="29">
        <v>0.11713323219774348</v>
      </c>
      <c r="AG894" s="29">
        <v>0.24223024819744537</v>
      </c>
      <c r="AH894" s="29">
        <v>-0.38693831984990046</v>
      </c>
    </row>
    <row r="895" spans="31:34" x14ac:dyDescent="0.2">
      <c r="AE895">
        <v>894</v>
      </c>
      <c r="AF895" s="29">
        <v>-1.4199671521952834E-2</v>
      </c>
      <c r="AG895" s="29">
        <v>6.3282693114326091E-2</v>
      </c>
      <c r="AH895" s="29">
        <v>6.4376377215064728E-2</v>
      </c>
    </row>
    <row r="896" spans="31:34" x14ac:dyDescent="0.2">
      <c r="AE896">
        <v>895</v>
      </c>
      <c r="AF896" s="29">
        <v>-6.1056803297010423E-2</v>
      </c>
      <c r="AG896" s="29">
        <v>0.21217556317334918</v>
      </c>
      <c r="AH896" s="29">
        <v>-0.21772122821654605</v>
      </c>
    </row>
    <row r="897" spans="31:34" x14ac:dyDescent="0.2">
      <c r="AE897">
        <v>896</v>
      </c>
      <c r="AF897" s="29">
        <v>-5.4689797485536831E-2</v>
      </c>
      <c r="AG897" s="29">
        <v>4.3882050187754047E-2</v>
      </c>
      <c r="AH897" s="29">
        <v>0.11880313384632638</v>
      </c>
    </row>
    <row r="898" spans="31:34" x14ac:dyDescent="0.2">
      <c r="AE898">
        <v>897</v>
      </c>
      <c r="AF898" s="29">
        <v>0.14756624155354894</v>
      </c>
      <c r="AG898" s="29">
        <v>9.3247120713115597E-2</v>
      </c>
      <c r="AH898" s="29">
        <v>0.12602031823744303</v>
      </c>
    </row>
    <row r="899" spans="31:34" x14ac:dyDescent="0.2">
      <c r="AE899">
        <v>898</v>
      </c>
      <c r="AF899" s="29">
        <v>-0.10560223019027445</v>
      </c>
      <c r="AG899" s="29">
        <v>-5.9415230200819992E-2</v>
      </c>
      <c r="AH899" s="29">
        <v>-0.38672933709387824</v>
      </c>
    </row>
    <row r="900" spans="31:34" x14ac:dyDescent="0.2">
      <c r="AE900">
        <v>899</v>
      </c>
      <c r="AF900" s="29">
        <v>-4.1448576769657797E-2</v>
      </c>
      <c r="AG900" s="29">
        <v>0.14532963011356509</v>
      </c>
      <c r="AH900" s="29">
        <v>-0.33223815867925788</v>
      </c>
    </row>
    <row r="901" spans="31:34" x14ac:dyDescent="0.2">
      <c r="AE901">
        <v>900</v>
      </c>
      <c r="AF901" s="29">
        <v>-9.9254764374171909E-4</v>
      </c>
      <c r="AG901" s="29">
        <v>0.11556691525606794</v>
      </c>
      <c r="AH901" s="29">
        <v>9.5478059537939652E-3</v>
      </c>
    </row>
    <row r="902" spans="31:34" x14ac:dyDescent="0.2">
      <c r="AE902">
        <v>901</v>
      </c>
      <c r="AF902" s="29">
        <v>-2.3502759922279744E-2</v>
      </c>
      <c r="AG902" s="29">
        <v>-0.20074639095957461</v>
      </c>
      <c r="AH902" s="29">
        <v>-0.18390749305800108</v>
      </c>
    </row>
    <row r="903" spans="31:34" x14ac:dyDescent="0.2">
      <c r="AE903">
        <v>902</v>
      </c>
      <c r="AF903" s="29">
        <v>-4.8275849592027242E-2</v>
      </c>
      <c r="AG903" s="29">
        <v>0.17504152109600496</v>
      </c>
      <c r="AH903" s="29">
        <v>0.25321949855539005</v>
      </c>
    </row>
    <row r="904" spans="31:34" x14ac:dyDescent="0.2">
      <c r="AE904">
        <v>903</v>
      </c>
      <c r="AF904" s="29">
        <v>4.6319874272111421E-2</v>
      </c>
      <c r="AG904" s="29">
        <v>-9.985800018358218E-2</v>
      </c>
      <c r="AH904" s="29">
        <v>0.65373419266800048</v>
      </c>
    </row>
    <row r="905" spans="31:34" x14ac:dyDescent="0.2">
      <c r="AE905">
        <v>904</v>
      </c>
      <c r="AF905" s="29">
        <v>4.1200107554940836E-2</v>
      </c>
      <c r="AG905" s="29">
        <v>-7.853513481899109E-2</v>
      </c>
      <c r="AH905" s="29">
        <v>9.5210752960194298E-3</v>
      </c>
    </row>
    <row r="906" spans="31:34" x14ac:dyDescent="0.2">
      <c r="AE906">
        <v>905</v>
      </c>
      <c r="AF906" s="29">
        <v>-7.5056800198735008E-2</v>
      </c>
      <c r="AG906" s="29">
        <v>-2.1498460843390133E-2</v>
      </c>
      <c r="AH906" s="29">
        <v>-7.7306025315760266E-2</v>
      </c>
    </row>
    <row r="907" spans="31:34" x14ac:dyDescent="0.2">
      <c r="AE907">
        <v>906</v>
      </c>
      <c r="AF907" s="29">
        <v>3.2462824491027657E-2</v>
      </c>
      <c r="AG907" s="29">
        <v>-0.22493538936532312</v>
      </c>
      <c r="AH907" s="29">
        <v>-0.39566246964407781</v>
      </c>
    </row>
    <row r="908" spans="31:34" x14ac:dyDescent="0.2">
      <c r="AE908">
        <v>907</v>
      </c>
      <c r="AF908" s="29">
        <v>-5.3146611562349282E-2</v>
      </c>
      <c r="AG908" s="29">
        <v>4.9581895294503991E-2</v>
      </c>
      <c r="AH908" s="29">
        <v>0.1610822044885587</v>
      </c>
    </row>
    <row r="909" spans="31:34" x14ac:dyDescent="0.2">
      <c r="AE909">
        <v>908</v>
      </c>
      <c r="AF909" s="29">
        <v>2.7418243903607111E-2</v>
      </c>
      <c r="AG909" s="29">
        <v>0.24747814387600478</v>
      </c>
      <c r="AH909" s="29">
        <v>-0.21963176174297078</v>
      </c>
    </row>
    <row r="910" spans="31:34" x14ac:dyDescent="0.2">
      <c r="AE910">
        <v>909</v>
      </c>
      <c r="AF910" s="29">
        <v>7.3765062362178384E-4</v>
      </c>
      <c r="AG910" s="29">
        <v>0.13197146789245817</v>
      </c>
      <c r="AH910" s="29">
        <v>0.14617155209631622</v>
      </c>
    </row>
    <row r="911" spans="31:34" x14ac:dyDescent="0.2">
      <c r="AE911">
        <v>910</v>
      </c>
      <c r="AF911" s="29">
        <v>-8.7982006410330226E-3</v>
      </c>
      <c r="AG911" s="29">
        <v>-4.1652380609926411E-2</v>
      </c>
      <c r="AH911" s="29">
        <v>-4.1281194367949955E-2</v>
      </c>
    </row>
    <row r="912" spans="31:34" x14ac:dyDescent="0.2">
      <c r="AE912">
        <v>911</v>
      </c>
      <c r="AF912" s="29">
        <v>-3.961127236851851E-2</v>
      </c>
      <c r="AG912" s="29">
        <v>-5.8599669474187439E-2</v>
      </c>
      <c r="AH912" s="29">
        <v>0.17021415947625923</v>
      </c>
    </row>
    <row r="913" spans="31:34" x14ac:dyDescent="0.2">
      <c r="AE913">
        <v>912</v>
      </c>
      <c r="AF913" s="29">
        <v>1.2604261938434192E-2</v>
      </c>
      <c r="AG913" s="29">
        <v>-0.17813116417202393</v>
      </c>
      <c r="AH913" s="29">
        <v>-0.13315066042626475</v>
      </c>
    </row>
    <row r="914" spans="31:34" x14ac:dyDescent="0.2">
      <c r="AE914">
        <v>913</v>
      </c>
      <c r="AF914" s="29">
        <v>1.846077806760392E-2</v>
      </c>
      <c r="AG914" s="29">
        <v>-3.2568069675348466E-3</v>
      </c>
      <c r="AH914" s="29">
        <v>0.21270889047940258</v>
      </c>
    </row>
    <row r="915" spans="31:34" x14ac:dyDescent="0.2">
      <c r="AE915">
        <v>914</v>
      </c>
      <c r="AF915" s="29">
        <v>-4.3477306788421793E-2</v>
      </c>
      <c r="AG915" s="29">
        <v>-4.1132649249513577E-2</v>
      </c>
      <c r="AH915" s="29">
        <v>-4.6066729314507615E-2</v>
      </c>
    </row>
    <row r="916" spans="31:34" x14ac:dyDescent="0.2">
      <c r="AE916">
        <v>915</v>
      </c>
      <c r="AF916" s="29">
        <v>1.2624597456161343E-2</v>
      </c>
      <c r="AG916" s="29">
        <v>-0.10248847274617014</v>
      </c>
      <c r="AH916" s="29">
        <v>3.4133533333888792E-2</v>
      </c>
    </row>
    <row r="917" spans="31:34" x14ac:dyDescent="0.2">
      <c r="AE917">
        <v>916</v>
      </c>
      <c r="AF917" s="29">
        <v>4.6007088721500181E-2</v>
      </c>
      <c r="AG917" s="29">
        <v>0.12869183802618209</v>
      </c>
      <c r="AH917" s="29">
        <v>-6.0270582518333331E-2</v>
      </c>
    </row>
    <row r="918" spans="31:34" x14ac:dyDescent="0.2">
      <c r="AE918">
        <v>917</v>
      </c>
      <c r="AF918" s="29">
        <v>-1.8970782224654051E-2</v>
      </c>
      <c r="AG918" s="29">
        <v>-5.1305021235246127E-2</v>
      </c>
      <c r="AH918" s="29">
        <v>-6.0627408844913307E-2</v>
      </c>
    </row>
    <row r="919" spans="31:34" x14ac:dyDescent="0.2">
      <c r="AE919">
        <v>918</v>
      </c>
      <c r="AF919" s="29">
        <v>-8.7141200215891026E-3</v>
      </c>
      <c r="AG919" s="29">
        <v>0.10523051607725896</v>
      </c>
      <c r="AH919" s="29">
        <v>-3.9786333499376679E-2</v>
      </c>
    </row>
    <row r="920" spans="31:34" x14ac:dyDescent="0.2">
      <c r="AE920">
        <v>919</v>
      </c>
      <c r="AF920" s="29">
        <v>0.1156909405469744</v>
      </c>
      <c r="AG920" s="29">
        <v>-0.59122985214517843</v>
      </c>
      <c r="AH920" s="29">
        <v>0.34945549083636124</v>
      </c>
    </row>
    <row r="921" spans="31:34" x14ac:dyDescent="0.2">
      <c r="AE921">
        <v>920</v>
      </c>
      <c r="AF921" s="29">
        <v>-0.29592511677625549</v>
      </c>
      <c r="AG921" s="29">
        <v>0.14293798884478076</v>
      </c>
      <c r="AH921" s="29">
        <v>1.9435830508540541E-2</v>
      </c>
    </row>
    <row r="922" spans="31:34" x14ac:dyDescent="0.2">
      <c r="AE922">
        <v>921</v>
      </c>
      <c r="AF922" s="29">
        <v>2.43353088445162E-2</v>
      </c>
      <c r="AG922" s="29">
        <v>-5.8680437354335813E-2</v>
      </c>
      <c r="AH922" s="29">
        <v>-0.10906027050879746</v>
      </c>
    </row>
    <row r="923" spans="31:34" x14ac:dyDescent="0.2">
      <c r="AE923">
        <v>922</v>
      </c>
      <c r="AF923" s="29">
        <v>2.3476711968262075E-2</v>
      </c>
      <c r="AG923" s="29">
        <v>-7.7387154411199352E-2</v>
      </c>
      <c r="AH923" s="29">
        <v>3.0130091871773887E-2</v>
      </c>
    </row>
    <row r="924" spans="31:34" x14ac:dyDescent="0.2">
      <c r="AE924">
        <v>923</v>
      </c>
      <c r="AF924" s="29">
        <v>0.11276168320275455</v>
      </c>
      <c r="AG924" s="29">
        <v>8.7736326153505823E-2</v>
      </c>
      <c r="AH924" s="29">
        <v>-0.37898197842730874</v>
      </c>
    </row>
    <row r="925" spans="31:34" x14ac:dyDescent="0.2">
      <c r="AE925">
        <v>924</v>
      </c>
      <c r="AF925" s="29">
        <v>2.3452776157417775E-2</v>
      </c>
      <c r="AG925" s="29">
        <v>-3.2440560767654517E-2</v>
      </c>
      <c r="AH925" s="29">
        <v>0.23541648271040444</v>
      </c>
    </row>
    <row r="926" spans="31:34" x14ac:dyDescent="0.2">
      <c r="AE926">
        <v>925</v>
      </c>
      <c r="AF926" s="29">
        <v>-0.13011198452294465</v>
      </c>
      <c r="AG926" s="29">
        <v>5.5858522023923558E-2</v>
      </c>
      <c r="AH926" s="29">
        <v>7.3086535498173483E-2</v>
      </c>
    </row>
    <row r="927" spans="31:34" x14ac:dyDescent="0.2">
      <c r="AE927">
        <v>926</v>
      </c>
      <c r="AF927" s="29">
        <v>-6.8971282394111835E-2</v>
      </c>
      <c r="AG927" s="29">
        <v>-0.50023907242077192</v>
      </c>
      <c r="AH927" s="29">
        <v>0.43364805687066382</v>
      </c>
    </row>
    <row r="928" spans="31:34" x14ac:dyDescent="0.2">
      <c r="AE928">
        <v>927</v>
      </c>
      <c r="AF928" s="29">
        <v>4.8555561608996649E-2</v>
      </c>
      <c r="AG928" s="29">
        <v>-0.2010525583254365</v>
      </c>
      <c r="AH928" s="29">
        <v>-0.12243728552043644</v>
      </c>
    </row>
    <row r="929" spans="31:34" x14ac:dyDescent="0.2">
      <c r="AE929">
        <v>928</v>
      </c>
      <c r="AF929" s="29">
        <v>-3.0084613134953971E-2</v>
      </c>
      <c r="AG929" s="29">
        <v>0.12938610061966377</v>
      </c>
      <c r="AH929" s="29">
        <v>-0.23312861858967107</v>
      </c>
    </row>
    <row r="930" spans="31:34" x14ac:dyDescent="0.2">
      <c r="AE930">
        <v>929</v>
      </c>
      <c r="AF930" s="29">
        <v>-4.7853683475131067E-2</v>
      </c>
      <c r="AG930" s="29">
        <v>-0.16231964444964928</v>
      </c>
      <c r="AH930" s="29">
        <v>-3.7458630863133648E-2</v>
      </c>
    </row>
    <row r="931" spans="31:34" x14ac:dyDescent="0.2">
      <c r="AE931">
        <v>930</v>
      </c>
      <c r="AF931" s="29">
        <v>7.1305603084655E-2</v>
      </c>
      <c r="AG931" s="29">
        <v>-8.7857682318698074E-2</v>
      </c>
      <c r="AH931" s="29">
        <v>0.21565357418198366</v>
      </c>
    </row>
    <row r="932" spans="31:34" x14ac:dyDescent="0.2">
      <c r="AE932">
        <v>931</v>
      </c>
      <c r="AF932" s="29">
        <v>-1.9199280468239203E-2</v>
      </c>
      <c r="AG932" s="29">
        <v>0.18937209146317566</v>
      </c>
      <c r="AH932" s="29">
        <v>-6.6260713061168666E-2</v>
      </c>
    </row>
    <row r="933" spans="31:34" x14ac:dyDescent="0.2">
      <c r="AE933">
        <v>932</v>
      </c>
      <c r="AF933" s="29">
        <v>3.7918098631488574E-2</v>
      </c>
      <c r="AG933" s="29">
        <v>0.19865232525909848</v>
      </c>
      <c r="AH933" s="29">
        <v>0.26823067741242973</v>
      </c>
    </row>
    <row r="934" spans="31:34" x14ac:dyDescent="0.2">
      <c r="AE934">
        <v>933</v>
      </c>
      <c r="AF934" s="29">
        <v>-4.6173118226813303E-2</v>
      </c>
      <c r="AG934" s="29">
        <v>8.0407426566456261E-2</v>
      </c>
      <c r="AH934" s="29">
        <v>-0.31102469685410811</v>
      </c>
    </row>
    <row r="935" spans="31:34" x14ac:dyDescent="0.2">
      <c r="AE935">
        <v>934</v>
      </c>
      <c r="AF935" s="29">
        <v>0.13655689810358998</v>
      </c>
      <c r="AG935" s="29">
        <v>-0.13151765040765093</v>
      </c>
      <c r="AH935" s="29">
        <v>0.17831642241462539</v>
      </c>
    </row>
    <row r="936" spans="31:34" x14ac:dyDescent="0.2">
      <c r="AE936">
        <v>935</v>
      </c>
      <c r="AF936" s="29">
        <v>-1.4350772320128193E-2</v>
      </c>
      <c r="AG936" s="29">
        <v>-5.1844811501365676E-2</v>
      </c>
      <c r="AH936" s="29">
        <v>3.1836552439348845E-3</v>
      </c>
    </row>
    <row r="937" spans="31:34" x14ac:dyDescent="0.2">
      <c r="AE937">
        <v>936</v>
      </c>
      <c r="AF937" s="29">
        <v>2.9129101015653157E-2</v>
      </c>
      <c r="AG937" s="29">
        <v>-0.27833038841255214</v>
      </c>
      <c r="AH937" s="29">
        <v>1.6058533023844947E-2</v>
      </c>
    </row>
    <row r="938" spans="31:34" x14ac:dyDescent="0.2">
      <c r="AE938">
        <v>937</v>
      </c>
      <c r="AF938" s="29">
        <v>0.22350447376269555</v>
      </c>
      <c r="AG938" s="29">
        <v>-4.0563233529969996E-2</v>
      </c>
      <c r="AH938" s="29">
        <v>-5.3710733019358893E-2</v>
      </c>
    </row>
    <row r="939" spans="31:34" x14ac:dyDescent="0.2">
      <c r="AE939">
        <v>938</v>
      </c>
      <c r="AF939" s="29">
        <v>-3.9398499103004822E-3</v>
      </c>
      <c r="AG939" s="29">
        <v>-4.3899986108550445E-3</v>
      </c>
      <c r="AH939" s="29">
        <v>2.3979708896293597E-2</v>
      </c>
    </row>
    <row r="940" spans="31:34" x14ac:dyDescent="0.2">
      <c r="AE940">
        <v>939</v>
      </c>
      <c r="AF940" s="29">
        <v>6.4967778588153696E-2</v>
      </c>
      <c r="AG940" s="29">
        <v>8.7203858920405053E-2</v>
      </c>
      <c r="AH940" s="29">
        <v>-0.10235974166293987</v>
      </c>
    </row>
    <row r="941" spans="31:34" x14ac:dyDescent="0.2">
      <c r="AE941">
        <v>940</v>
      </c>
      <c r="AF941" s="29">
        <v>-1.6397525310017109E-2</v>
      </c>
      <c r="AG941" s="29">
        <v>0.14721620100959099</v>
      </c>
      <c r="AH941" s="29">
        <v>0.55675199434417766</v>
      </c>
    </row>
    <row r="942" spans="31:34" x14ac:dyDescent="0.2">
      <c r="AE942">
        <v>941</v>
      </c>
      <c r="AF942" s="29">
        <v>7.9132157478737183E-2</v>
      </c>
      <c r="AG942" s="29">
        <v>6.4033219161377053E-2</v>
      </c>
      <c r="AH942" s="29">
        <v>0.13215820809135034</v>
      </c>
    </row>
    <row r="943" spans="31:34" x14ac:dyDescent="0.2">
      <c r="AE943">
        <v>942</v>
      </c>
      <c r="AF943" s="29">
        <v>4.0455706090518746E-2</v>
      </c>
      <c r="AG943" s="29">
        <v>8.7298802326301259E-2</v>
      </c>
      <c r="AH943" s="29">
        <v>-0.10011571810500322</v>
      </c>
    </row>
    <row r="944" spans="31:34" x14ac:dyDescent="0.2">
      <c r="AE944">
        <v>943</v>
      </c>
      <c r="AF944" s="29">
        <v>0.25737322699196374</v>
      </c>
      <c r="AG944" s="29">
        <v>0.18622775462214469</v>
      </c>
      <c r="AH944" s="29">
        <v>-0.41082924526350728</v>
      </c>
    </row>
    <row r="945" spans="31:34" x14ac:dyDescent="0.2">
      <c r="AE945">
        <v>944</v>
      </c>
      <c r="AF945" s="29">
        <v>-6.6326513523550082E-2</v>
      </c>
      <c r="AG945" s="29">
        <v>-0.22642471293861727</v>
      </c>
      <c r="AH945" s="29">
        <v>-0.28361192756245501</v>
      </c>
    </row>
    <row r="946" spans="31:34" x14ac:dyDescent="0.2">
      <c r="AE946">
        <v>945</v>
      </c>
      <c r="AF946" s="29">
        <v>-8.4371500443689906E-2</v>
      </c>
      <c r="AG946" s="29">
        <v>-9.2671357496133019E-2</v>
      </c>
      <c r="AH946" s="29">
        <v>-0.1803891102804458</v>
      </c>
    </row>
    <row r="947" spans="31:34" x14ac:dyDescent="0.2">
      <c r="AE947">
        <v>946</v>
      </c>
      <c r="AF947" s="29">
        <v>-6.6467141845697866E-2</v>
      </c>
      <c r="AG947" s="29">
        <v>-2.2734509507864823E-2</v>
      </c>
      <c r="AH947" s="29">
        <v>-0.1955032423514218</v>
      </c>
    </row>
    <row r="948" spans="31:34" x14ac:dyDescent="0.2">
      <c r="AE948">
        <v>947</v>
      </c>
      <c r="AF948" s="29">
        <v>5.9497085999236643E-2</v>
      </c>
      <c r="AG948" s="29">
        <v>0.11421705172250519</v>
      </c>
      <c r="AH948" s="29">
        <v>-0.1742954595421676</v>
      </c>
    </row>
    <row r="949" spans="31:34" x14ac:dyDescent="0.2">
      <c r="AE949">
        <v>948</v>
      </c>
      <c r="AF949" s="29">
        <v>-2.7682860937486741E-2</v>
      </c>
      <c r="AG949" s="29">
        <v>-3.7452547138763205E-2</v>
      </c>
      <c r="AH949" s="29">
        <v>-0.29995864721611548</v>
      </c>
    </row>
    <row r="950" spans="31:34" x14ac:dyDescent="0.2">
      <c r="AE950">
        <v>949</v>
      </c>
      <c r="AF950" s="29">
        <v>0.16231440903252606</v>
      </c>
      <c r="AG950" s="29">
        <v>-0.14239825699712544</v>
      </c>
      <c r="AH950" s="29">
        <v>0.50304826189967888</v>
      </c>
    </row>
    <row r="951" spans="31:34" x14ac:dyDescent="0.2">
      <c r="AE951">
        <v>950</v>
      </c>
      <c r="AF951" s="29">
        <v>1.1181981432670034E-2</v>
      </c>
      <c r="AG951" s="29">
        <v>-0.4093634810416642</v>
      </c>
      <c r="AH951" s="29">
        <v>0.21631183594132136</v>
      </c>
    </row>
    <row r="952" spans="31:34" x14ac:dyDescent="0.2">
      <c r="AE952">
        <v>951</v>
      </c>
      <c r="AF952" s="29">
        <v>-2.3166691525839434E-2</v>
      </c>
      <c r="AG952" s="29">
        <v>-5.3457177422867583E-2</v>
      </c>
      <c r="AH952" s="29">
        <v>-2.1712249731675071E-2</v>
      </c>
    </row>
    <row r="953" spans="31:34" x14ac:dyDescent="0.2">
      <c r="AE953">
        <v>952</v>
      </c>
      <c r="AF953" s="29">
        <v>-3.1558976709571807E-4</v>
      </c>
      <c r="AG953" s="29">
        <v>0.2065537517693791</v>
      </c>
      <c r="AH953" s="29">
        <v>-0.32643665251650844</v>
      </c>
    </row>
    <row r="954" spans="31:34" x14ac:dyDescent="0.2">
      <c r="AE954">
        <v>953</v>
      </c>
      <c r="AF954" s="29">
        <v>-9.3340990418354988E-2</v>
      </c>
      <c r="AG954" s="29">
        <v>0.37203224975241</v>
      </c>
      <c r="AH954" s="29">
        <v>-0.33666747279805814</v>
      </c>
    </row>
    <row r="955" spans="31:34" x14ac:dyDescent="0.2">
      <c r="AE955">
        <v>954</v>
      </c>
      <c r="AF955" s="29">
        <v>3.2951172912768313E-2</v>
      </c>
      <c r="AG955" s="29">
        <v>-0.11988980032588847</v>
      </c>
      <c r="AH955" s="29">
        <v>0.16265726492701982</v>
      </c>
    </row>
    <row r="956" spans="31:34" x14ac:dyDescent="0.2">
      <c r="AE956">
        <v>955</v>
      </c>
      <c r="AF956" s="29">
        <v>-2.722093338096079E-2</v>
      </c>
      <c r="AG956" s="29">
        <v>8.0516603788333183E-2</v>
      </c>
      <c r="AH956" s="29">
        <v>3.0920474557217161E-2</v>
      </c>
    </row>
    <row r="957" spans="31:34" x14ac:dyDescent="0.2">
      <c r="AE957">
        <v>956</v>
      </c>
      <c r="AF957" s="29">
        <v>3.127322053267606E-2</v>
      </c>
      <c r="AG957" s="29">
        <v>-9.9935600877830794E-2</v>
      </c>
      <c r="AH957" s="29">
        <v>-9.6928515345975769E-2</v>
      </c>
    </row>
    <row r="958" spans="31:34" x14ac:dyDescent="0.2">
      <c r="AE958">
        <v>957</v>
      </c>
      <c r="AF958" s="29">
        <v>4.144424557583562E-2</v>
      </c>
      <c r="AG958" s="29">
        <v>-0.47523988994615951</v>
      </c>
      <c r="AH958" s="29">
        <v>6.8531456342542041E-2</v>
      </c>
    </row>
    <row r="959" spans="31:34" x14ac:dyDescent="0.2">
      <c r="AE959">
        <v>958</v>
      </c>
      <c r="AF959" s="29">
        <v>-2.4191991130126437E-2</v>
      </c>
      <c r="AG959" s="29">
        <v>-0.15037955677724102</v>
      </c>
      <c r="AH959" s="29">
        <v>-0.29169031290589126</v>
      </c>
    </row>
    <row r="960" spans="31:34" x14ac:dyDescent="0.2">
      <c r="AE960">
        <v>959</v>
      </c>
      <c r="AF960" s="29">
        <v>-1.0207547486496258E-3</v>
      </c>
      <c r="AG960" s="29">
        <v>-4.2617101707558988E-2</v>
      </c>
      <c r="AH960" s="29">
        <v>-0.11059129339435513</v>
      </c>
    </row>
    <row r="961" spans="31:34" x14ac:dyDescent="0.2">
      <c r="AE961">
        <v>960</v>
      </c>
      <c r="AF961" s="29">
        <v>-2.6449841343026134E-2</v>
      </c>
      <c r="AG961" s="29">
        <v>7.9765265620756906E-2</v>
      </c>
      <c r="AH961" s="29">
        <v>-3.1428422572083822E-2</v>
      </c>
    </row>
    <row r="962" spans="31:34" x14ac:dyDescent="0.2">
      <c r="AE962">
        <v>961</v>
      </c>
      <c r="AF962" s="29">
        <v>-3.3047442356187108E-3</v>
      </c>
      <c r="AG962" s="29">
        <v>-6.2512971442247198E-2</v>
      </c>
      <c r="AH962" s="29">
        <v>-0.21073033821655954</v>
      </c>
    </row>
    <row r="963" spans="31:34" x14ac:dyDescent="0.2">
      <c r="AE963">
        <v>962</v>
      </c>
      <c r="AF963" s="29">
        <v>-8.8588360138390932E-3</v>
      </c>
      <c r="AG963" s="29">
        <v>-9.0907258382518716E-2</v>
      </c>
      <c r="AH963" s="29">
        <v>0.39467326514892159</v>
      </c>
    </row>
    <row r="964" spans="31:34" x14ac:dyDescent="0.2">
      <c r="AE964">
        <v>963</v>
      </c>
      <c r="AF964" s="29">
        <v>2.794217550576222E-2</v>
      </c>
      <c r="AG964" s="29">
        <v>-2.7573693057762579E-2</v>
      </c>
      <c r="AH964" s="29">
        <v>0.14906571147461659</v>
      </c>
    </row>
    <row r="965" spans="31:34" x14ac:dyDescent="0.2">
      <c r="AE965">
        <v>964</v>
      </c>
      <c r="AF965" s="29">
        <v>-4.9065381524203824E-2</v>
      </c>
      <c r="AG965" s="29">
        <v>-0.10533362091130703</v>
      </c>
      <c r="AH965" s="29">
        <v>0.2670303358735871</v>
      </c>
    </row>
    <row r="966" spans="31:34" x14ac:dyDescent="0.2">
      <c r="AE966">
        <v>965</v>
      </c>
      <c r="AF966" s="29">
        <v>-6.0329581942556672E-2</v>
      </c>
      <c r="AG966" s="29">
        <v>-7.4950992218700163E-2</v>
      </c>
      <c r="AH966" s="29">
        <v>-0.28861187293213403</v>
      </c>
    </row>
    <row r="967" spans="31:34" x14ac:dyDescent="0.2">
      <c r="AE967">
        <v>966</v>
      </c>
      <c r="AF967" s="29">
        <v>-1.3217731158670804E-2</v>
      </c>
      <c r="AG967" s="29">
        <v>2.9893564296271435E-2</v>
      </c>
      <c r="AH967" s="29">
        <v>-5.9937066993160044E-2</v>
      </c>
    </row>
    <row r="968" spans="31:34" x14ac:dyDescent="0.2">
      <c r="AE968">
        <v>967</v>
      </c>
      <c r="AF968" s="29">
        <v>-5.4913821849546289E-2</v>
      </c>
      <c r="AG968" s="29">
        <v>-0.23586359886700886</v>
      </c>
      <c r="AH968" s="29">
        <v>0.15217072955895003</v>
      </c>
    </row>
    <row r="969" spans="31:34" x14ac:dyDescent="0.2">
      <c r="AE969">
        <v>968</v>
      </c>
      <c r="AF969" s="29">
        <v>1.7315568277936125E-2</v>
      </c>
      <c r="AG969" s="29">
        <v>-6.1403894709440212E-3</v>
      </c>
      <c r="AH969" s="29">
        <v>0.1406980876269637</v>
      </c>
    </row>
    <row r="970" spans="31:34" x14ac:dyDescent="0.2">
      <c r="AE970">
        <v>969</v>
      </c>
      <c r="AF970" s="29">
        <v>-0.22771629085083506</v>
      </c>
      <c r="AG970" s="29">
        <v>0.32731925195426526</v>
      </c>
      <c r="AH970" s="29">
        <v>-0.18250195411017206</v>
      </c>
    </row>
    <row r="971" spans="31:34" x14ac:dyDescent="0.2">
      <c r="AE971">
        <v>970</v>
      </c>
      <c r="AF971" s="29">
        <v>-5.9893669423117253E-2</v>
      </c>
      <c r="AG971" s="29">
        <v>-0.14595856376037902</v>
      </c>
      <c r="AH971" s="29">
        <v>-2.769306796320397E-2</v>
      </c>
    </row>
    <row r="972" spans="31:34" x14ac:dyDescent="0.2">
      <c r="AE972">
        <v>971</v>
      </c>
      <c r="AF972" s="29">
        <v>-6.0639609519461185E-3</v>
      </c>
      <c r="AG972" s="29">
        <v>0.1341770688106568</v>
      </c>
      <c r="AH972" s="29">
        <v>0.17317019718735119</v>
      </c>
    </row>
    <row r="973" spans="31:34" x14ac:dyDescent="0.2">
      <c r="AE973">
        <v>972</v>
      </c>
      <c r="AF973" s="29">
        <v>-1.942001971114906E-2</v>
      </c>
      <c r="AG973" s="29">
        <v>2.0411768583446316E-2</v>
      </c>
      <c r="AH973" s="29">
        <v>-0.17139931722570154</v>
      </c>
    </row>
    <row r="974" spans="31:34" x14ac:dyDescent="0.2">
      <c r="AE974">
        <v>973</v>
      </c>
      <c r="AF974" s="29">
        <v>-6.6320550148277028E-3</v>
      </c>
      <c r="AG974" s="29">
        <v>0.11130795134909086</v>
      </c>
      <c r="AH974" s="29">
        <v>8.9892379557898028E-2</v>
      </c>
    </row>
    <row r="975" spans="31:34" x14ac:dyDescent="0.2">
      <c r="AE975">
        <v>974</v>
      </c>
      <c r="AF975" s="29">
        <v>-8.112150153831775E-2</v>
      </c>
      <c r="AG975" s="29">
        <v>3.9783362433939561E-2</v>
      </c>
      <c r="AH975" s="29">
        <v>-0.31938161338383447</v>
      </c>
    </row>
    <row r="976" spans="31:34" x14ac:dyDescent="0.2">
      <c r="AE976">
        <v>975</v>
      </c>
      <c r="AF976" s="29">
        <v>7.5297966622782818E-3</v>
      </c>
      <c r="AG976" s="29">
        <v>-0.19892458334674548</v>
      </c>
      <c r="AH976" s="29">
        <v>0.5913442996648296</v>
      </c>
    </row>
    <row r="977" spans="31:34" x14ac:dyDescent="0.2">
      <c r="AE977">
        <v>976</v>
      </c>
      <c r="AF977" s="29">
        <v>-3.5576696442384141E-2</v>
      </c>
      <c r="AG977" s="29">
        <v>6.8536131524155386E-2</v>
      </c>
      <c r="AH977" s="29">
        <v>0.30283664203003496</v>
      </c>
    </row>
    <row r="978" spans="31:34" x14ac:dyDescent="0.2">
      <c r="AE978">
        <v>977</v>
      </c>
      <c r="AF978" s="29">
        <v>5.2839413374474321E-2</v>
      </c>
      <c r="AG978" s="29">
        <v>-0.1074586799225531</v>
      </c>
      <c r="AH978" s="29">
        <v>-9.7820914995820574E-2</v>
      </c>
    </row>
    <row r="979" spans="31:34" x14ac:dyDescent="0.2">
      <c r="AE979">
        <v>978</v>
      </c>
      <c r="AF979" s="29">
        <v>5.7051016711276374E-2</v>
      </c>
      <c r="AG979" s="29">
        <v>-0.1254988334214191</v>
      </c>
      <c r="AH979" s="29">
        <v>7.3057008875880791E-2</v>
      </c>
    </row>
    <row r="980" spans="31:34" x14ac:dyDescent="0.2">
      <c r="AE980">
        <v>979</v>
      </c>
      <c r="AF980" s="29">
        <v>2.7080313260166737E-2</v>
      </c>
      <c r="AG980" s="29">
        <v>-0.12276598550451724</v>
      </c>
      <c r="AH980" s="29">
        <v>2.7018981084864432E-3</v>
      </c>
    </row>
    <row r="981" spans="31:34" x14ac:dyDescent="0.2">
      <c r="AE981">
        <v>980</v>
      </c>
      <c r="AF981" s="29">
        <v>3.5217398994710665E-2</v>
      </c>
      <c r="AG981" s="29">
        <v>-0.16376404050267615</v>
      </c>
      <c r="AH981" s="29">
        <v>5.5926748903581028E-2</v>
      </c>
    </row>
    <row r="982" spans="31:34" x14ac:dyDescent="0.2">
      <c r="AE982">
        <v>981</v>
      </c>
      <c r="AF982" s="29">
        <v>0.17207568462691944</v>
      </c>
      <c r="AG982" s="29">
        <v>-0.11984715777092644</v>
      </c>
      <c r="AH982" s="29">
        <v>3.8860718670013707E-2</v>
      </c>
    </row>
    <row r="983" spans="31:34" x14ac:dyDescent="0.2">
      <c r="AE983">
        <v>982</v>
      </c>
      <c r="AF983" s="29">
        <v>-2.0245426130796097E-2</v>
      </c>
      <c r="AG983" s="29">
        <v>0.33284315395858066</v>
      </c>
      <c r="AH983" s="29">
        <v>-2.0112381381578906E-2</v>
      </c>
    </row>
    <row r="984" spans="31:34" x14ac:dyDescent="0.2">
      <c r="AE984">
        <v>983</v>
      </c>
      <c r="AF984" s="29">
        <v>2.7786474550392105E-2</v>
      </c>
      <c r="AG984" s="29">
        <v>-0.14879648407082313</v>
      </c>
      <c r="AH984" s="29">
        <v>-0.17337469973026573</v>
      </c>
    </row>
    <row r="985" spans="31:34" x14ac:dyDescent="0.2">
      <c r="AE985">
        <v>984</v>
      </c>
      <c r="AF985" s="29">
        <v>8.9836768858973848E-2</v>
      </c>
      <c r="AG985" s="29">
        <v>-5.8172442974931286E-2</v>
      </c>
      <c r="AH985" s="29">
        <v>6.8379042605367243E-2</v>
      </c>
    </row>
    <row r="986" spans="31:34" x14ac:dyDescent="0.2">
      <c r="AE986">
        <v>985</v>
      </c>
      <c r="AF986" s="29">
        <v>1.9692069954110748E-2</v>
      </c>
      <c r="AG986" s="29">
        <v>-0.21618655987187055</v>
      </c>
      <c r="AH986" s="29">
        <v>-8.4548579980170194E-2</v>
      </c>
    </row>
    <row r="987" spans="31:34" x14ac:dyDescent="0.2">
      <c r="AE987">
        <v>986</v>
      </c>
      <c r="AF987" s="29">
        <v>4.1084768377932703E-3</v>
      </c>
      <c r="AG987" s="29">
        <v>-6.9442034256466015E-2</v>
      </c>
      <c r="AH987" s="29">
        <v>-8.5481019149808157E-2</v>
      </c>
    </row>
    <row r="988" spans="31:34" x14ac:dyDescent="0.2">
      <c r="AE988">
        <v>987</v>
      </c>
      <c r="AF988" s="29">
        <v>1.7960644282308848E-2</v>
      </c>
      <c r="AG988" s="29">
        <v>-0.30617347884517937</v>
      </c>
      <c r="AH988" s="29">
        <v>-0.13986148860234585</v>
      </c>
    </row>
    <row r="989" spans="31:34" x14ac:dyDescent="0.2">
      <c r="AE989">
        <v>988</v>
      </c>
      <c r="AF989" s="29">
        <v>-7.7683004612451576E-2</v>
      </c>
      <c r="AG989" s="29">
        <v>0.12963709830426512</v>
      </c>
      <c r="AH989" s="29">
        <v>-3.1535540820525836E-2</v>
      </c>
    </row>
    <row r="990" spans="31:34" x14ac:dyDescent="0.2">
      <c r="AE990">
        <v>989</v>
      </c>
      <c r="AF990" s="29">
        <v>6.6585359928255983E-2</v>
      </c>
      <c r="AG990" s="29">
        <v>-5.645805017083988E-2</v>
      </c>
      <c r="AH990" s="29">
        <v>-0.21077933611668198</v>
      </c>
    </row>
    <row r="991" spans="31:34" x14ac:dyDescent="0.2">
      <c r="AE991">
        <v>990</v>
      </c>
      <c r="AF991" s="29">
        <v>-2.8733026522247976E-2</v>
      </c>
      <c r="AG991" s="29">
        <v>-6.078808174955308E-2</v>
      </c>
      <c r="AH991" s="29">
        <v>-0.16574521277531601</v>
      </c>
    </row>
    <row r="992" spans="31:34" x14ac:dyDescent="0.2">
      <c r="AE992">
        <v>991</v>
      </c>
      <c r="AF992" s="29">
        <v>-6.1997307433375413E-2</v>
      </c>
      <c r="AG992" s="29">
        <v>2.2356764360796165E-2</v>
      </c>
      <c r="AH992" s="29">
        <v>1.774132698871635E-2</v>
      </c>
    </row>
    <row r="993" spans="31:34" x14ac:dyDescent="0.2">
      <c r="AE993">
        <v>992</v>
      </c>
      <c r="AF993" s="29">
        <v>3.2316970005739326E-2</v>
      </c>
      <c r="AG993" s="29">
        <v>-0.15801411385875405</v>
      </c>
      <c r="AH993" s="29">
        <v>-0.18948259557923433</v>
      </c>
    </row>
    <row r="994" spans="31:34" x14ac:dyDescent="0.2">
      <c r="AE994">
        <v>993</v>
      </c>
      <c r="AF994" s="29">
        <v>-3.8269819917816347E-2</v>
      </c>
      <c r="AG994" s="29">
        <v>3.1884721305386853E-2</v>
      </c>
      <c r="AH994" s="29">
        <v>-8.6666459311910152E-2</v>
      </c>
    </row>
    <row r="995" spans="31:34" x14ac:dyDescent="0.2">
      <c r="AE995">
        <v>994</v>
      </c>
      <c r="AF995" s="29">
        <v>2.2296612806583741E-2</v>
      </c>
      <c r="AG995" s="29">
        <v>9.734442261438872E-2</v>
      </c>
      <c r="AH995" s="29">
        <v>1.343573455773193E-2</v>
      </c>
    </row>
    <row r="996" spans="31:34" x14ac:dyDescent="0.2">
      <c r="AE996">
        <v>995</v>
      </c>
      <c r="AF996" s="29">
        <v>8.9553050026060885E-2</v>
      </c>
      <c r="AG996" s="29">
        <v>4.7818137653531753E-2</v>
      </c>
      <c r="AH996" s="29">
        <v>0.18320213987272163</v>
      </c>
    </row>
    <row r="997" spans="31:34" x14ac:dyDescent="0.2">
      <c r="AE997">
        <v>996</v>
      </c>
      <c r="AF997" s="29">
        <v>-3.2764201072761373E-2</v>
      </c>
      <c r="AG997" s="29">
        <v>1.203015719103994E-2</v>
      </c>
      <c r="AH997" s="29">
        <v>-0.27892461910906979</v>
      </c>
    </row>
    <row r="998" spans="31:34" x14ac:dyDescent="0.2">
      <c r="AE998">
        <v>997</v>
      </c>
      <c r="AF998" s="29">
        <v>-3.6831075254215645E-3</v>
      </c>
      <c r="AG998" s="29">
        <v>-0.11790688398692244</v>
      </c>
      <c r="AH998" s="29">
        <v>5.425952099077487E-2</v>
      </c>
    </row>
    <row r="999" spans="31:34" x14ac:dyDescent="0.2">
      <c r="AE999">
        <v>998</v>
      </c>
      <c r="AF999" s="29">
        <v>-6.5698127657203093E-2</v>
      </c>
      <c r="AG999" s="29">
        <v>-6.6626825266304313E-2</v>
      </c>
      <c r="AH999" s="29">
        <v>9.5126507715989753E-2</v>
      </c>
    </row>
    <row r="1000" spans="31:34" x14ac:dyDescent="0.2">
      <c r="AE1000">
        <v>999</v>
      </c>
      <c r="AF1000" s="29">
        <v>5.8093617501225207E-2</v>
      </c>
      <c r="AG1000" s="29">
        <v>0.14341239825149193</v>
      </c>
      <c r="AH1000" s="29">
        <v>0.1645120096143205</v>
      </c>
    </row>
    <row r="1001" spans="31:34" x14ac:dyDescent="0.2">
      <c r="AE1001">
        <v>1000</v>
      </c>
      <c r="AF1001" s="29">
        <v>-7.2570174396268283E-2</v>
      </c>
      <c r="AG1001" s="29">
        <v>0.3210960406240202</v>
      </c>
      <c r="AH1001" s="29">
        <v>3.2748664038857601E-2</v>
      </c>
    </row>
    <row r="1002" spans="31:34" x14ac:dyDescent="0.2">
      <c r="AE1002">
        <v>1001</v>
      </c>
      <c r="AF1002" s="29">
        <v>-3.1664695045445449E-3</v>
      </c>
      <c r="AG1002" s="29">
        <v>0.14349131763529235</v>
      </c>
      <c r="AH1002" s="29">
        <v>-0.67688664885881467</v>
      </c>
    </row>
    <row r="1003" spans="31:34" x14ac:dyDescent="0.2">
      <c r="AE1003">
        <v>1002</v>
      </c>
      <c r="AF1003" s="29">
        <v>-7.5780127103914616E-2</v>
      </c>
      <c r="AG1003" s="29">
        <v>6.4169786402747786E-2</v>
      </c>
      <c r="AH1003" s="29">
        <v>-1.1363854819693027E-2</v>
      </c>
    </row>
    <row r="1004" spans="31:34" x14ac:dyDescent="0.2">
      <c r="AE1004">
        <v>1003</v>
      </c>
      <c r="AF1004" s="29">
        <v>-1.985953708295712E-2</v>
      </c>
      <c r="AG1004" s="29">
        <v>-0.14060840920258455</v>
      </c>
      <c r="AH1004" s="29">
        <v>0.10108125471749899</v>
      </c>
    </row>
    <row r="1005" spans="31:34" x14ac:dyDescent="0.2">
      <c r="AE1005">
        <v>1004</v>
      </c>
      <c r="AF1005" s="29">
        <v>0.1602318835090295</v>
      </c>
      <c r="AG1005" s="29">
        <v>3.606923359885101E-2</v>
      </c>
      <c r="AH1005" s="29">
        <v>8.2838994558201401E-2</v>
      </c>
    </row>
    <row r="1006" spans="31:34" x14ac:dyDescent="0.2">
      <c r="AE1006">
        <v>1005</v>
      </c>
      <c r="AF1006" s="29">
        <v>3.0864527150732724E-2</v>
      </c>
      <c r="AG1006" s="29">
        <v>-4.785029660573344E-3</v>
      </c>
      <c r="AH1006" s="29">
        <v>0.23728852367893641</v>
      </c>
    </row>
    <row r="1007" spans="31:34" x14ac:dyDescent="0.2">
      <c r="AE1007">
        <v>1006</v>
      </c>
      <c r="AF1007" s="29">
        <v>-2.3276470517031366E-2</v>
      </c>
      <c r="AG1007" s="29">
        <v>-9.3184340243512558E-3</v>
      </c>
      <c r="AH1007" s="29">
        <v>0.12234646063400159</v>
      </c>
    </row>
    <row r="1008" spans="31:34" x14ac:dyDescent="0.2">
      <c r="AE1008">
        <v>1007</v>
      </c>
      <c r="AF1008" s="29">
        <v>-1.6618346368636229E-3</v>
      </c>
      <c r="AG1008" s="29">
        <v>-0.22860373743621451</v>
      </c>
      <c r="AH1008" s="29">
        <v>-0.73048829100269874</v>
      </c>
    </row>
    <row r="1009" spans="31:34" x14ac:dyDescent="0.2">
      <c r="AE1009">
        <v>1008</v>
      </c>
      <c r="AF1009" s="29">
        <v>5.1023555269168793E-3</v>
      </c>
      <c r="AG1009" s="29">
        <v>-9.6637507056761603E-3</v>
      </c>
      <c r="AH1009" s="29">
        <v>6.0515612295893506E-3</v>
      </c>
    </row>
    <row r="1010" spans="31:34" x14ac:dyDescent="0.2">
      <c r="AE1010">
        <v>1009</v>
      </c>
      <c r="AF1010" s="29">
        <v>-3.7002160658709031E-2</v>
      </c>
      <c r="AG1010" s="29">
        <v>-4.6877457236530522E-2</v>
      </c>
      <c r="AH1010" s="29">
        <v>0.18353478483970145</v>
      </c>
    </row>
    <row r="1011" spans="31:34" x14ac:dyDescent="0.2">
      <c r="AE1011">
        <v>1010</v>
      </c>
      <c r="AF1011" s="29">
        <v>-8.966103779803089E-2</v>
      </c>
      <c r="AG1011" s="29">
        <v>-9.2338015417424021E-2</v>
      </c>
      <c r="AH1011" s="29">
        <v>-0.16493314568423276</v>
      </c>
    </row>
    <row r="1012" spans="31:34" x14ac:dyDescent="0.2">
      <c r="AE1012">
        <v>1011</v>
      </c>
      <c r="AF1012" s="29">
        <v>0.14073702999742976</v>
      </c>
      <c r="AG1012" s="29">
        <v>-0.17602515870183186</v>
      </c>
      <c r="AH1012" s="29">
        <v>0.19004519300560777</v>
      </c>
    </row>
    <row r="1013" spans="31:34" x14ac:dyDescent="0.2">
      <c r="AE1013">
        <v>1012</v>
      </c>
      <c r="AF1013" s="29">
        <v>-4.1022786053292022E-2</v>
      </c>
      <c r="AG1013" s="29">
        <v>-0.15252746132055287</v>
      </c>
      <c r="AH1013" s="29">
        <v>2.9872281772164819E-2</v>
      </c>
    </row>
    <row r="1014" spans="31:34" x14ac:dyDescent="0.2">
      <c r="AE1014">
        <v>1013</v>
      </c>
      <c r="AF1014" s="29">
        <v>0.11239833861631313</v>
      </c>
      <c r="AG1014" s="29">
        <v>8.3124727163605E-3</v>
      </c>
      <c r="AH1014" s="29">
        <v>-7.6406005813342698E-2</v>
      </c>
    </row>
    <row r="1015" spans="31:34" x14ac:dyDescent="0.2">
      <c r="AE1015">
        <v>1014</v>
      </c>
      <c r="AF1015" s="29">
        <v>2.6531156687482203E-2</v>
      </c>
      <c r="AG1015" s="29">
        <v>-8.5292043753255775E-2</v>
      </c>
      <c r="AH1015" s="29">
        <v>-0.1242966846662337</v>
      </c>
    </row>
    <row r="1016" spans="31:34" x14ac:dyDescent="0.2">
      <c r="AE1016">
        <v>1015</v>
      </c>
      <c r="AF1016" s="29">
        <v>-4.2891112699234624E-2</v>
      </c>
      <c r="AG1016" s="29">
        <v>8.9015236668949727E-2</v>
      </c>
      <c r="AH1016" s="29">
        <v>8.7671889991099983E-2</v>
      </c>
    </row>
    <row r="1017" spans="31:34" x14ac:dyDescent="0.2">
      <c r="AE1017">
        <v>1016</v>
      </c>
      <c r="AF1017" s="29">
        <v>-1.926440954579043E-2</v>
      </c>
      <c r="AG1017" s="29">
        <v>-1.4852708419473525E-2</v>
      </c>
      <c r="AH1017" s="29">
        <v>-0.13684825508696333</v>
      </c>
    </row>
    <row r="1018" spans="31:34" x14ac:dyDescent="0.2">
      <c r="AE1018">
        <v>1017</v>
      </c>
      <c r="AF1018" s="29">
        <v>-7.3151551736446621E-2</v>
      </c>
      <c r="AG1018" s="29">
        <v>6.5153401131875607E-2</v>
      </c>
      <c r="AH1018" s="29">
        <v>0.25290671455496155</v>
      </c>
    </row>
    <row r="1019" spans="31:34" x14ac:dyDescent="0.2">
      <c r="AE1019">
        <v>1018</v>
      </c>
      <c r="AF1019" s="29">
        <v>-1.2952299449299345E-2</v>
      </c>
      <c r="AG1019" s="29">
        <v>-0.45350629953696536</v>
      </c>
      <c r="AH1019" s="29">
        <v>-0.29041006639852801</v>
      </c>
    </row>
    <row r="1020" spans="31:34" x14ac:dyDescent="0.2">
      <c r="AE1020">
        <v>1019</v>
      </c>
      <c r="AF1020" s="29">
        <v>1.0471734177862131E-2</v>
      </c>
      <c r="AG1020" s="29">
        <v>-3.6290755640357719E-2</v>
      </c>
      <c r="AH1020" s="29">
        <v>0.30210602413998972</v>
      </c>
    </row>
    <row r="1021" spans="31:34" x14ac:dyDescent="0.2">
      <c r="AE1021">
        <v>1020</v>
      </c>
      <c r="AF1021" s="29">
        <v>7.5891396901378583E-2</v>
      </c>
      <c r="AG1021" s="29">
        <v>-7.6052333927407206E-2</v>
      </c>
      <c r="AH1021" s="29">
        <v>-5.6454119497718752E-2</v>
      </c>
    </row>
    <row r="1022" spans="31:34" x14ac:dyDescent="0.2">
      <c r="AE1022">
        <v>1021</v>
      </c>
      <c r="AF1022" s="29">
        <v>-9.2567226375963596E-3</v>
      </c>
      <c r="AG1022" s="29">
        <v>-0.1187234052034449</v>
      </c>
      <c r="AH1022" s="29">
        <v>-3.2328272368353497E-3</v>
      </c>
    </row>
    <row r="1023" spans="31:34" x14ac:dyDescent="0.2">
      <c r="AE1023">
        <v>1022</v>
      </c>
      <c r="AF1023" s="29">
        <v>2.9181923299922967E-2</v>
      </c>
      <c r="AG1023" s="29">
        <v>3.3033258007119606E-2</v>
      </c>
      <c r="AH1023" s="29">
        <v>-0.23207089479055862</v>
      </c>
    </row>
    <row r="1024" spans="31:34" x14ac:dyDescent="0.2">
      <c r="AE1024">
        <v>1023</v>
      </c>
      <c r="AF1024" s="29">
        <v>-2.1036685864160347E-2</v>
      </c>
      <c r="AG1024" s="29">
        <v>-8.3109121709094E-2</v>
      </c>
      <c r="AH1024" s="29">
        <v>7.3232606880550152E-2</v>
      </c>
    </row>
    <row r="1025" spans="31:34" x14ac:dyDescent="0.2">
      <c r="AE1025">
        <v>1024</v>
      </c>
      <c r="AF1025" s="29">
        <v>6.5735711469874419E-2</v>
      </c>
      <c r="AG1025" s="29">
        <v>9.2200410605081072E-3</v>
      </c>
      <c r="AH1025" s="29">
        <v>9.2493163509540285E-3</v>
      </c>
    </row>
    <row r="1026" spans="31:34" x14ac:dyDescent="0.2">
      <c r="AE1026">
        <v>1025</v>
      </c>
      <c r="AF1026" s="29">
        <v>6.2047002402524483E-2</v>
      </c>
      <c r="AG1026" s="29">
        <v>-0.10610270415415431</v>
      </c>
      <c r="AH1026" s="29">
        <v>-8.7869695881079249E-2</v>
      </c>
    </row>
    <row r="1027" spans="31:34" x14ac:dyDescent="0.2">
      <c r="AE1027">
        <v>1026</v>
      </c>
      <c r="AF1027" s="29">
        <v>-1.4690311677144409E-2</v>
      </c>
      <c r="AG1027" s="29">
        <v>-3.5993866397325776E-2</v>
      </c>
      <c r="AH1027" s="29">
        <v>0.1750115718296697</v>
      </c>
    </row>
    <row r="1028" spans="31:34" x14ac:dyDescent="0.2">
      <c r="AE1028">
        <v>1027</v>
      </c>
      <c r="AF1028" s="29">
        <v>2.949269616895505E-2</v>
      </c>
      <c r="AG1028" s="29">
        <v>-0.27376320228940915</v>
      </c>
      <c r="AH1028" s="29">
        <v>-0.43040567559382931</v>
      </c>
    </row>
    <row r="1029" spans="31:34" x14ac:dyDescent="0.2">
      <c r="AE1029">
        <v>1028</v>
      </c>
      <c r="AF1029" s="29">
        <v>8.9346078741159782E-2</v>
      </c>
      <c r="AG1029" s="29">
        <v>-0.32686610095941521</v>
      </c>
      <c r="AH1029" s="29">
        <v>-8.3121834065448472E-2</v>
      </c>
    </row>
    <row r="1030" spans="31:34" x14ac:dyDescent="0.2">
      <c r="AE1030">
        <v>1029</v>
      </c>
      <c r="AF1030" s="29">
        <v>1.8389669723407932E-2</v>
      </c>
      <c r="AG1030" s="29">
        <v>5.0027412733559831E-2</v>
      </c>
      <c r="AH1030" s="29">
        <v>-0.142239283354682</v>
      </c>
    </row>
    <row r="1031" spans="31:34" x14ac:dyDescent="0.2">
      <c r="AE1031">
        <v>1030</v>
      </c>
      <c r="AF1031" s="29">
        <v>-3.1428904087740468E-2</v>
      </c>
      <c r="AG1031" s="29">
        <v>6.2058137259788225E-2</v>
      </c>
      <c r="AH1031" s="29">
        <v>-0.24217102266177723</v>
      </c>
    </row>
    <row r="1032" spans="31:34" x14ac:dyDescent="0.2">
      <c r="AE1032">
        <v>1031</v>
      </c>
      <c r="AF1032" s="29">
        <v>4.1774460564593982E-2</v>
      </c>
      <c r="AG1032" s="29">
        <v>4.2745142207448364E-2</v>
      </c>
      <c r="AH1032" s="29">
        <v>-1.4947418206861553E-2</v>
      </c>
    </row>
    <row r="1033" spans="31:34" x14ac:dyDescent="0.2">
      <c r="AE1033">
        <v>1032</v>
      </c>
      <c r="AF1033" s="29">
        <v>0.13772613461311928</v>
      </c>
      <c r="AG1033" s="29">
        <v>-0.18991658450807836</v>
      </c>
      <c r="AH1033" s="29">
        <v>7.1568571675894893E-2</v>
      </c>
    </row>
    <row r="1034" spans="31:34" x14ac:dyDescent="0.2">
      <c r="AE1034">
        <v>1033</v>
      </c>
      <c r="AF1034" s="29">
        <v>-2.7886660638796291E-2</v>
      </c>
      <c r="AG1034" s="29">
        <v>0.13748869715053647</v>
      </c>
      <c r="AH1034" s="29">
        <v>0.16096028707984478</v>
      </c>
    </row>
    <row r="1035" spans="31:34" x14ac:dyDescent="0.2">
      <c r="AE1035">
        <v>1034</v>
      </c>
      <c r="AF1035" s="29">
        <v>-8.5243844973251718E-3</v>
      </c>
      <c r="AG1035" s="29">
        <v>-5.1039075328118917E-2</v>
      </c>
      <c r="AH1035" s="29">
        <v>-0.33141470214090507</v>
      </c>
    </row>
    <row r="1036" spans="31:34" x14ac:dyDescent="0.2">
      <c r="AE1036">
        <v>1035</v>
      </c>
      <c r="AF1036" s="29">
        <v>-9.7869657950886743E-2</v>
      </c>
      <c r="AG1036" s="29">
        <v>-7.4497227852620973E-2</v>
      </c>
      <c r="AH1036" s="29">
        <v>-0.5567861460129635</v>
      </c>
    </row>
    <row r="1037" spans="31:34" x14ac:dyDescent="0.2">
      <c r="AE1037">
        <v>1036</v>
      </c>
      <c r="AF1037" s="29">
        <v>5.3257254180049937E-2</v>
      </c>
      <c r="AG1037" s="29">
        <v>-8.5783846728294672E-2</v>
      </c>
      <c r="AH1037" s="29">
        <v>-0.51671096291664276</v>
      </c>
    </row>
    <row r="1038" spans="31:34" x14ac:dyDescent="0.2">
      <c r="AE1038">
        <v>1037</v>
      </c>
      <c r="AF1038" s="29">
        <v>3.5239560102347654E-2</v>
      </c>
      <c r="AG1038" s="29">
        <v>-0.18799965069227589</v>
      </c>
      <c r="AH1038" s="29">
        <v>-0.28332046132662059</v>
      </c>
    </row>
    <row r="1039" spans="31:34" x14ac:dyDescent="0.2">
      <c r="AE1039">
        <v>1038</v>
      </c>
      <c r="AF1039" s="29">
        <v>7.0485011390088642E-2</v>
      </c>
      <c r="AG1039" s="29">
        <v>-0.22641940137001657</v>
      </c>
      <c r="AH1039" s="29">
        <v>-5.3282001183658952E-2</v>
      </c>
    </row>
    <row r="1040" spans="31:34" x14ac:dyDescent="0.2">
      <c r="AE1040">
        <v>1039</v>
      </c>
      <c r="AF1040" s="29">
        <v>-7.4412324801489821E-3</v>
      </c>
      <c r="AG1040" s="29">
        <v>6.9816853775120938E-2</v>
      </c>
      <c r="AH1040" s="29">
        <v>-6.9561487574447842E-2</v>
      </c>
    </row>
    <row r="1041" spans="31:34" x14ac:dyDescent="0.2">
      <c r="AE1041">
        <v>1040</v>
      </c>
      <c r="AF1041" s="29">
        <v>5.2268665572452827E-2</v>
      </c>
      <c r="AG1041" s="29">
        <v>-3.0421414105250316E-2</v>
      </c>
      <c r="AH1041" s="29">
        <v>-0.18312282451199269</v>
      </c>
    </row>
    <row r="1042" spans="31:34" x14ac:dyDescent="0.2">
      <c r="AE1042">
        <v>1041</v>
      </c>
      <c r="AF1042" s="29">
        <v>1.3291900967091553E-2</v>
      </c>
      <c r="AG1042" s="29">
        <v>4.7490503054457019E-2</v>
      </c>
      <c r="AH1042" s="29">
        <v>0.14233541215332157</v>
      </c>
    </row>
    <row r="1043" spans="31:34" x14ac:dyDescent="0.2">
      <c r="AE1043">
        <v>1042</v>
      </c>
      <c r="AF1043" s="29">
        <v>-6.4122157829205287E-2</v>
      </c>
      <c r="AG1043" s="29">
        <v>7.5432493899544401E-2</v>
      </c>
      <c r="AH1043" s="29">
        <v>-0.21733044901034315</v>
      </c>
    </row>
    <row r="1044" spans="31:34" x14ac:dyDescent="0.2">
      <c r="AE1044">
        <v>1043</v>
      </c>
      <c r="AF1044" s="29">
        <v>6.4207296392120126E-4</v>
      </c>
      <c r="AG1044" s="29">
        <v>7.6693732748053925E-2</v>
      </c>
      <c r="AH1044" s="29">
        <v>4.9609123567192926E-3</v>
      </c>
    </row>
    <row r="1045" spans="31:34" x14ac:dyDescent="0.2">
      <c r="AE1045">
        <v>1044</v>
      </c>
      <c r="AF1045" s="29">
        <v>-8.1425012486551776E-2</v>
      </c>
      <c r="AG1045" s="29">
        <v>-0.15056026983624182</v>
      </c>
      <c r="AH1045" s="29">
        <v>-0.19896327990711016</v>
      </c>
    </row>
    <row r="1046" spans="31:34" x14ac:dyDescent="0.2">
      <c r="AE1046">
        <v>1045</v>
      </c>
      <c r="AF1046" s="29">
        <v>3.1851269791518852E-2</v>
      </c>
      <c r="AG1046" s="29">
        <v>8.6169742381356305E-3</v>
      </c>
      <c r="AH1046" s="29">
        <v>-0.235349708947478</v>
      </c>
    </row>
    <row r="1047" spans="31:34" x14ac:dyDescent="0.2">
      <c r="AE1047">
        <v>1046</v>
      </c>
      <c r="AF1047" s="29">
        <v>4.5945548543502523E-2</v>
      </c>
      <c r="AG1047" s="29">
        <v>0.10978546628123506</v>
      </c>
      <c r="AH1047" s="29">
        <v>-0.3538759142400697</v>
      </c>
    </row>
    <row r="1048" spans="31:34" x14ac:dyDescent="0.2">
      <c r="AE1048">
        <v>1047</v>
      </c>
      <c r="AF1048" s="29">
        <v>-9.2182447469068649E-3</v>
      </c>
      <c r="AG1048" s="29">
        <v>1.714412181356751E-2</v>
      </c>
      <c r="AH1048" s="29">
        <v>-0.10782589695456882</v>
      </c>
    </row>
    <row r="1049" spans="31:34" x14ac:dyDescent="0.2">
      <c r="AE1049">
        <v>1048</v>
      </c>
      <c r="AF1049" s="29">
        <v>0.11211929342177512</v>
      </c>
      <c r="AG1049" s="29">
        <v>-9.615016519884402E-2</v>
      </c>
      <c r="AH1049" s="29">
        <v>-0.12316385852583037</v>
      </c>
    </row>
    <row r="1050" spans="31:34" x14ac:dyDescent="0.2">
      <c r="AE1050">
        <v>1049</v>
      </c>
      <c r="AF1050" s="29">
        <v>1.9815973599779942E-2</v>
      </c>
      <c r="AG1050" s="29">
        <v>-8.4571489880276171E-2</v>
      </c>
      <c r="AH1050" s="29">
        <v>0.30123925655524769</v>
      </c>
    </row>
    <row r="1051" spans="31:34" x14ac:dyDescent="0.2">
      <c r="AE1051">
        <v>1050</v>
      </c>
      <c r="AF1051" s="29">
        <v>5.1826767242374901E-2</v>
      </c>
      <c r="AG1051" s="29">
        <v>-0.214393192049464</v>
      </c>
      <c r="AH1051" s="29">
        <v>0.16956171195847472</v>
      </c>
    </row>
    <row r="1052" spans="31:34" x14ac:dyDescent="0.2">
      <c r="AE1052">
        <v>1051</v>
      </c>
      <c r="AF1052" s="29">
        <v>-6.8634212835605765E-2</v>
      </c>
      <c r="AG1052" s="29">
        <v>4.0589942758815875E-2</v>
      </c>
      <c r="AH1052" s="29">
        <v>0.11744820655682481</v>
      </c>
    </row>
    <row r="1053" spans="31:34" x14ac:dyDescent="0.2">
      <c r="AE1053">
        <v>1052</v>
      </c>
      <c r="AF1053" s="29">
        <v>3.6236546291268941E-2</v>
      </c>
      <c r="AG1053" s="29">
        <v>-9.6136364145762668E-2</v>
      </c>
      <c r="AH1053" s="29">
        <v>1.5462251867431479E-2</v>
      </c>
    </row>
    <row r="1054" spans="31:34" x14ac:dyDescent="0.2">
      <c r="AE1054">
        <v>1053</v>
      </c>
      <c r="AF1054" s="29">
        <v>-7.667186057603215E-3</v>
      </c>
      <c r="AG1054" s="29">
        <v>-0.29308180333589379</v>
      </c>
      <c r="AH1054" s="29">
        <v>-0.98215217409629496</v>
      </c>
    </row>
    <row r="1055" spans="31:34" x14ac:dyDescent="0.2">
      <c r="AE1055">
        <v>1054</v>
      </c>
      <c r="AF1055" s="29">
        <v>-8.7031683836945026E-2</v>
      </c>
      <c r="AG1055" s="29">
        <v>-4.7150494516563328E-3</v>
      </c>
      <c r="AH1055" s="29">
        <v>-6.6941033064887526E-3</v>
      </c>
    </row>
    <row r="1056" spans="31:34" x14ac:dyDescent="0.2">
      <c r="AE1056">
        <v>1055</v>
      </c>
      <c r="AF1056" s="29">
        <v>-5.1283467766695803E-2</v>
      </c>
      <c r="AG1056" s="29">
        <v>-0.12643845703130213</v>
      </c>
      <c r="AH1056" s="29">
        <v>-2.9933589522866195E-2</v>
      </c>
    </row>
    <row r="1057" spans="31:34" x14ac:dyDescent="0.2">
      <c r="AE1057">
        <v>1056</v>
      </c>
      <c r="AF1057" s="29">
        <v>1.8822746971726718E-2</v>
      </c>
      <c r="AG1057" s="29">
        <v>7.931717042657295E-2</v>
      </c>
      <c r="AH1057" s="29">
        <v>-9.8646298179758174E-2</v>
      </c>
    </row>
    <row r="1058" spans="31:34" x14ac:dyDescent="0.2">
      <c r="AE1058">
        <v>1057</v>
      </c>
      <c r="AF1058" s="29">
        <v>-0.19658603612120115</v>
      </c>
      <c r="AG1058" s="29">
        <v>-9.2799766491003799E-2</v>
      </c>
      <c r="AH1058" s="29">
        <v>0.20469933815332908</v>
      </c>
    </row>
    <row r="1059" spans="31:34" x14ac:dyDescent="0.2">
      <c r="AE1059">
        <v>1058</v>
      </c>
      <c r="AF1059" s="29">
        <v>-0.14127595114213493</v>
      </c>
      <c r="AG1059" s="29">
        <v>6.4739900307424963E-2</v>
      </c>
      <c r="AH1059" s="29">
        <v>0.21859868437225818</v>
      </c>
    </row>
    <row r="1060" spans="31:34" x14ac:dyDescent="0.2">
      <c r="AE1060">
        <v>1059</v>
      </c>
      <c r="AF1060" s="29">
        <v>-5.6520991357926084E-2</v>
      </c>
      <c r="AG1060" s="29">
        <v>9.0279169094965001E-2</v>
      </c>
      <c r="AH1060" s="29">
        <v>-0.44397358240991264</v>
      </c>
    </row>
    <row r="1061" spans="31:34" x14ac:dyDescent="0.2">
      <c r="AE1061">
        <v>1060</v>
      </c>
      <c r="AF1061" s="29">
        <v>-2.5582005841345134E-2</v>
      </c>
      <c r="AG1061" s="29">
        <v>5.2703862309969518E-3</v>
      </c>
      <c r="AH1061" s="29">
        <v>8.8670129305250672E-2</v>
      </c>
    </row>
    <row r="1062" spans="31:34" x14ac:dyDescent="0.2">
      <c r="AE1062">
        <v>1061</v>
      </c>
      <c r="AF1062" s="29">
        <v>-0.10143242153868987</v>
      </c>
      <c r="AG1062" s="29">
        <v>0.17352657107676839</v>
      </c>
      <c r="AH1062" s="29">
        <v>-3.9021507186168626E-2</v>
      </c>
    </row>
    <row r="1063" spans="31:34" x14ac:dyDescent="0.2">
      <c r="AE1063">
        <v>1062</v>
      </c>
      <c r="AF1063" s="29">
        <v>6.7132263633410419E-2</v>
      </c>
      <c r="AG1063" s="29">
        <v>-0.1260230364932928</v>
      </c>
      <c r="AH1063" s="29">
        <v>5.9345204521105204E-3</v>
      </c>
    </row>
    <row r="1064" spans="31:34" x14ac:dyDescent="0.2">
      <c r="AE1064">
        <v>1063</v>
      </c>
      <c r="AF1064" s="29">
        <v>-5.149438815223735E-2</v>
      </c>
      <c r="AG1064" s="29">
        <v>1.1180990530519132E-2</v>
      </c>
      <c r="AH1064" s="29">
        <v>-6.7934868096554135E-2</v>
      </c>
    </row>
    <row r="1065" spans="31:34" x14ac:dyDescent="0.2">
      <c r="AE1065">
        <v>1064</v>
      </c>
      <c r="AF1065" s="29">
        <v>-1.4357389442097511E-2</v>
      </c>
      <c r="AG1065" s="29">
        <v>-0.40378479194568562</v>
      </c>
      <c r="AH1065" s="29">
        <v>-9.7822998753048424E-2</v>
      </c>
    </row>
    <row r="1066" spans="31:34" x14ac:dyDescent="0.2">
      <c r="AE1066">
        <v>1065</v>
      </c>
      <c r="AF1066" s="29">
        <v>-2.4660007656077801E-2</v>
      </c>
      <c r="AG1066" s="29">
        <v>-5.2811368557430766E-2</v>
      </c>
      <c r="AH1066" s="29">
        <v>-0.41752913800904912</v>
      </c>
    </row>
    <row r="1067" spans="31:34" x14ac:dyDescent="0.2">
      <c r="AE1067">
        <v>1066</v>
      </c>
      <c r="AF1067" s="29">
        <v>-1.345819538876012E-3</v>
      </c>
      <c r="AG1067" s="29">
        <v>-0.17887335436839094</v>
      </c>
      <c r="AH1067" s="29">
        <v>8.1248258758357547E-2</v>
      </c>
    </row>
    <row r="1068" spans="31:34" x14ac:dyDescent="0.2">
      <c r="AE1068">
        <v>1067</v>
      </c>
      <c r="AF1068" s="29">
        <v>-1.4887760268531933E-3</v>
      </c>
      <c r="AG1068" s="29">
        <v>-0.3692827965129073</v>
      </c>
      <c r="AH1068" s="29">
        <v>-8.7500200332804548E-2</v>
      </c>
    </row>
    <row r="1069" spans="31:34" x14ac:dyDescent="0.2">
      <c r="AE1069">
        <v>1068</v>
      </c>
      <c r="AF1069" s="29">
        <v>2.6756289113696531E-3</v>
      </c>
      <c r="AG1069" s="29">
        <v>0.15593178287983278</v>
      </c>
      <c r="AH1069" s="29">
        <v>-0.14763275430127143</v>
      </c>
    </row>
    <row r="1070" spans="31:34" x14ac:dyDescent="0.2">
      <c r="AE1070">
        <v>1069</v>
      </c>
      <c r="AF1070" s="29">
        <v>1.645091101013646E-2</v>
      </c>
      <c r="AG1070" s="29">
        <v>5.935356009756762E-2</v>
      </c>
      <c r="AH1070" s="29">
        <v>-0.16200067222937675</v>
      </c>
    </row>
    <row r="1071" spans="31:34" x14ac:dyDescent="0.2">
      <c r="AE1071">
        <v>1070</v>
      </c>
      <c r="AF1071" s="29">
        <v>-1.6477252428071722E-2</v>
      </c>
      <c r="AG1071" s="29">
        <v>0.17201380684393397</v>
      </c>
      <c r="AH1071" s="29">
        <v>0.13799750324393509</v>
      </c>
    </row>
    <row r="1072" spans="31:34" x14ac:dyDescent="0.2">
      <c r="AE1072">
        <v>1071</v>
      </c>
      <c r="AF1072" s="29">
        <v>-5.4685701287274673E-2</v>
      </c>
      <c r="AG1072" s="29">
        <v>1.2337906775644305E-2</v>
      </c>
      <c r="AH1072" s="29">
        <v>6.6801501845136058E-2</v>
      </c>
    </row>
    <row r="1073" spans="31:34" x14ac:dyDescent="0.2">
      <c r="AE1073">
        <v>1072</v>
      </c>
      <c r="AF1073" s="29">
        <v>-1.3107138015225424E-2</v>
      </c>
      <c r="AG1073" s="29">
        <v>-7.7568115261197987E-2</v>
      </c>
      <c r="AH1073" s="29">
        <v>0.18940673399331157</v>
      </c>
    </row>
    <row r="1074" spans="31:34" x14ac:dyDescent="0.2">
      <c r="AE1074">
        <v>1073</v>
      </c>
      <c r="AF1074" s="29">
        <v>-7.5756420682568687E-2</v>
      </c>
      <c r="AG1074" s="29">
        <v>-0.20342979091888175</v>
      </c>
      <c r="AH1074" s="29">
        <v>0.49580738473099517</v>
      </c>
    </row>
    <row r="1075" spans="31:34" x14ac:dyDescent="0.2">
      <c r="AE1075">
        <v>1074</v>
      </c>
      <c r="AF1075" s="29">
        <v>-4.7104745157772274E-3</v>
      </c>
      <c r="AG1075" s="29">
        <v>0.18048910744678809</v>
      </c>
      <c r="AH1075" s="29">
        <v>-7.8912084571313801E-4</v>
      </c>
    </row>
    <row r="1076" spans="31:34" x14ac:dyDescent="0.2">
      <c r="AE1076">
        <v>1075</v>
      </c>
      <c r="AF1076" s="29">
        <v>-5.8151171858257154E-2</v>
      </c>
      <c r="AG1076" s="29">
        <v>-0.10514512731133609</v>
      </c>
      <c r="AH1076" s="29">
        <v>-0.28284112416888529</v>
      </c>
    </row>
    <row r="1077" spans="31:34" x14ac:dyDescent="0.2">
      <c r="AE1077">
        <v>1076</v>
      </c>
      <c r="AF1077" s="29">
        <v>-3.9359949169422023E-2</v>
      </c>
      <c r="AG1077" s="29">
        <v>0.42724256261070903</v>
      </c>
      <c r="AH1077" s="29">
        <v>0.33084226186475379</v>
      </c>
    </row>
    <row r="1078" spans="31:34" x14ac:dyDescent="0.2">
      <c r="AE1078">
        <v>1077</v>
      </c>
      <c r="AF1078" s="29">
        <v>-3.8436793291850534E-2</v>
      </c>
      <c r="AG1078" s="29">
        <v>0.11271261296347883</v>
      </c>
      <c r="AH1078" s="29">
        <v>0.73949886919225227</v>
      </c>
    </row>
    <row r="1079" spans="31:34" x14ac:dyDescent="0.2">
      <c r="AE1079">
        <v>1078</v>
      </c>
      <c r="AF1079" s="29">
        <v>-1.9985751592053441E-2</v>
      </c>
      <c r="AG1079" s="29">
        <v>-0.11220413609874204</v>
      </c>
      <c r="AH1079" s="29">
        <v>4.8994275179194156E-2</v>
      </c>
    </row>
    <row r="1080" spans="31:34" x14ac:dyDescent="0.2">
      <c r="AE1080">
        <v>1079</v>
      </c>
      <c r="AF1080" s="29">
        <v>5.2498225646724107E-3</v>
      </c>
      <c r="AG1080" s="29">
        <v>-3.2512621928037617E-2</v>
      </c>
      <c r="AH1080" s="29">
        <v>0.22564559811724219</v>
      </c>
    </row>
    <row r="1081" spans="31:34" x14ac:dyDescent="0.2">
      <c r="AE1081">
        <v>1080</v>
      </c>
      <c r="AF1081" s="29">
        <v>0.10282904021108318</v>
      </c>
      <c r="AG1081" s="29">
        <v>-7.4470842670893808E-2</v>
      </c>
      <c r="AH1081" s="29">
        <v>-0.45621098556878115</v>
      </c>
    </row>
    <row r="1082" spans="31:34" x14ac:dyDescent="0.2">
      <c r="AE1082">
        <v>1081</v>
      </c>
      <c r="AF1082" s="29">
        <v>0.28210349110682392</v>
      </c>
      <c r="AG1082" s="29">
        <v>-7.7021427752432701E-3</v>
      </c>
      <c r="AH1082" s="29">
        <v>3.4816005798744873E-2</v>
      </c>
    </row>
    <row r="1083" spans="31:34" x14ac:dyDescent="0.2">
      <c r="AE1083">
        <v>1082</v>
      </c>
      <c r="AF1083" s="29">
        <v>-2.822689374641597E-2</v>
      </c>
      <c r="AG1083" s="29">
        <v>-0.43943885145903988</v>
      </c>
      <c r="AH1083" s="29">
        <v>0.24983609951402616</v>
      </c>
    </row>
    <row r="1084" spans="31:34" x14ac:dyDescent="0.2">
      <c r="AE1084">
        <v>1083</v>
      </c>
      <c r="AF1084" s="29">
        <v>1.886671348303735E-2</v>
      </c>
      <c r="AG1084" s="29">
        <v>2.1056754031876661E-2</v>
      </c>
      <c r="AH1084" s="29">
        <v>0.42907782440413977</v>
      </c>
    </row>
    <row r="1085" spans="31:34" x14ac:dyDescent="0.2">
      <c r="AE1085">
        <v>1084</v>
      </c>
      <c r="AF1085" s="29">
        <v>9.8648866607930957E-2</v>
      </c>
      <c r="AG1085" s="29">
        <v>-7.1307957539850239E-2</v>
      </c>
      <c r="AH1085" s="29">
        <v>-1.6945721979687779E-2</v>
      </c>
    </row>
    <row r="1086" spans="31:34" x14ac:dyDescent="0.2">
      <c r="AE1086">
        <v>1085</v>
      </c>
      <c r="AF1086" s="29">
        <v>5.6512969373588545E-2</v>
      </c>
      <c r="AG1086" s="29">
        <v>-0.2592194878169336</v>
      </c>
      <c r="AH1086" s="29">
        <v>-5.2392938325762792E-2</v>
      </c>
    </row>
    <row r="1087" spans="31:34" x14ac:dyDescent="0.2">
      <c r="AE1087">
        <v>1086</v>
      </c>
      <c r="AF1087" s="29">
        <v>-4.6866402711861405E-2</v>
      </c>
      <c r="AG1087" s="29">
        <v>-7.5905336788699526E-2</v>
      </c>
      <c r="AH1087" s="29">
        <v>9.3839967585185632E-2</v>
      </c>
    </row>
    <row r="1088" spans="31:34" x14ac:dyDescent="0.2">
      <c r="AE1088">
        <v>1087</v>
      </c>
      <c r="AF1088" s="29">
        <v>2.0385309916954381E-2</v>
      </c>
      <c r="AG1088" s="29">
        <v>-5.4209745311840168E-2</v>
      </c>
      <c r="AH1088" s="29">
        <v>0.12193530067896123</v>
      </c>
    </row>
    <row r="1089" spans="31:34" x14ac:dyDescent="0.2">
      <c r="AE1089">
        <v>1088</v>
      </c>
      <c r="AF1089" s="29">
        <v>-5.6933581017768057E-3</v>
      </c>
      <c r="AG1089" s="29">
        <v>5.7854297726083167E-3</v>
      </c>
      <c r="AH1089" s="29">
        <v>-6.9010850768819562E-2</v>
      </c>
    </row>
    <row r="1090" spans="31:34" x14ac:dyDescent="0.2">
      <c r="AE1090">
        <v>1089</v>
      </c>
      <c r="AF1090" s="29">
        <v>-0.10701129418598415</v>
      </c>
      <c r="AG1090" s="29">
        <v>1.909408509020857E-2</v>
      </c>
      <c r="AH1090" s="29">
        <v>0.3754749308468231</v>
      </c>
    </row>
    <row r="1091" spans="31:34" x14ac:dyDescent="0.2">
      <c r="AE1091">
        <v>1090</v>
      </c>
      <c r="AF1091" s="29">
        <v>-4.5531051107023067E-3</v>
      </c>
      <c r="AG1091" s="29">
        <v>0.24164564314845605</v>
      </c>
      <c r="AH1091" s="29">
        <v>-0.14222874843190628</v>
      </c>
    </row>
    <row r="1092" spans="31:34" x14ac:dyDescent="0.2">
      <c r="AE1092">
        <v>1091</v>
      </c>
      <c r="AF1092" s="29">
        <v>-3.246846464320656E-3</v>
      </c>
      <c r="AG1092" s="29">
        <v>-4.4876209411318535E-2</v>
      </c>
      <c r="AH1092" s="29">
        <v>0.17900729562777787</v>
      </c>
    </row>
    <row r="1093" spans="31:34" x14ac:dyDescent="0.2">
      <c r="AE1093">
        <v>1092</v>
      </c>
      <c r="AF1093" s="29">
        <v>-3.4777352826675765E-4</v>
      </c>
      <c r="AG1093" s="29">
        <v>1.6550834978619713E-2</v>
      </c>
      <c r="AH1093" s="29">
        <v>1.756507100423077E-2</v>
      </c>
    </row>
    <row r="1094" spans="31:34" x14ac:dyDescent="0.2">
      <c r="AE1094">
        <v>1093</v>
      </c>
      <c r="AF1094" s="29">
        <v>6.7153394360127419E-2</v>
      </c>
      <c r="AG1094" s="29">
        <v>9.4164585608975768E-2</v>
      </c>
      <c r="AH1094" s="29">
        <v>-2.7192083801944784E-2</v>
      </c>
    </row>
    <row r="1095" spans="31:34" x14ac:dyDescent="0.2">
      <c r="AE1095">
        <v>1094</v>
      </c>
      <c r="AF1095" s="29">
        <v>8.8516762396203955E-4</v>
      </c>
      <c r="AG1095" s="29">
        <v>-1.4133846346100315E-2</v>
      </c>
      <c r="AH1095" s="29">
        <v>0.23838548338374443</v>
      </c>
    </row>
    <row r="1096" spans="31:34" x14ac:dyDescent="0.2">
      <c r="AE1096">
        <v>1095</v>
      </c>
      <c r="AF1096" s="29">
        <v>4.442680058286414E-3</v>
      </c>
      <c r="AG1096" s="29">
        <v>-6.1373722784979594E-2</v>
      </c>
      <c r="AH1096" s="29">
        <v>-8.2868600703298392E-2</v>
      </c>
    </row>
    <row r="1097" spans="31:34" x14ac:dyDescent="0.2">
      <c r="AE1097">
        <v>1096</v>
      </c>
      <c r="AF1097" s="29">
        <v>-7.4595304204529506E-2</v>
      </c>
      <c r="AG1097" s="29">
        <v>0.38510039536131013</v>
      </c>
      <c r="AH1097" s="29">
        <v>0.15111325160700961</v>
      </c>
    </row>
    <row r="1098" spans="31:34" x14ac:dyDescent="0.2">
      <c r="AE1098">
        <v>1097</v>
      </c>
      <c r="AF1098" s="29">
        <v>5.4900828903151261E-2</v>
      </c>
      <c r="AG1098" s="29">
        <v>7.8435801323707671E-2</v>
      </c>
      <c r="AH1098" s="29">
        <v>-0.43982967372045262</v>
      </c>
    </row>
    <row r="1099" spans="31:34" x14ac:dyDescent="0.2">
      <c r="AE1099">
        <v>1098</v>
      </c>
      <c r="AF1099" s="29">
        <v>-6.5630277462589162E-2</v>
      </c>
      <c r="AG1099" s="29">
        <v>1.1639107944083276E-2</v>
      </c>
      <c r="AH1099" s="29">
        <v>-0.12032542784589907</v>
      </c>
    </row>
    <row r="1100" spans="31:34" x14ac:dyDescent="0.2">
      <c r="AE1100">
        <v>1099</v>
      </c>
      <c r="AF1100" s="29">
        <v>-0.12174049846516681</v>
      </c>
      <c r="AG1100" s="29">
        <v>8.7420166841338937E-2</v>
      </c>
      <c r="AH1100" s="29">
        <v>-0.29420546122374663</v>
      </c>
    </row>
    <row r="1101" spans="31:34" x14ac:dyDescent="0.2">
      <c r="AE1101">
        <v>1100</v>
      </c>
      <c r="AF1101" s="29">
        <v>-5.2672138907868982E-2</v>
      </c>
      <c r="AG1101" s="29">
        <v>-7.9192434660709521E-2</v>
      </c>
      <c r="AH1101" s="29">
        <v>4.8964228317904458E-2</v>
      </c>
    </row>
    <row r="1102" spans="31:34" x14ac:dyDescent="0.2">
      <c r="AE1102">
        <v>1101</v>
      </c>
      <c r="AF1102" s="29">
        <v>-7.7709763343064037E-2</v>
      </c>
      <c r="AG1102" s="29">
        <v>-0.14814734931910986</v>
      </c>
      <c r="AH1102" s="29">
        <v>-0.13988363711267318</v>
      </c>
    </row>
    <row r="1103" spans="31:34" x14ac:dyDescent="0.2">
      <c r="AE1103">
        <v>1102</v>
      </c>
      <c r="AF1103" s="29">
        <v>-4.816210563427404E-2</v>
      </c>
      <c r="AG1103" s="29">
        <v>9.5809185042892396E-3</v>
      </c>
      <c r="AH1103" s="29">
        <v>-7.2607584767015246E-2</v>
      </c>
    </row>
    <row r="1104" spans="31:34" x14ac:dyDescent="0.2">
      <c r="AE1104">
        <v>1103</v>
      </c>
      <c r="AF1104" s="29">
        <v>-0.15763063161607899</v>
      </c>
      <c r="AG1104" s="29">
        <v>-0.11093480146230247</v>
      </c>
      <c r="AH1104" s="29">
        <v>5.8873317067138761E-2</v>
      </c>
    </row>
    <row r="1105" spans="31:34" x14ac:dyDescent="0.2">
      <c r="AE1105">
        <v>1104</v>
      </c>
      <c r="AF1105" s="29">
        <v>6.2861654013194004E-2</v>
      </c>
      <c r="AG1105" s="29">
        <v>-3.321263894939154E-2</v>
      </c>
      <c r="AH1105" s="29">
        <v>-7.5375146620741806E-3</v>
      </c>
    </row>
    <row r="1106" spans="31:34" x14ac:dyDescent="0.2">
      <c r="AE1106">
        <v>1105</v>
      </c>
      <c r="AF1106" s="29">
        <v>1.9271377048974178E-2</v>
      </c>
      <c r="AG1106" s="29">
        <v>-6.5104920023640989E-2</v>
      </c>
      <c r="AH1106" s="29">
        <v>-0.15156868082625477</v>
      </c>
    </row>
    <row r="1107" spans="31:34" x14ac:dyDescent="0.2">
      <c r="AE1107">
        <v>1106</v>
      </c>
      <c r="AF1107" s="29">
        <v>6.0070293886472764E-3</v>
      </c>
      <c r="AG1107" s="29">
        <v>6.7396602842188222E-2</v>
      </c>
      <c r="AH1107" s="29">
        <v>3.3079791617291139E-2</v>
      </c>
    </row>
    <row r="1108" spans="31:34" x14ac:dyDescent="0.2">
      <c r="AE1108">
        <v>1107</v>
      </c>
      <c r="AF1108" s="29">
        <v>5.0284711174834254E-2</v>
      </c>
      <c r="AG1108" s="29">
        <v>0.15662921264193364</v>
      </c>
      <c r="AH1108" s="29">
        <v>-2.6890912309004793E-2</v>
      </c>
    </row>
    <row r="1109" spans="31:34" x14ac:dyDescent="0.2">
      <c r="AE1109">
        <v>1108</v>
      </c>
      <c r="AF1109" s="29">
        <v>-1.8567720926194589E-2</v>
      </c>
      <c r="AG1109" s="29">
        <v>-1.1960568271742985E-2</v>
      </c>
      <c r="AH1109" s="29">
        <v>-1.2248738430093506E-2</v>
      </c>
    </row>
    <row r="1110" spans="31:34" x14ac:dyDescent="0.2">
      <c r="AE1110">
        <v>1109</v>
      </c>
      <c r="AF1110" s="29">
        <v>2.0126245968352274E-2</v>
      </c>
      <c r="AG1110" s="29">
        <v>0.42304702118989329</v>
      </c>
      <c r="AH1110" s="29">
        <v>-2.0034399176391002E-3</v>
      </c>
    </row>
    <row r="1111" spans="31:34" x14ac:dyDescent="0.2">
      <c r="AE1111">
        <v>1110</v>
      </c>
      <c r="AF1111" s="29">
        <v>1.0998359844325963E-2</v>
      </c>
      <c r="AG1111" s="29">
        <v>7.9008737761791903E-2</v>
      </c>
      <c r="AH1111" s="29">
        <v>-4.0456201823257987E-2</v>
      </c>
    </row>
    <row r="1112" spans="31:34" x14ac:dyDescent="0.2">
      <c r="AE1112">
        <v>1111</v>
      </c>
      <c r="AF1112" s="29">
        <v>1.4406018771257249E-2</v>
      </c>
      <c r="AG1112" s="29">
        <v>-0.63593217392638579</v>
      </c>
      <c r="AH1112" s="29">
        <v>6.2847334604263519E-2</v>
      </c>
    </row>
    <row r="1113" spans="31:34" x14ac:dyDescent="0.2">
      <c r="AE1113">
        <v>1112</v>
      </c>
      <c r="AF1113" s="29">
        <v>-2.8669309760416619E-2</v>
      </c>
      <c r="AG1113" s="29">
        <v>0.13839441667489302</v>
      </c>
      <c r="AH1113" s="29">
        <v>0.12960199794009328</v>
      </c>
    </row>
    <row r="1114" spans="31:34" x14ac:dyDescent="0.2">
      <c r="AE1114">
        <v>1113</v>
      </c>
      <c r="AF1114" s="29">
        <v>-2.4655343039696864E-2</v>
      </c>
      <c r="AG1114" s="29">
        <v>6.1819743139884663E-2</v>
      </c>
      <c r="AH1114" s="29">
        <v>0.41371614322189532</v>
      </c>
    </row>
    <row r="1115" spans="31:34" x14ac:dyDescent="0.2">
      <c r="AE1115">
        <v>1114</v>
      </c>
      <c r="AF1115" s="29">
        <v>-2.2490281170298217E-2</v>
      </c>
      <c r="AG1115" s="29">
        <v>9.7552153698179933E-2</v>
      </c>
      <c r="AH1115" s="29">
        <v>-0.33706320151621949</v>
      </c>
    </row>
    <row r="1116" spans="31:34" x14ac:dyDescent="0.2">
      <c r="AE1116">
        <v>1115</v>
      </c>
      <c r="AF1116" s="29">
        <v>0.11407663614645482</v>
      </c>
      <c r="AG1116" s="29">
        <v>0.42089077571551736</v>
      </c>
      <c r="AH1116" s="29">
        <v>9.8152276200984934E-2</v>
      </c>
    </row>
    <row r="1117" spans="31:34" x14ac:dyDescent="0.2">
      <c r="AE1117">
        <v>1116</v>
      </c>
      <c r="AF1117" s="29">
        <v>2.2828176871664378E-2</v>
      </c>
      <c r="AG1117" s="29">
        <v>-6.3133165704534852E-2</v>
      </c>
      <c r="AH1117" s="29">
        <v>4.8168805606402694E-3</v>
      </c>
    </row>
    <row r="1118" spans="31:34" x14ac:dyDescent="0.2">
      <c r="AE1118">
        <v>1117</v>
      </c>
      <c r="AF1118" s="29">
        <v>-3.3345387926625857E-2</v>
      </c>
      <c r="AG1118" s="29">
        <v>-0.33501118342697817</v>
      </c>
      <c r="AH1118" s="29">
        <v>7.0453684396637642E-2</v>
      </c>
    </row>
    <row r="1119" spans="31:34" x14ac:dyDescent="0.2">
      <c r="AE1119">
        <v>1118</v>
      </c>
      <c r="AF1119" s="29">
        <v>-2.6121122555211561E-2</v>
      </c>
      <c r="AG1119" s="29">
        <v>-0.41737298162647352</v>
      </c>
      <c r="AH1119" s="29">
        <v>-0.22816547897032927</v>
      </c>
    </row>
    <row r="1120" spans="31:34" x14ac:dyDescent="0.2">
      <c r="AE1120">
        <v>1119</v>
      </c>
      <c r="AF1120" s="29">
        <v>-1.834765947193263E-3</v>
      </c>
      <c r="AG1120" s="29">
        <v>1.5261188126804904E-2</v>
      </c>
      <c r="AH1120" s="29">
        <v>0.33385233876751708</v>
      </c>
    </row>
    <row r="1121" spans="31:34" x14ac:dyDescent="0.2">
      <c r="AE1121">
        <v>1120</v>
      </c>
      <c r="AF1121" s="29">
        <v>-0.13260523320834194</v>
      </c>
      <c r="AG1121" s="29">
        <v>0.10751648483096399</v>
      </c>
      <c r="AH1121" s="29">
        <v>4.5947400869549362E-2</v>
      </c>
    </row>
    <row r="1122" spans="31:34" x14ac:dyDescent="0.2">
      <c r="AE1122">
        <v>1121</v>
      </c>
      <c r="AF1122" s="29">
        <v>5.0091633583294271E-2</v>
      </c>
      <c r="AG1122" s="29">
        <v>0.28315523289563821</v>
      </c>
      <c r="AH1122" s="29">
        <v>2.2468460077940323E-2</v>
      </c>
    </row>
    <row r="1123" spans="31:34" x14ac:dyDescent="0.2">
      <c r="AE1123">
        <v>1122</v>
      </c>
      <c r="AF1123" s="29">
        <v>0.30918825599841454</v>
      </c>
      <c r="AG1123" s="29">
        <v>-6.4753261958992739E-2</v>
      </c>
      <c r="AH1123" s="29">
        <v>-3.5051998646338664E-2</v>
      </c>
    </row>
    <row r="1124" spans="31:34" x14ac:dyDescent="0.2">
      <c r="AE1124">
        <v>1123</v>
      </c>
      <c r="AF1124" s="29">
        <v>4.7175403313725094E-3</v>
      </c>
      <c r="AG1124" s="29">
        <v>-0.13324562971250287</v>
      </c>
      <c r="AH1124" s="29">
        <v>0.17987962587621176</v>
      </c>
    </row>
    <row r="1125" spans="31:34" x14ac:dyDescent="0.2">
      <c r="AE1125">
        <v>1124</v>
      </c>
      <c r="AF1125" s="29">
        <v>-1.0311348802432181E-3</v>
      </c>
      <c r="AG1125" s="29">
        <v>0.15761270762761342</v>
      </c>
      <c r="AH1125" s="29">
        <v>-0.37652763336274997</v>
      </c>
    </row>
    <row r="1126" spans="31:34" x14ac:dyDescent="0.2">
      <c r="AE1126">
        <v>1125</v>
      </c>
      <c r="AF1126" s="29">
        <v>-5.2429905333127962E-2</v>
      </c>
      <c r="AG1126" s="29">
        <v>2.0516806463258E-2</v>
      </c>
      <c r="AH1126" s="29">
        <v>-0.28025672064607043</v>
      </c>
    </row>
    <row r="1127" spans="31:34" x14ac:dyDescent="0.2">
      <c r="AE1127">
        <v>1126</v>
      </c>
      <c r="AF1127" s="29">
        <v>-1.168559583728907E-2</v>
      </c>
      <c r="AG1127" s="29">
        <v>1.1317685096395783E-2</v>
      </c>
      <c r="AH1127" s="29">
        <v>-0.36576321505717696</v>
      </c>
    </row>
    <row r="1128" spans="31:34" x14ac:dyDescent="0.2">
      <c r="AE1128">
        <v>1127</v>
      </c>
      <c r="AF1128" s="29">
        <v>3.5155970714503597E-2</v>
      </c>
      <c r="AG1128" s="29">
        <v>-0.11109440643209866</v>
      </c>
      <c r="AH1128" s="29">
        <v>0.19863700202861653</v>
      </c>
    </row>
    <row r="1129" spans="31:34" x14ac:dyDescent="0.2">
      <c r="AE1129">
        <v>1128</v>
      </c>
      <c r="AF1129" s="29">
        <v>-5.4661403408161287E-2</v>
      </c>
      <c r="AG1129" s="29">
        <v>0.12766208732817888</v>
      </c>
      <c r="AH1129" s="29">
        <v>-1.5597558494136979E-2</v>
      </c>
    </row>
    <row r="1130" spans="31:34" x14ac:dyDescent="0.2">
      <c r="AE1130">
        <v>1129</v>
      </c>
      <c r="AF1130" s="29">
        <v>1.447574214185691E-3</v>
      </c>
      <c r="AG1130" s="29">
        <v>0.14236922045766348</v>
      </c>
      <c r="AH1130" s="29">
        <v>-4.3006654964698875E-2</v>
      </c>
    </row>
    <row r="1131" spans="31:34" x14ac:dyDescent="0.2">
      <c r="AE1131">
        <v>1130</v>
      </c>
      <c r="AF1131" s="29">
        <v>0.12006079323175496</v>
      </c>
      <c r="AG1131" s="29">
        <v>1.9209240523738753E-2</v>
      </c>
      <c r="AH1131" s="29">
        <v>-0.15898556408021172</v>
      </c>
    </row>
    <row r="1132" spans="31:34" x14ac:dyDescent="0.2">
      <c r="AE1132">
        <v>1131</v>
      </c>
      <c r="AF1132" s="29">
        <v>5.6046879723154856E-2</v>
      </c>
      <c r="AG1132" s="29">
        <v>0.18994657800645928</v>
      </c>
      <c r="AH1132" s="29">
        <v>0.18435375369137011</v>
      </c>
    </row>
    <row r="1133" spans="31:34" x14ac:dyDescent="0.2">
      <c r="AE1133">
        <v>1132</v>
      </c>
      <c r="AF1133" s="29">
        <v>0.1874845187432895</v>
      </c>
      <c r="AG1133" s="29">
        <v>4.3894750508679248E-3</v>
      </c>
      <c r="AH1133" s="29">
        <v>-7.0798514727887146E-2</v>
      </c>
    </row>
    <row r="1134" spans="31:34" x14ac:dyDescent="0.2">
      <c r="AE1134">
        <v>1133</v>
      </c>
      <c r="AF1134" s="29">
        <v>-2.1501036791349844E-2</v>
      </c>
      <c r="AG1134" s="29">
        <v>7.5560981011817255E-2</v>
      </c>
      <c r="AH1134" s="29">
        <v>-0.20480016597534137</v>
      </c>
    </row>
    <row r="1135" spans="31:34" x14ac:dyDescent="0.2">
      <c r="AE1135">
        <v>1134</v>
      </c>
      <c r="AF1135" s="29">
        <v>1.0171304614152285E-4</v>
      </c>
      <c r="AG1135" s="29">
        <v>7.4916765456057285E-2</v>
      </c>
      <c r="AH1135" s="29">
        <v>0.15949476178615024</v>
      </c>
    </row>
    <row r="1136" spans="31:34" x14ac:dyDescent="0.2">
      <c r="AE1136">
        <v>1135</v>
      </c>
      <c r="AF1136" s="29">
        <v>-2.0518528754581454E-2</v>
      </c>
      <c r="AG1136" s="29">
        <v>9.8030387171271397E-5</v>
      </c>
      <c r="AH1136" s="29">
        <v>0.40352207607941409</v>
      </c>
    </row>
    <row r="1137" spans="31:34" x14ac:dyDescent="0.2">
      <c r="AE1137">
        <v>1136</v>
      </c>
      <c r="AF1137" s="29">
        <v>-5.9448678058134684E-3</v>
      </c>
      <c r="AG1137" s="29">
        <v>-4.2705282081853792E-2</v>
      </c>
      <c r="AH1137" s="29">
        <v>-0.94097026205582968</v>
      </c>
    </row>
    <row r="1138" spans="31:34" x14ac:dyDescent="0.2">
      <c r="AE1138">
        <v>1137</v>
      </c>
      <c r="AF1138" s="29">
        <v>-5.8170307413229372E-2</v>
      </c>
      <c r="AG1138" s="29">
        <v>0.20715501075851842</v>
      </c>
      <c r="AH1138" s="29">
        <v>0.11149617983223546</v>
      </c>
    </row>
    <row r="1139" spans="31:34" x14ac:dyDescent="0.2">
      <c r="AE1139">
        <v>1138</v>
      </c>
      <c r="AF1139" s="29">
        <v>-7.050229586306058E-4</v>
      </c>
      <c r="AG1139" s="29">
        <v>7.519465467013467E-2</v>
      </c>
      <c r="AH1139" s="29">
        <v>-0.24852792043440475</v>
      </c>
    </row>
    <row r="1140" spans="31:34" x14ac:dyDescent="0.2">
      <c r="AE1140">
        <v>1139</v>
      </c>
      <c r="AF1140" s="29">
        <v>1.0249445133829319E-2</v>
      </c>
      <c r="AG1140" s="29">
        <v>-0.12637485047758057</v>
      </c>
      <c r="AH1140" s="29">
        <v>-5.7712932661264219E-2</v>
      </c>
    </row>
    <row r="1141" spans="31:34" x14ac:dyDescent="0.2">
      <c r="AE1141">
        <v>1140</v>
      </c>
      <c r="AF1141" s="29">
        <v>2.6372099807819096E-2</v>
      </c>
      <c r="AG1141" s="29">
        <v>-8.5537325921996969E-3</v>
      </c>
      <c r="AH1141" s="29">
        <v>-0.1487349960439453</v>
      </c>
    </row>
    <row r="1142" spans="31:34" x14ac:dyDescent="0.2">
      <c r="AE1142">
        <v>1141</v>
      </c>
      <c r="AF1142" s="29">
        <v>3.7276613759329065E-2</v>
      </c>
      <c r="AG1142" s="29">
        <v>-0.10045012154224862</v>
      </c>
      <c r="AH1142" s="29">
        <v>8.1154892473750059E-2</v>
      </c>
    </row>
    <row r="1143" spans="31:34" x14ac:dyDescent="0.2">
      <c r="AE1143">
        <v>1142</v>
      </c>
      <c r="AF1143" s="29">
        <v>6.2982006335101967E-2</v>
      </c>
      <c r="AG1143" s="29">
        <v>-2.3022899499999097E-2</v>
      </c>
      <c r="AH1143" s="29">
        <v>0.23333420919863262</v>
      </c>
    </row>
    <row r="1144" spans="31:34" x14ac:dyDescent="0.2">
      <c r="AE1144">
        <v>1143</v>
      </c>
      <c r="AF1144" s="29">
        <v>-3.1462490871503566E-2</v>
      </c>
      <c r="AG1144" s="29">
        <v>0.31063325368225636</v>
      </c>
      <c r="AH1144" s="29">
        <v>-0.17756567453309252</v>
      </c>
    </row>
    <row r="1145" spans="31:34" x14ac:dyDescent="0.2">
      <c r="AE1145">
        <v>1144</v>
      </c>
      <c r="AF1145" s="29">
        <v>-4.2890055128804533E-2</v>
      </c>
      <c r="AG1145" s="29">
        <v>0.12673396185887364</v>
      </c>
      <c r="AH1145" s="29">
        <v>8.334484680805658E-2</v>
      </c>
    </row>
    <row r="1146" spans="31:34" x14ac:dyDescent="0.2">
      <c r="AE1146">
        <v>1145</v>
      </c>
      <c r="AF1146" s="29">
        <v>4.8823304281783123E-2</v>
      </c>
      <c r="AG1146" s="29">
        <v>-1.8031741037580748E-2</v>
      </c>
      <c r="AH1146" s="29">
        <v>3.7230564012858638E-2</v>
      </c>
    </row>
    <row r="1147" spans="31:34" x14ac:dyDescent="0.2">
      <c r="AE1147">
        <v>1146</v>
      </c>
      <c r="AF1147" s="29">
        <v>3.1955023084913201E-2</v>
      </c>
      <c r="AG1147" s="29">
        <v>5.7441663129750256E-2</v>
      </c>
      <c r="AH1147" s="29">
        <v>0.45759413704380786</v>
      </c>
    </row>
    <row r="1148" spans="31:34" x14ac:dyDescent="0.2">
      <c r="AE1148">
        <v>1147</v>
      </c>
      <c r="AF1148" s="29">
        <v>4.0692518647778356E-2</v>
      </c>
      <c r="AG1148" s="29">
        <v>0.1974978659179828</v>
      </c>
      <c r="AH1148" s="29">
        <v>3.0731244277045627E-2</v>
      </c>
    </row>
    <row r="1149" spans="31:34" x14ac:dyDescent="0.2">
      <c r="AE1149">
        <v>1148</v>
      </c>
      <c r="AF1149" s="29">
        <v>3.1396536814528808E-2</v>
      </c>
      <c r="AG1149" s="29">
        <v>-7.6886679071460878E-2</v>
      </c>
      <c r="AH1149" s="29">
        <v>7.2244367550145391E-2</v>
      </c>
    </row>
    <row r="1150" spans="31:34" x14ac:dyDescent="0.2">
      <c r="AE1150">
        <v>1149</v>
      </c>
      <c r="AF1150" s="29">
        <v>-3.2876733129138143E-2</v>
      </c>
      <c r="AG1150" s="29">
        <v>0.17570120247092511</v>
      </c>
      <c r="AH1150" s="29">
        <v>6.1462291786902046E-2</v>
      </c>
    </row>
    <row r="1151" spans="31:34" x14ac:dyDescent="0.2">
      <c r="AE1151">
        <v>1150</v>
      </c>
      <c r="AF1151" s="29">
        <v>1.9530230519313903E-2</v>
      </c>
      <c r="AG1151" s="29">
        <v>8.3907219053787046E-3</v>
      </c>
      <c r="AH1151" s="29">
        <v>-0.28341344201590424</v>
      </c>
    </row>
    <row r="1152" spans="31:34" x14ac:dyDescent="0.2">
      <c r="AE1152">
        <v>1151</v>
      </c>
      <c r="AF1152" s="29">
        <v>-7.7676453733472192E-2</v>
      </c>
      <c r="AG1152" s="29">
        <v>-1.5604809743424429E-2</v>
      </c>
      <c r="AH1152" s="29">
        <v>-2.7004620691248849E-3</v>
      </c>
    </row>
    <row r="1153" spans="31:34" x14ac:dyDescent="0.2">
      <c r="AE1153">
        <v>1152</v>
      </c>
      <c r="AF1153" s="29">
        <v>8.6482780979624488E-2</v>
      </c>
      <c r="AG1153" s="29">
        <v>0.11874323938065381</v>
      </c>
      <c r="AH1153" s="29">
        <v>-0.17540394727580888</v>
      </c>
    </row>
    <row r="1154" spans="31:34" x14ac:dyDescent="0.2">
      <c r="AE1154">
        <v>1153</v>
      </c>
      <c r="AF1154" s="29">
        <v>5.274903137261127E-2</v>
      </c>
      <c r="AG1154" s="29">
        <v>-0.25969300017607111</v>
      </c>
      <c r="AH1154" s="29">
        <v>-0.19790339939679136</v>
      </c>
    </row>
    <row r="1155" spans="31:34" x14ac:dyDescent="0.2">
      <c r="AE1155">
        <v>1154</v>
      </c>
      <c r="AF1155" s="29">
        <v>6.3105468854739638E-2</v>
      </c>
      <c r="AG1155" s="29">
        <v>-3.17476639083644E-2</v>
      </c>
      <c r="AH1155" s="29">
        <v>0.15290874429750151</v>
      </c>
    </row>
    <row r="1156" spans="31:34" x14ac:dyDescent="0.2">
      <c r="AE1156">
        <v>1155</v>
      </c>
      <c r="AF1156" s="29">
        <v>8.012256137534568E-2</v>
      </c>
      <c r="AG1156" s="29">
        <v>-4.318458097313306E-2</v>
      </c>
      <c r="AH1156" s="29">
        <v>-2.2648368948601463E-2</v>
      </c>
    </row>
    <row r="1157" spans="31:34" x14ac:dyDescent="0.2">
      <c r="AE1157">
        <v>1156</v>
      </c>
      <c r="AF1157" s="29">
        <v>-3.2043603014973068E-2</v>
      </c>
      <c r="AG1157" s="29">
        <v>-0.24284584226281816</v>
      </c>
      <c r="AH1157" s="29">
        <v>-2.129677638057613E-2</v>
      </c>
    </row>
    <row r="1158" spans="31:34" x14ac:dyDescent="0.2">
      <c r="AE1158">
        <v>1157</v>
      </c>
      <c r="AF1158" s="29">
        <v>-6.2082206517724628E-2</v>
      </c>
      <c r="AG1158" s="29">
        <v>0.18752987458807621</v>
      </c>
      <c r="AH1158" s="29">
        <v>-0.19968221964292307</v>
      </c>
    </row>
    <row r="1159" spans="31:34" x14ac:dyDescent="0.2">
      <c r="AE1159">
        <v>1158</v>
      </c>
      <c r="AF1159" s="29">
        <v>2.3717456989781407E-2</v>
      </c>
      <c r="AG1159" s="29">
        <v>0.15686408107250899</v>
      </c>
      <c r="AH1159" s="29">
        <v>-7.6539497254971929E-3</v>
      </c>
    </row>
    <row r="1160" spans="31:34" x14ac:dyDescent="0.2">
      <c r="AE1160">
        <v>1159</v>
      </c>
      <c r="AF1160" s="29">
        <v>7.4652938434128602E-4</v>
      </c>
      <c r="AG1160" s="29">
        <v>-5.3639506366016249E-3</v>
      </c>
      <c r="AH1160" s="29">
        <v>-4.273012597633858E-2</v>
      </c>
    </row>
    <row r="1161" spans="31:34" x14ac:dyDescent="0.2">
      <c r="AE1161">
        <v>1160</v>
      </c>
      <c r="AF1161" s="29">
        <v>-5.0869206629833771E-5</v>
      </c>
      <c r="AG1161" s="29">
        <v>-6.1770283506798029E-2</v>
      </c>
      <c r="AH1161" s="29">
        <v>-2.0465845605539754E-3</v>
      </c>
    </row>
    <row r="1162" spans="31:34" x14ac:dyDescent="0.2">
      <c r="AE1162">
        <v>1161</v>
      </c>
      <c r="AF1162" s="29">
        <v>-7.9656717063719351E-2</v>
      </c>
      <c r="AG1162" s="29">
        <v>9.9690242216194224E-3</v>
      </c>
      <c r="AH1162" s="29">
        <v>3.5900866327258064E-3</v>
      </c>
    </row>
    <row r="1163" spans="31:34" x14ac:dyDescent="0.2">
      <c r="AE1163">
        <v>1162</v>
      </c>
      <c r="AF1163" s="29">
        <v>-0.31942577641622721</v>
      </c>
      <c r="AG1163" s="29">
        <v>-0.20200518004040632</v>
      </c>
      <c r="AH1163" s="29">
        <v>-1.887194577257939E-2</v>
      </c>
    </row>
    <row r="1164" spans="31:34" x14ac:dyDescent="0.2">
      <c r="AE1164">
        <v>1163</v>
      </c>
      <c r="AF1164" s="29">
        <v>1.5718643935792313E-2</v>
      </c>
      <c r="AG1164" s="29">
        <v>-6.4187487020747086E-2</v>
      </c>
      <c r="AH1164" s="29">
        <v>-0.18685252553007109</v>
      </c>
    </row>
    <row r="1165" spans="31:34" x14ac:dyDescent="0.2">
      <c r="AE1165">
        <v>1164</v>
      </c>
      <c r="AF1165" s="29">
        <v>-1.9572174846785292E-2</v>
      </c>
      <c r="AG1165" s="29">
        <v>-8.7879105181470157E-2</v>
      </c>
      <c r="AH1165" s="29">
        <v>9.479711366558138E-3</v>
      </c>
    </row>
    <row r="1166" spans="31:34" x14ac:dyDescent="0.2">
      <c r="AE1166">
        <v>1165</v>
      </c>
      <c r="AF1166" s="29">
        <v>2.928763607718813E-2</v>
      </c>
      <c r="AG1166" s="29">
        <v>6.4944400052448399E-3</v>
      </c>
      <c r="AH1166" s="29">
        <v>5.0334347735802469E-2</v>
      </c>
    </row>
    <row r="1167" spans="31:34" x14ac:dyDescent="0.2">
      <c r="AE1167">
        <v>1166</v>
      </c>
      <c r="AF1167" s="29">
        <v>-0.1856759892539217</v>
      </c>
      <c r="AG1167" s="29">
        <v>4.134614839533291E-3</v>
      </c>
      <c r="AH1167" s="29">
        <v>-0.19113791412849979</v>
      </c>
    </row>
    <row r="1168" spans="31:34" x14ac:dyDescent="0.2">
      <c r="AE1168">
        <v>1167</v>
      </c>
      <c r="AF1168" s="29">
        <v>-1.969131008230777E-3</v>
      </c>
      <c r="AG1168" s="29">
        <v>-3.2343696099570968E-2</v>
      </c>
      <c r="AH1168" s="29">
        <v>-7.1362574501087669E-2</v>
      </c>
    </row>
    <row r="1169" spans="31:34" x14ac:dyDescent="0.2">
      <c r="AE1169">
        <v>1168</v>
      </c>
      <c r="AF1169" s="29">
        <v>9.3838481595040921E-2</v>
      </c>
      <c r="AG1169" s="29">
        <v>2.1402199758368982E-2</v>
      </c>
      <c r="AH1169" s="29">
        <v>-0.25355446171409068</v>
      </c>
    </row>
    <row r="1170" spans="31:34" x14ac:dyDescent="0.2">
      <c r="AE1170">
        <v>1169</v>
      </c>
      <c r="AF1170" s="29">
        <v>3.8626578464407722E-2</v>
      </c>
      <c r="AG1170" s="29">
        <v>-5.8574729867489558E-2</v>
      </c>
      <c r="AH1170" s="29">
        <v>0.3440998096313051</v>
      </c>
    </row>
    <row r="1171" spans="31:34" x14ac:dyDescent="0.2">
      <c r="AE1171">
        <v>1170</v>
      </c>
      <c r="AF1171" s="29">
        <v>3.8624935764184957E-2</v>
      </c>
      <c r="AG1171" s="29">
        <v>-0.11054184249374296</v>
      </c>
      <c r="AH1171" s="29">
        <v>-0.10630348325004044</v>
      </c>
    </row>
    <row r="1172" spans="31:34" x14ac:dyDescent="0.2">
      <c r="AE1172">
        <v>1171</v>
      </c>
      <c r="AF1172" s="29">
        <v>1.6954101046481058E-2</v>
      </c>
      <c r="AG1172" s="29">
        <v>-0.10557620761331181</v>
      </c>
      <c r="AH1172" s="29">
        <v>-0.6928200865096058</v>
      </c>
    </row>
    <row r="1173" spans="31:34" x14ac:dyDescent="0.2">
      <c r="AE1173">
        <v>1172</v>
      </c>
      <c r="AF1173" s="29">
        <v>0.24410837382892192</v>
      </c>
      <c r="AG1173" s="29">
        <v>0.13399175319864418</v>
      </c>
      <c r="AH1173" s="29">
        <v>-0.34214015807940557</v>
      </c>
    </row>
    <row r="1174" spans="31:34" x14ac:dyDescent="0.2">
      <c r="AE1174">
        <v>1173</v>
      </c>
      <c r="AF1174" s="29">
        <v>-9.4723954807270208E-2</v>
      </c>
      <c r="AG1174" s="29">
        <v>-0.21559859307866844</v>
      </c>
      <c r="AH1174" s="29">
        <v>-8.4995650571492262E-2</v>
      </c>
    </row>
    <row r="1175" spans="31:34" x14ac:dyDescent="0.2">
      <c r="AE1175">
        <v>1174</v>
      </c>
      <c r="AF1175" s="29">
        <v>8.8111997319618024E-3</v>
      </c>
      <c r="AG1175" s="29">
        <v>-7.7993890478810807E-2</v>
      </c>
      <c r="AH1175" s="29">
        <v>8.1971301130922242E-2</v>
      </c>
    </row>
    <row r="1176" spans="31:34" x14ac:dyDescent="0.2">
      <c r="AE1176">
        <v>1175</v>
      </c>
      <c r="AF1176" s="29">
        <v>9.5859860964961324E-2</v>
      </c>
      <c r="AG1176" s="29">
        <v>-1.0647981864462975E-3</v>
      </c>
      <c r="AH1176" s="29">
        <v>2.686230822500953E-2</v>
      </c>
    </row>
    <row r="1177" spans="31:34" x14ac:dyDescent="0.2">
      <c r="AE1177">
        <v>1176</v>
      </c>
      <c r="AF1177" s="29">
        <v>4.409945370370693E-2</v>
      </c>
      <c r="AG1177" s="29">
        <v>-7.1726102984527057E-2</v>
      </c>
      <c r="AH1177" s="29">
        <v>-5.2666723114975326E-2</v>
      </c>
    </row>
    <row r="1178" spans="31:34" x14ac:dyDescent="0.2">
      <c r="AE1178">
        <v>1177</v>
      </c>
      <c r="AF1178" s="29">
        <v>2.2593644774940691E-2</v>
      </c>
      <c r="AG1178" s="29">
        <v>-0.12090087349465116</v>
      </c>
      <c r="AH1178" s="29">
        <v>-0.15485756529171418</v>
      </c>
    </row>
    <row r="1179" spans="31:34" x14ac:dyDescent="0.2">
      <c r="AE1179">
        <v>1178</v>
      </c>
      <c r="AF1179" s="29">
        <v>-0.12803857948706115</v>
      </c>
      <c r="AG1179" s="29">
        <v>0.16135143415090517</v>
      </c>
      <c r="AH1179" s="29">
        <v>0.71853312018640569</v>
      </c>
    </row>
    <row r="1180" spans="31:34" x14ac:dyDescent="0.2">
      <c r="AE1180">
        <v>1179</v>
      </c>
      <c r="AF1180" s="29">
        <v>4.5110021327257027E-2</v>
      </c>
      <c r="AG1180" s="29">
        <v>-2.1364117540957968E-2</v>
      </c>
      <c r="AH1180" s="29">
        <v>-0.20931372562328704</v>
      </c>
    </row>
    <row r="1181" spans="31:34" x14ac:dyDescent="0.2">
      <c r="AE1181">
        <v>1180</v>
      </c>
      <c r="AF1181" s="29">
        <v>0.14721866225425556</v>
      </c>
      <c r="AG1181" s="29">
        <v>5.4049666348588432E-2</v>
      </c>
      <c r="AH1181" s="29">
        <v>-0.18036728194266041</v>
      </c>
    </row>
    <row r="1182" spans="31:34" x14ac:dyDescent="0.2">
      <c r="AE1182">
        <v>1181</v>
      </c>
      <c r="AF1182" s="29">
        <v>2.3385842215595993E-2</v>
      </c>
      <c r="AG1182" s="29">
        <v>-0.10372262695840131</v>
      </c>
      <c r="AH1182" s="29">
        <v>-3.3090751484013685E-2</v>
      </c>
    </row>
    <row r="1183" spans="31:34" x14ac:dyDescent="0.2">
      <c r="AE1183">
        <v>1182</v>
      </c>
      <c r="AF1183" s="29">
        <v>0.11358711533231421</v>
      </c>
      <c r="AG1183" s="29">
        <v>-7.8555029574912408E-2</v>
      </c>
      <c r="AH1183" s="29">
        <v>-0.1701896417014474</v>
      </c>
    </row>
    <row r="1184" spans="31:34" x14ac:dyDescent="0.2">
      <c r="AE1184">
        <v>1183</v>
      </c>
      <c r="AF1184" s="29">
        <v>-6.8090145254656148E-2</v>
      </c>
      <c r="AG1184" s="29">
        <v>-6.8479869372150065E-3</v>
      </c>
      <c r="AH1184" s="29">
        <v>0.14257697679812428</v>
      </c>
    </row>
    <row r="1185" spans="31:34" x14ac:dyDescent="0.2">
      <c r="AE1185">
        <v>1184</v>
      </c>
      <c r="AF1185" s="29">
        <v>-5.889807748909983E-2</v>
      </c>
      <c r="AG1185" s="29">
        <v>9.9239120764819819E-2</v>
      </c>
      <c r="AH1185" s="29">
        <v>0.30430218416953492</v>
      </c>
    </row>
    <row r="1186" spans="31:34" x14ac:dyDescent="0.2">
      <c r="AE1186">
        <v>1185</v>
      </c>
      <c r="AF1186" s="29">
        <v>2.1463120903881024E-2</v>
      </c>
      <c r="AG1186" s="29">
        <v>-7.1480256004030379E-2</v>
      </c>
      <c r="AH1186" s="29">
        <v>-0.22858915935602514</v>
      </c>
    </row>
    <row r="1187" spans="31:34" x14ac:dyDescent="0.2">
      <c r="AE1187">
        <v>1186</v>
      </c>
      <c r="AF1187" s="29">
        <v>3.6382285291964273E-2</v>
      </c>
      <c r="AG1187" s="29">
        <v>4.9206982647226963E-3</v>
      </c>
      <c r="AH1187" s="29">
        <v>-0.1635492711620273</v>
      </c>
    </row>
    <row r="1188" spans="31:34" x14ac:dyDescent="0.2">
      <c r="AE1188">
        <v>1187</v>
      </c>
      <c r="AF1188" s="29">
        <v>5.6728833860800632E-2</v>
      </c>
      <c r="AG1188" s="29">
        <v>-4.5550148299751139E-2</v>
      </c>
      <c r="AH1188" s="29">
        <v>-0.10124310887219293</v>
      </c>
    </row>
    <row r="1189" spans="31:34" x14ac:dyDescent="0.2">
      <c r="AE1189">
        <v>1188</v>
      </c>
      <c r="AF1189" s="29">
        <v>1.8277638093542872E-3</v>
      </c>
      <c r="AG1189" s="29">
        <v>-0.15491451223495417</v>
      </c>
      <c r="AH1189" s="29">
        <v>-0.12851420598149435</v>
      </c>
    </row>
    <row r="1190" spans="31:34" x14ac:dyDescent="0.2">
      <c r="AE1190">
        <v>1189</v>
      </c>
      <c r="AF1190" s="29">
        <v>-5.3007852280705699E-3</v>
      </c>
      <c r="AG1190" s="29">
        <v>-0.31615845647871405</v>
      </c>
      <c r="AH1190" s="29">
        <v>7.3037579533179617E-2</v>
      </c>
    </row>
    <row r="1191" spans="31:34" x14ac:dyDescent="0.2">
      <c r="AE1191">
        <v>1190</v>
      </c>
      <c r="AF1191" s="29">
        <v>-3.1643335857402866E-2</v>
      </c>
      <c r="AG1191" s="29">
        <v>-6.589041761963596E-2</v>
      </c>
      <c r="AH1191" s="29">
        <v>-0.61907514740132041</v>
      </c>
    </row>
    <row r="1192" spans="31:34" x14ac:dyDescent="0.2">
      <c r="AE1192">
        <v>1191</v>
      </c>
      <c r="AF1192" s="29">
        <v>6.8878486723775764E-2</v>
      </c>
      <c r="AG1192" s="29">
        <v>8.9561164217747874E-2</v>
      </c>
      <c r="AH1192" s="29">
        <v>-9.5408969614727751E-2</v>
      </c>
    </row>
    <row r="1193" spans="31:34" x14ac:dyDescent="0.2">
      <c r="AE1193">
        <v>1192</v>
      </c>
      <c r="AF1193" s="29">
        <v>-1.9147217903149764E-2</v>
      </c>
      <c r="AG1193" s="29">
        <v>0.15100876280726863</v>
      </c>
      <c r="AH1193" s="29">
        <v>4.0885324056908118E-2</v>
      </c>
    </row>
    <row r="1194" spans="31:34" x14ac:dyDescent="0.2">
      <c r="AE1194">
        <v>1193</v>
      </c>
      <c r="AF1194" s="29">
        <v>-4.9370073306484991E-2</v>
      </c>
      <c r="AG1194" s="29">
        <v>0.10394114265099635</v>
      </c>
      <c r="AH1194" s="29">
        <v>6.5656112129190994E-2</v>
      </c>
    </row>
    <row r="1195" spans="31:34" x14ac:dyDescent="0.2">
      <c r="AE1195">
        <v>1194</v>
      </c>
      <c r="AF1195" s="29">
        <v>8.438144905682271E-2</v>
      </c>
      <c r="AG1195" s="29">
        <v>-8.7967697893510874E-2</v>
      </c>
      <c r="AH1195" s="29">
        <v>-0.48082771373155081</v>
      </c>
    </row>
    <row r="1196" spans="31:34" x14ac:dyDescent="0.2">
      <c r="AE1196">
        <v>1195</v>
      </c>
      <c r="AF1196" s="29">
        <v>0.15748421399773346</v>
      </c>
      <c r="AG1196" s="29">
        <v>6.9605389129723097E-2</v>
      </c>
      <c r="AH1196" s="29">
        <v>0.15832296402184892</v>
      </c>
    </row>
    <row r="1197" spans="31:34" x14ac:dyDescent="0.2">
      <c r="AE1197">
        <v>1196</v>
      </c>
      <c r="AF1197" s="29">
        <v>-0.20961502599296436</v>
      </c>
      <c r="AG1197" s="29">
        <v>0.30099747503981061</v>
      </c>
      <c r="AH1197" s="29">
        <v>0.19590387915477347</v>
      </c>
    </row>
    <row r="1198" spans="31:34" x14ac:dyDescent="0.2">
      <c r="AE1198">
        <v>1197</v>
      </c>
      <c r="AF1198" s="29">
        <v>0.10693906735005392</v>
      </c>
      <c r="AG1198" s="29">
        <v>0.32806093067696179</v>
      </c>
      <c r="AH1198" s="29">
        <v>-2.8132229322200882E-2</v>
      </c>
    </row>
    <row r="1199" spans="31:34" x14ac:dyDescent="0.2">
      <c r="AE1199">
        <v>1198</v>
      </c>
      <c r="AF1199" s="29">
        <v>3.194935883878292E-3</v>
      </c>
      <c r="AG1199" s="29">
        <v>-1.754692316374748E-2</v>
      </c>
      <c r="AH1199" s="29">
        <v>0.37412986532103359</v>
      </c>
    </row>
    <row r="1200" spans="31:34" x14ac:dyDescent="0.2">
      <c r="AE1200">
        <v>1199</v>
      </c>
      <c r="AF1200" s="29">
        <v>-1.710191544075209E-2</v>
      </c>
      <c r="AG1200" s="29">
        <v>-7.9532872166066026E-2</v>
      </c>
      <c r="AH1200" s="29">
        <v>-0.14478909762363365</v>
      </c>
    </row>
    <row r="1201" spans="31:34" x14ac:dyDescent="0.2">
      <c r="AE1201">
        <v>1200</v>
      </c>
      <c r="AF1201" s="29">
        <v>-8.8043985053015111E-2</v>
      </c>
      <c r="AG1201" s="29">
        <v>-8.7589631908797962E-3</v>
      </c>
      <c r="AH1201" s="29">
        <v>6.8221520093987659E-2</v>
      </c>
    </row>
    <row r="1202" spans="31:34" x14ac:dyDescent="0.2">
      <c r="AE1202">
        <v>1201</v>
      </c>
      <c r="AF1202" s="29">
        <v>-8.9373798399250817E-2</v>
      </c>
      <c r="AG1202" s="29">
        <v>-3.3304747840483821E-3</v>
      </c>
      <c r="AH1202" s="29">
        <v>0.10525887129111147</v>
      </c>
    </row>
    <row r="1203" spans="31:34" x14ac:dyDescent="0.2">
      <c r="AE1203">
        <v>1202</v>
      </c>
      <c r="AF1203" s="29">
        <v>-4.8128812644428941E-2</v>
      </c>
      <c r="AG1203" s="29">
        <v>-7.9412007902481554E-2</v>
      </c>
      <c r="AH1203" s="29">
        <v>4.8673169904357612E-2</v>
      </c>
    </row>
    <row r="1204" spans="31:34" x14ac:dyDescent="0.2">
      <c r="AE1204">
        <v>1203</v>
      </c>
      <c r="AF1204" s="29">
        <v>-0.10933992147323221</v>
      </c>
      <c r="AG1204" s="29">
        <v>-5.6755121024378283E-2</v>
      </c>
      <c r="AH1204" s="29">
        <v>-0.37819067146107499</v>
      </c>
    </row>
    <row r="1205" spans="31:34" x14ac:dyDescent="0.2">
      <c r="AE1205">
        <v>1204</v>
      </c>
      <c r="AF1205" s="29">
        <v>7.6705744116058308E-2</v>
      </c>
      <c r="AG1205" s="29">
        <v>7.6069742152716432E-2</v>
      </c>
      <c r="AH1205" s="29">
        <v>-9.3280308517734584E-2</v>
      </c>
    </row>
    <row r="1206" spans="31:34" x14ac:dyDescent="0.2">
      <c r="AE1206">
        <v>1205</v>
      </c>
      <c r="AF1206" s="29">
        <v>-2.2948150927233377E-2</v>
      </c>
      <c r="AG1206" s="29">
        <v>-3.6401255976989191E-2</v>
      </c>
      <c r="AH1206" s="29">
        <v>-6.5199118123443228E-2</v>
      </c>
    </row>
    <row r="1207" spans="31:34" x14ac:dyDescent="0.2">
      <c r="AE1207">
        <v>1206</v>
      </c>
      <c r="AF1207" s="29">
        <v>-5.0637764866252939E-2</v>
      </c>
      <c r="AG1207" s="29">
        <v>-0.14294584538903821</v>
      </c>
      <c r="AH1207" s="29">
        <v>-0.28842367452417633</v>
      </c>
    </row>
    <row r="1208" spans="31:34" x14ac:dyDescent="0.2">
      <c r="AE1208">
        <v>1207</v>
      </c>
      <c r="AF1208" s="29">
        <v>0.10238389880890461</v>
      </c>
      <c r="AG1208" s="29">
        <v>2.6554042912273274E-2</v>
      </c>
      <c r="AH1208" s="29">
        <v>-4.7439473251927614E-2</v>
      </c>
    </row>
    <row r="1209" spans="31:34" x14ac:dyDescent="0.2">
      <c r="AE1209">
        <v>1208</v>
      </c>
      <c r="AF1209" s="29">
        <v>-1.5294427337953571E-2</v>
      </c>
      <c r="AG1209" s="29">
        <v>-1.0253631082164077E-2</v>
      </c>
      <c r="AH1209" s="29">
        <v>0.23117551094238253</v>
      </c>
    </row>
    <row r="1210" spans="31:34" x14ac:dyDescent="0.2">
      <c r="AE1210">
        <v>1209</v>
      </c>
      <c r="AF1210" s="29">
        <v>3.9306303384992532E-2</v>
      </c>
      <c r="AG1210" s="29">
        <v>-6.5918346757609061E-2</v>
      </c>
      <c r="AH1210" s="29">
        <v>2.1416931777656637E-2</v>
      </c>
    </row>
    <row r="1211" spans="31:34" x14ac:dyDescent="0.2">
      <c r="AE1211">
        <v>1210</v>
      </c>
      <c r="AF1211" s="29">
        <v>-0.16382589723444807</v>
      </c>
      <c r="AG1211" s="29">
        <v>-0.39528012791862188</v>
      </c>
      <c r="AH1211" s="29">
        <v>-0.1203183770577161</v>
      </c>
    </row>
    <row r="1212" spans="31:34" x14ac:dyDescent="0.2">
      <c r="AE1212">
        <v>1211</v>
      </c>
      <c r="AF1212" s="29">
        <v>-3.5767044489161598E-2</v>
      </c>
      <c r="AG1212" s="29">
        <v>-3.0084515432252722E-2</v>
      </c>
      <c r="AH1212" s="29">
        <v>0.14728908678518771</v>
      </c>
    </row>
    <row r="1213" spans="31:34" x14ac:dyDescent="0.2">
      <c r="AE1213">
        <v>1212</v>
      </c>
      <c r="AF1213" s="29">
        <v>-4.5106574723476005E-2</v>
      </c>
      <c r="AG1213" s="29">
        <v>0.10394030623222332</v>
      </c>
      <c r="AH1213" s="29">
        <v>-4.1552457262549858E-2</v>
      </c>
    </row>
    <row r="1214" spans="31:34" x14ac:dyDescent="0.2">
      <c r="AE1214">
        <v>1213</v>
      </c>
      <c r="AF1214" s="29">
        <v>-9.586284108761077E-3</v>
      </c>
      <c r="AG1214" s="29">
        <v>-6.4873163014457766E-2</v>
      </c>
      <c r="AH1214" s="29">
        <v>7.6927660467354303E-2</v>
      </c>
    </row>
    <row r="1215" spans="31:34" x14ac:dyDescent="0.2">
      <c r="AE1215">
        <v>1214</v>
      </c>
      <c r="AF1215" s="29">
        <v>7.1377929430818568E-2</v>
      </c>
      <c r="AG1215" s="29">
        <v>-0.14220448363101559</v>
      </c>
      <c r="AH1215" s="29">
        <v>0.56955146351862895</v>
      </c>
    </row>
    <row r="1216" spans="31:34" x14ac:dyDescent="0.2">
      <c r="AE1216">
        <v>1215</v>
      </c>
      <c r="AF1216" s="29">
        <v>0.15565239693814034</v>
      </c>
      <c r="AG1216" s="29">
        <v>5.5707823083477853E-2</v>
      </c>
      <c r="AH1216" s="29">
        <v>1.6007853127256253E-2</v>
      </c>
    </row>
    <row r="1217" spans="31:34" x14ac:dyDescent="0.2">
      <c r="AE1217">
        <v>1216</v>
      </c>
      <c r="AF1217" s="29">
        <v>3.1930004646099533E-2</v>
      </c>
      <c r="AG1217" s="29">
        <v>3.7686171042505558E-3</v>
      </c>
      <c r="AH1217" s="29">
        <v>0.35043702529783705</v>
      </c>
    </row>
    <row r="1218" spans="31:34" x14ac:dyDescent="0.2">
      <c r="AE1218">
        <v>1217</v>
      </c>
      <c r="AF1218" s="29">
        <v>-7.7559981724800477E-3</v>
      </c>
      <c r="AG1218" s="29">
        <v>0.27880289019535226</v>
      </c>
      <c r="AH1218" s="29">
        <v>2.5792805951801112E-2</v>
      </c>
    </row>
    <row r="1219" spans="31:34" x14ac:dyDescent="0.2">
      <c r="AE1219">
        <v>1218</v>
      </c>
      <c r="AF1219" s="29">
        <v>1.1178979127145713E-3</v>
      </c>
      <c r="AG1219" s="29">
        <v>8.2498435216145971E-2</v>
      </c>
      <c r="AH1219" s="29">
        <v>-4.3544682147095585E-4</v>
      </c>
    </row>
    <row r="1220" spans="31:34" x14ac:dyDescent="0.2">
      <c r="AE1220">
        <v>1219</v>
      </c>
      <c r="AF1220" s="29">
        <v>3.6314450168694272E-2</v>
      </c>
      <c r="AG1220" s="29">
        <v>1.4910582869904215E-2</v>
      </c>
      <c r="AH1220" s="29">
        <v>5.7135044544971245E-2</v>
      </c>
    </row>
    <row r="1221" spans="31:34" x14ac:dyDescent="0.2">
      <c r="AE1221">
        <v>1220</v>
      </c>
      <c r="AF1221" s="29">
        <v>7.3806339049244135E-2</v>
      </c>
      <c r="AG1221" s="29">
        <v>0.23074360739744953</v>
      </c>
      <c r="AH1221" s="29">
        <v>0.28458189022668062</v>
      </c>
    </row>
    <row r="1222" spans="31:34" x14ac:dyDescent="0.2">
      <c r="AE1222">
        <v>1221</v>
      </c>
      <c r="AF1222" s="29">
        <v>1.6383626176587004E-2</v>
      </c>
      <c r="AG1222" s="29">
        <v>-0.13484955683044561</v>
      </c>
      <c r="AH1222" s="29">
        <v>4.549032638998849E-2</v>
      </c>
    </row>
    <row r="1223" spans="31:34" x14ac:dyDescent="0.2">
      <c r="AE1223">
        <v>1222</v>
      </c>
      <c r="AF1223" s="29">
        <v>-3.0051841950859835E-2</v>
      </c>
      <c r="AG1223" s="29">
        <v>0.15579334913708748</v>
      </c>
      <c r="AH1223" s="29">
        <v>1.5616355203183899E-2</v>
      </c>
    </row>
    <row r="1224" spans="31:34" x14ac:dyDescent="0.2">
      <c r="AE1224">
        <v>1223</v>
      </c>
      <c r="AF1224" s="29">
        <v>-3.0891074023186508E-3</v>
      </c>
      <c r="AG1224" s="29">
        <v>0.16839805201427802</v>
      </c>
      <c r="AH1224" s="29">
        <v>0.18223200830031225</v>
      </c>
    </row>
    <row r="1225" spans="31:34" x14ac:dyDescent="0.2">
      <c r="AE1225">
        <v>1224</v>
      </c>
      <c r="AF1225" s="29">
        <v>5.6536870483689945E-2</v>
      </c>
      <c r="AG1225" s="29">
        <v>-0.28606220400266213</v>
      </c>
      <c r="AH1225" s="29">
        <v>-4.9866463040075658E-2</v>
      </c>
    </row>
    <row r="1226" spans="31:34" x14ac:dyDescent="0.2">
      <c r="AE1226">
        <v>1225</v>
      </c>
      <c r="AF1226" s="29">
        <v>-4.0050589186652073E-2</v>
      </c>
      <c r="AG1226" s="29">
        <v>7.3778434785944522E-2</v>
      </c>
      <c r="AH1226" s="29">
        <v>-0.16384116318207517</v>
      </c>
    </row>
    <row r="1227" spans="31:34" x14ac:dyDescent="0.2">
      <c r="AE1227">
        <v>1226</v>
      </c>
      <c r="AF1227" s="29">
        <v>2.669860922029111E-2</v>
      </c>
      <c r="AG1227" s="29">
        <v>-0.19038871559659082</v>
      </c>
      <c r="AH1227" s="29">
        <v>-8.5977027576047541E-2</v>
      </c>
    </row>
    <row r="1228" spans="31:34" x14ac:dyDescent="0.2">
      <c r="AE1228">
        <v>1227</v>
      </c>
      <c r="AF1228" s="29">
        <v>-0.18723025452824157</v>
      </c>
      <c r="AG1228" s="29">
        <v>-9.0972255997370563E-2</v>
      </c>
      <c r="AH1228" s="29">
        <v>0.30021297053002383</v>
      </c>
    </row>
    <row r="1229" spans="31:34" x14ac:dyDescent="0.2">
      <c r="AE1229">
        <v>1228</v>
      </c>
      <c r="AF1229" s="29">
        <v>2.5215853257327895E-2</v>
      </c>
      <c r="AG1229" s="29">
        <v>5.6565529402435331E-2</v>
      </c>
      <c r="AH1229" s="29">
        <v>0.46176760177695164</v>
      </c>
    </row>
    <row r="1230" spans="31:34" x14ac:dyDescent="0.2">
      <c r="AE1230">
        <v>1229</v>
      </c>
      <c r="AF1230" s="29">
        <v>-4.8490712216583236E-2</v>
      </c>
      <c r="AG1230" s="29">
        <v>-3.7946180230951553E-2</v>
      </c>
      <c r="AH1230" s="29">
        <v>-0.32692352285584964</v>
      </c>
    </row>
    <row r="1231" spans="31:34" x14ac:dyDescent="0.2">
      <c r="AE1231">
        <v>1230</v>
      </c>
      <c r="AF1231" s="29">
        <v>-0.16484283413216602</v>
      </c>
      <c r="AG1231" s="29">
        <v>-5.4935982424527609E-2</v>
      </c>
      <c r="AH1231" s="29">
        <v>7.6684307023645704E-2</v>
      </c>
    </row>
    <row r="1232" spans="31:34" x14ac:dyDescent="0.2">
      <c r="AE1232">
        <v>1231</v>
      </c>
      <c r="AF1232" s="29">
        <v>0.12009630617301818</v>
      </c>
      <c r="AG1232" s="29">
        <v>-6.4847102901004122E-2</v>
      </c>
      <c r="AH1232" s="29">
        <v>-6.8923782046914434E-2</v>
      </c>
    </row>
    <row r="1233" spans="31:34" x14ac:dyDescent="0.2">
      <c r="AE1233">
        <v>1232</v>
      </c>
      <c r="AF1233" s="29">
        <v>-0.11684262733421606</v>
      </c>
      <c r="AG1233" s="29">
        <v>-0.10969731116744599</v>
      </c>
      <c r="AH1233" s="29">
        <v>5.0796798446376037E-2</v>
      </c>
    </row>
    <row r="1234" spans="31:34" x14ac:dyDescent="0.2">
      <c r="AE1234">
        <v>1233</v>
      </c>
      <c r="AF1234" s="29">
        <v>3.786642877163035E-2</v>
      </c>
      <c r="AG1234" s="29">
        <v>-0.2505775529369999</v>
      </c>
      <c r="AH1234" s="29">
        <v>-3.8735366479524955E-2</v>
      </c>
    </row>
    <row r="1235" spans="31:34" x14ac:dyDescent="0.2">
      <c r="AE1235">
        <v>1234</v>
      </c>
      <c r="AF1235" s="29">
        <v>-9.509052929236808E-4</v>
      </c>
      <c r="AG1235" s="29">
        <v>-0.10271631803274457</v>
      </c>
      <c r="AH1235" s="29">
        <v>-8.7347982995560958E-2</v>
      </c>
    </row>
    <row r="1236" spans="31:34" x14ac:dyDescent="0.2">
      <c r="AE1236">
        <v>1235</v>
      </c>
      <c r="AF1236" s="29">
        <v>-0.14116005138100376</v>
      </c>
      <c r="AG1236" s="29">
        <v>7.2372436549428112E-2</v>
      </c>
      <c r="AH1236" s="29">
        <v>0.27640207636030156</v>
      </c>
    </row>
    <row r="1237" spans="31:34" x14ac:dyDescent="0.2">
      <c r="AE1237">
        <v>1236</v>
      </c>
      <c r="AF1237" s="29">
        <v>-4.1017226566691121E-2</v>
      </c>
      <c r="AG1237" s="29">
        <v>-0.20214531095496563</v>
      </c>
      <c r="AH1237" s="29">
        <v>4.0040275683720268E-2</v>
      </c>
    </row>
    <row r="1238" spans="31:34" x14ac:dyDescent="0.2">
      <c r="AE1238">
        <v>1237</v>
      </c>
      <c r="AF1238" s="29">
        <v>3.5633361767960219E-2</v>
      </c>
      <c r="AG1238" s="29">
        <v>1.8246746029894907E-2</v>
      </c>
      <c r="AH1238" s="29">
        <v>0.1457689517028192</v>
      </c>
    </row>
    <row r="1239" spans="31:34" x14ac:dyDescent="0.2">
      <c r="AE1239">
        <v>1238</v>
      </c>
      <c r="AF1239" s="29">
        <v>-0.39874615174402578</v>
      </c>
      <c r="AG1239" s="29">
        <v>-0.10899949635606763</v>
      </c>
      <c r="AH1239" s="29">
        <v>-0.15176800172789595</v>
      </c>
    </row>
    <row r="1240" spans="31:34" x14ac:dyDescent="0.2">
      <c r="AE1240">
        <v>1239</v>
      </c>
      <c r="AF1240" s="29">
        <v>3.5408971399893421E-2</v>
      </c>
      <c r="AG1240" s="29">
        <v>-6.2192604264124013E-2</v>
      </c>
      <c r="AH1240" s="29">
        <v>-4.0640442495534744E-2</v>
      </c>
    </row>
    <row r="1241" spans="31:34" x14ac:dyDescent="0.2">
      <c r="AE1241">
        <v>1240</v>
      </c>
      <c r="AF1241" s="29">
        <v>3.3785393066833968E-3</v>
      </c>
      <c r="AG1241" s="29">
        <v>-7.6332298360532819E-2</v>
      </c>
      <c r="AH1241" s="29">
        <v>-4.7283694158870238E-2</v>
      </c>
    </row>
    <row r="1242" spans="31:34" x14ac:dyDescent="0.2">
      <c r="AE1242">
        <v>1241</v>
      </c>
      <c r="AF1242" s="29">
        <v>-2.9943082166829605E-2</v>
      </c>
      <c r="AG1242" s="29">
        <v>0.14496630687453294</v>
      </c>
      <c r="AH1242" s="29">
        <v>1.9317026193511493E-2</v>
      </c>
    </row>
    <row r="1243" spans="31:34" x14ac:dyDescent="0.2">
      <c r="AE1243">
        <v>1242</v>
      </c>
      <c r="AF1243" s="29">
        <v>1.2948246476165198E-2</v>
      </c>
      <c r="AG1243" s="29">
        <v>-5.7363414822278261E-2</v>
      </c>
      <c r="AH1243" s="29">
        <v>6.2849228248386721E-2</v>
      </c>
    </row>
    <row r="1244" spans="31:34" x14ac:dyDescent="0.2">
      <c r="AE1244">
        <v>1243</v>
      </c>
      <c r="AF1244" s="29">
        <v>3.9939527313309943E-2</v>
      </c>
      <c r="AG1244" s="29">
        <v>-0.23232146450108296</v>
      </c>
      <c r="AH1244" s="29">
        <v>1.5991835186027388E-3</v>
      </c>
    </row>
    <row r="1245" spans="31:34" x14ac:dyDescent="0.2">
      <c r="AE1245">
        <v>1244</v>
      </c>
      <c r="AF1245" s="29">
        <v>1.3135353915769463E-2</v>
      </c>
      <c r="AG1245" s="29">
        <v>-0.18906609495403576</v>
      </c>
      <c r="AH1245" s="29">
        <v>7.2880942964562892E-2</v>
      </c>
    </row>
    <row r="1246" spans="31:34" x14ac:dyDescent="0.2">
      <c r="AE1246">
        <v>1245</v>
      </c>
      <c r="AF1246" s="29">
        <v>0.11517619753763794</v>
      </c>
      <c r="AG1246" s="29">
        <v>-0.18930458744319417</v>
      </c>
      <c r="AH1246" s="29">
        <v>-0.14517528242315281</v>
      </c>
    </row>
    <row r="1247" spans="31:34" x14ac:dyDescent="0.2">
      <c r="AE1247">
        <v>1246</v>
      </c>
      <c r="AF1247" s="29">
        <v>0.10005131496804083</v>
      </c>
      <c r="AG1247" s="29">
        <v>3.3838868752638113E-2</v>
      </c>
      <c r="AH1247" s="29">
        <v>-0.30114309822900831</v>
      </c>
    </row>
    <row r="1248" spans="31:34" x14ac:dyDescent="0.2">
      <c r="AE1248">
        <v>1247</v>
      </c>
      <c r="AF1248" s="29">
        <v>-0.16135350058029158</v>
      </c>
      <c r="AG1248" s="29">
        <v>8.034256335347334E-2</v>
      </c>
      <c r="AH1248" s="29">
        <v>-0.29497782847189497</v>
      </c>
    </row>
    <row r="1249" spans="31:34" x14ac:dyDescent="0.2">
      <c r="AE1249">
        <v>1248</v>
      </c>
      <c r="AF1249" s="29">
        <v>0.15563338167334301</v>
      </c>
      <c r="AG1249" s="29">
        <v>4.6228617168619847E-2</v>
      </c>
      <c r="AH1249" s="29">
        <v>-0.26236544935075168</v>
      </c>
    </row>
    <row r="1250" spans="31:34" x14ac:dyDescent="0.2">
      <c r="AE1250">
        <v>1249</v>
      </c>
      <c r="AF1250" s="29">
        <v>0.10912832465448088</v>
      </c>
      <c r="AG1250" s="29">
        <v>-2.9185941217458263E-2</v>
      </c>
      <c r="AH1250" s="29">
        <v>0.14657501291131853</v>
      </c>
    </row>
    <row r="1251" spans="31:34" x14ac:dyDescent="0.2">
      <c r="AE1251">
        <v>1250</v>
      </c>
      <c r="AF1251" s="29">
        <v>-1.338009159778684E-3</v>
      </c>
      <c r="AG1251" s="29">
        <v>0.14079103503166185</v>
      </c>
      <c r="AH1251" s="29">
        <v>0.38490743130059996</v>
      </c>
    </row>
    <row r="1252" spans="31:34" x14ac:dyDescent="0.2">
      <c r="AE1252">
        <v>1251</v>
      </c>
      <c r="AF1252" s="29">
        <v>-0.1044226916794011</v>
      </c>
      <c r="AG1252" s="29">
        <v>1.1782567987963939E-2</v>
      </c>
      <c r="AH1252" s="29">
        <v>-1.1221635551278988E-2</v>
      </c>
    </row>
    <row r="1253" spans="31:34" x14ac:dyDescent="0.2">
      <c r="AE1253">
        <v>1252</v>
      </c>
      <c r="AF1253" s="29">
        <v>1.1172408599208797E-2</v>
      </c>
      <c r="AG1253" s="29">
        <v>5.1697624669132768E-2</v>
      </c>
      <c r="AH1253" s="29">
        <v>-0.20607526151539252</v>
      </c>
    </row>
    <row r="1254" spans="31:34" x14ac:dyDescent="0.2">
      <c r="AE1254">
        <v>1253</v>
      </c>
      <c r="AF1254" s="29">
        <v>1.3817936389977836E-2</v>
      </c>
      <c r="AG1254" s="29">
        <v>-0.1913046311066936</v>
      </c>
      <c r="AH1254" s="29">
        <v>-5.8607722123939728E-2</v>
      </c>
    </row>
    <row r="1255" spans="31:34" x14ac:dyDescent="0.2">
      <c r="AE1255">
        <v>1254</v>
      </c>
      <c r="AF1255" s="29">
        <v>-2.6891497151378688E-2</v>
      </c>
      <c r="AG1255" s="29">
        <v>6.3650174268239004E-2</v>
      </c>
      <c r="AH1255" s="29">
        <v>-0.59755335018758038</v>
      </c>
    </row>
    <row r="1256" spans="31:34" x14ac:dyDescent="0.2">
      <c r="AE1256">
        <v>1255</v>
      </c>
      <c r="AF1256" s="29">
        <v>0.19052609020567596</v>
      </c>
      <c r="AG1256" s="29">
        <v>0.29489141526347401</v>
      </c>
      <c r="AH1256" s="29">
        <v>1.4890215611826125E-2</v>
      </c>
    </row>
    <row r="1257" spans="31:34" x14ac:dyDescent="0.2">
      <c r="AE1257">
        <v>1256</v>
      </c>
      <c r="AF1257" s="29">
        <v>0.10219358771059499</v>
      </c>
      <c r="AG1257" s="29">
        <v>-0.13274507383993864</v>
      </c>
      <c r="AH1257" s="29">
        <v>-0.18152367810647296</v>
      </c>
    </row>
    <row r="1258" spans="31:34" x14ac:dyDescent="0.2">
      <c r="AE1258">
        <v>1257</v>
      </c>
      <c r="AF1258" s="29">
        <v>-3.771119073002948E-2</v>
      </c>
      <c r="AG1258" s="29">
        <v>4.8652037102955313E-2</v>
      </c>
      <c r="AH1258" s="29">
        <v>-3.1742314448908189E-2</v>
      </c>
    </row>
    <row r="1259" spans="31:34" x14ac:dyDescent="0.2">
      <c r="AE1259">
        <v>1258</v>
      </c>
      <c r="AF1259" s="29">
        <v>8.2524127024309085E-2</v>
      </c>
      <c r="AG1259" s="29">
        <v>-0.14042382156873837</v>
      </c>
      <c r="AH1259" s="29">
        <v>-0.79194511296616077</v>
      </c>
    </row>
    <row r="1260" spans="31:34" x14ac:dyDescent="0.2">
      <c r="AE1260">
        <v>1259</v>
      </c>
      <c r="AF1260" s="29">
        <v>6.4721029704676761E-2</v>
      </c>
      <c r="AG1260" s="29">
        <v>7.8149434908424853E-2</v>
      </c>
      <c r="AH1260" s="29">
        <v>-0.18706541403804039</v>
      </c>
    </row>
    <row r="1261" spans="31:34" x14ac:dyDescent="0.2">
      <c r="AE1261">
        <v>1260</v>
      </c>
      <c r="AF1261" s="29">
        <v>-5.671026006899991E-3</v>
      </c>
      <c r="AG1261" s="29">
        <v>0.18291391440684171</v>
      </c>
      <c r="AH1261" s="29">
        <v>9.301394362884019E-2</v>
      </c>
    </row>
    <row r="1262" spans="31:34" x14ac:dyDescent="0.2">
      <c r="AE1262">
        <v>1261</v>
      </c>
      <c r="AF1262" s="29">
        <v>-0.13915824795002382</v>
      </c>
      <c r="AG1262" s="29">
        <v>5.5621719492327013E-2</v>
      </c>
      <c r="AH1262" s="29">
        <v>0.22239576704390493</v>
      </c>
    </row>
    <row r="1263" spans="31:34" x14ac:dyDescent="0.2">
      <c r="AE1263">
        <v>1262</v>
      </c>
      <c r="AF1263" s="29">
        <v>-3.6776593833200935E-2</v>
      </c>
      <c r="AG1263" s="29">
        <v>6.8330956344443902E-2</v>
      </c>
      <c r="AH1263" s="29">
        <v>1.823638370256736E-2</v>
      </c>
    </row>
    <row r="1264" spans="31:34" x14ac:dyDescent="0.2">
      <c r="AE1264">
        <v>1263</v>
      </c>
      <c r="AF1264" s="29">
        <v>9.0937773146998885E-3</v>
      </c>
      <c r="AG1264" s="29">
        <v>-0.11437948730607864</v>
      </c>
      <c r="AH1264" s="29">
        <v>-3.0302981483021098E-2</v>
      </c>
    </row>
    <row r="1265" spans="31:34" x14ac:dyDescent="0.2">
      <c r="AE1265">
        <v>1264</v>
      </c>
      <c r="AF1265" s="29">
        <v>-8.8869520873731418E-3</v>
      </c>
      <c r="AG1265" s="29">
        <v>0.1442640081511401</v>
      </c>
      <c r="AH1265" s="29">
        <v>-0.16592529021212848</v>
      </c>
    </row>
    <row r="1266" spans="31:34" x14ac:dyDescent="0.2">
      <c r="AE1266">
        <v>1265</v>
      </c>
      <c r="AF1266" s="29">
        <v>1.5152164565479537E-2</v>
      </c>
      <c r="AG1266" s="29">
        <v>7.9787879275588752E-2</v>
      </c>
      <c r="AH1266" s="29">
        <v>0.18585873961084923</v>
      </c>
    </row>
    <row r="1267" spans="31:34" x14ac:dyDescent="0.2">
      <c r="AE1267">
        <v>1266</v>
      </c>
      <c r="AF1267" s="29">
        <v>-4.893780499512166E-2</v>
      </c>
      <c r="AG1267" s="29">
        <v>-7.5486851115240061E-2</v>
      </c>
      <c r="AH1267" s="29">
        <v>-6.7985678643409181E-2</v>
      </c>
    </row>
    <row r="1268" spans="31:34" x14ac:dyDescent="0.2">
      <c r="AE1268">
        <v>1267</v>
      </c>
      <c r="AF1268" s="29">
        <v>1.4437395846571846E-2</v>
      </c>
      <c r="AG1268" s="29">
        <v>-0.13020721064722615</v>
      </c>
      <c r="AH1268" s="29">
        <v>0.18850980384166177</v>
      </c>
    </row>
    <row r="1269" spans="31:34" x14ac:dyDescent="0.2">
      <c r="AE1269">
        <v>1268</v>
      </c>
      <c r="AF1269" s="29">
        <v>2.9264813421624104E-2</v>
      </c>
      <c r="AG1269" s="29">
        <v>-7.260226386453135E-2</v>
      </c>
      <c r="AH1269" s="29">
        <v>3.7943312074097173E-2</v>
      </c>
    </row>
    <row r="1270" spans="31:34" x14ac:dyDescent="0.2">
      <c r="AE1270">
        <v>1269</v>
      </c>
      <c r="AF1270" s="29">
        <v>1.2938405537796595E-2</v>
      </c>
      <c r="AG1270" s="29">
        <v>-5.325649234538251E-2</v>
      </c>
      <c r="AH1270" s="29">
        <v>5.7131260521702976E-2</v>
      </c>
    </row>
    <row r="1271" spans="31:34" x14ac:dyDescent="0.2">
      <c r="AE1271">
        <v>1270</v>
      </c>
      <c r="AF1271" s="29">
        <v>-2.5111921217707108E-2</v>
      </c>
      <c r="AG1271" s="29">
        <v>0.1219436871976772</v>
      </c>
      <c r="AH1271" s="29">
        <v>-1.3770685735977867E-2</v>
      </c>
    </row>
    <row r="1272" spans="31:34" x14ac:dyDescent="0.2">
      <c r="AE1272">
        <v>1271</v>
      </c>
      <c r="AF1272" s="29">
        <v>-3.8322777088625408E-2</v>
      </c>
      <c r="AG1272" s="29">
        <v>1.7679132896769771E-3</v>
      </c>
      <c r="AH1272" s="29">
        <v>-6.2262189780845432E-2</v>
      </c>
    </row>
    <row r="1273" spans="31:34" x14ac:dyDescent="0.2">
      <c r="AE1273">
        <v>1272</v>
      </c>
      <c r="AF1273" s="29">
        <v>-0.14231694795214059</v>
      </c>
      <c r="AG1273" s="29">
        <v>-5.9209720134666063E-2</v>
      </c>
      <c r="AH1273" s="29">
        <v>4.5745840197179755E-2</v>
      </c>
    </row>
    <row r="1274" spans="31:34" x14ac:dyDescent="0.2">
      <c r="AE1274">
        <v>1273</v>
      </c>
      <c r="AF1274" s="29">
        <v>0.20716156723021292</v>
      </c>
      <c r="AG1274" s="29">
        <v>-5.2088839178627555E-2</v>
      </c>
      <c r="AH1274" s="29">
        <v>-9.2875249242538455E-2</v>
      </c>
    </row>
    <row r="1275" spans="31:34" x14ac:dyDescent="0.2">
      <c r="AE1275">
        <v>1274</v>
      </c>
      <c r="AF1275" s="29">
        <v>-5.0401699508110997E-3</v>
      </c>
      <c r="AG1275" s="29">
        <v>1.1960485010219356E-2</v>
      </c>
      <c r="AH1275" s="29">
        <v>-0.29395346994776644</v>
      </c>
    </row>
    <row r="1276" spans="31:34" x14ac:dyDescent="0.2">
      <c r="AE1276">
        <v>1275</v>
      </c>
      <c r="AF1276" s="29">
        <v>1.7972704243679097E-2</v>
      </c>
      <c r="AG1276" s="29">
        <v>-4.7650782353249821E-2</v>
      </c>
      <c r="AH1276" s="29">
        <v>-0.13442159774332868</v>
      </c>
    </row>
    <row r="1277" spans="31:34" x14ac:dyDescent="0.2">
      <c r="AE1277">
        <v>1276</v>
      </c>
      <c r="AF1277" s="29">
        <v>3.2624418672726967E-2</v>
      </c>
      <c r="AG1277" s="29">
        <v>-4.171939959040475E-2</v>
      </c>
      <c r="AH1277" s="29">
        <v>2.2610656235032063E-2</v>
      </c>
    </row>
    <row r="1278" spans="31:34" x14ac:dyDescent="0.2">
      <c r="AE1278">
        <v>1277</v>
      </c>
      <c r="AF1278" s="29">
        <v>-3.490193714126727E-2</v>
      </c>
      <c r="AG1278" s="29">
        <v>-0.11675674321640106</v>
      </c>
      <c r="AH1278" s="29">
        <v>0.12089707006486723</v>
      </c>
    </row>
    <row r="1279" spans="31:34" x14ac:dyDescent="0.2">
      <c r="AE1279">
        <v>1278</v>
      </c>
      <c r="AF1279" s="29">
        <v>-2.7128018021069472E-3</v>
      </c>
      <c r="AG1279" s="29">
        <v>3.9240434966682357E-2</v>
      </c>
      <c r="AH1279" s="29">
        <v>-6.539284742999479E-3</v>
      </c>
    </row>
    <row r="1280" spans="31:34" x14ac:dyDescent="0.2">
      <c r="AE1280">
        <v>1279</v>
      </c>
      <c r="AF1280" s="29">
        <v>9.7321045627418081E-3</v>
      </c>
      <c r="AG1280" s="29">
        <v>9.9034724560455006E-2</v>
      </c>
      <c r="AH1280" s="29">
        <v>-0.56322732094840366</v>
      </c>
    </row>
    <row r="1281" spans="31:34" x14ac:dyDescent="0.2">
      <c r="AE1281">
        <v>1280</v>
      </c>
      <c r="AF1281" s="29">
        <v>5.4266459047693269E-2</v>
      </c>
      <c r="AG1281" s="29">
        <v>5.037739345928007E-3</v>
      </c>
      <c r="AH1281" s="29">
        <v>3.4069307107773394E-2</v>
      </c>
    </row>
    <row r="1282" spans="31:34" x14ac:dyDescent="0.2">
      <c r="AE1282">
        <v>1281</v>
      </c>
      <c r="AF1282" s="29">
        <v>-2.7989606508283596E-3</v>
      </c>
      <c r="AG1282" s="29">
        <v>0.13843824193668841</v>
      </c>
      <c r="AH1282" s="29">
        <v>7.2712846148617491E-2</v>
      </c>
    </row>
    <row r="1283" spans="31:34" x14ac:dyDescent="0.2">
      <c r="AE1283">
        <v>1282</v>
      </c>
      <c r="AF1283" s="29">
        <v>-6.5495270190532029E-2</v>
      </c>
      <c r="AG1283" s="29">
        <v>9.4769035546848748E-2</v>
      </c>
      <c r="AH1283" s="29">
        <v>-0.25085273038599953</v>
      </c>
    </row>
    <row r="1284" spans="31:34" x14ac:dyDescent="0.2">
      <c r="AE1284">
        <v>1283</v>
      </c>
      <c r="AF1284" s="29">
        <v>5.6998957403919824E-2</v>
      </c>
      <c r="AG1284" s="29">
        <v>6.3184785541775521E-2</v>
      </c>
      <c r="AH1284" s="29">
        <v>0.25428525591586337</v>
      </c>
    </row>
    <row r="1285" spans="31:34" x14ac:dyDescent="0.2">
      <c r="AE1285">
        <v>1284</v>
      </c>
      <c r="AF1285" s="29">
        <v>-2.4188773007973785E-2</v>
      </c>
      <c r="AG1285" s="29">
        <v>-3.1223617233019186E-2</v>
      </c>
      <c r="AH1285" s="29">
        <v>-0.31412140663310856</v>
      </c>
    </row>
    <row r="1286" spans="31:34" x14ac:dyDescent="0.2">
      <c r="AE1286">
        <v>1285</v>
      </c>
      <c r="AF1286" s="29">
        <v>4.4462934740980675E-2</v>
      </c>
      <c r="AG1286" s="29">
        <v>-8.156351577158584E-2</v>
      </c>
      <c r="AH1286" s="29">
        <v>0.15916625413002886</v>
      </c>
    </row>
    <row r="1287" spans="31:34" x14ac:dyDescent="0.2">
      <c r="AE1287">
        <v>1286</v>
      </c>
      <c r="AF1287" s="29">
        <v>-5.0368265795404987E-2</v>
      </c>
      <c r="AG1287" s="29">
        <v>0.11567925678627321</v>
      </c>
      <c r="AH1287" s="29">
        <v>-0.37811974701402701</v>
      </c>
    </row>
    <row r="1288" spans="31:34" x14ac:dyDescent="0.2">
      <c r="AE1288">
        <v>1287</v>
      </c>
      <c r="AF1288" s="29">
        <v>0.23021082367848872</v>
      </c>
      <c r="AG1288" s="29">
        <v>6.1449696414666487E-2</v>
      </c>
      <c r="AH1288" s="29">
        <v>8.5546424607013616E-2</v>
      </c>
    </row>
    <row r="1289" spans="31:34" x14ac:dyDescent="0.2">
      <c r="AE1289">
        <v>1288</v>
      </c>
      <c r="AF1289" s="29">
        <v>3.4045544142320958E-2</v>
      </c>
      <c r="AG1289" s="29">
        <v>0.29009927705049493</v>
      </c>
      <c r="AH1289" s="29">
        <v>0.25666724622819864</v>
      </c>
    </row>
    <row r="1290" spans="31:34" x14ac:dyDescent="0.2">
      <c r="AE1290">
        <v>1289</v>
      </c>
      <c r="AF1290" s="29">
        <v>-8.4311528720176342E-3</v>
      </c>
      <c r="AG1290" s="29">
        <v>4.30045878838302E-2</v>
      </c>
      <c r="AH1290" s="29">
        <v>-0.20652625284831619</v>
      </c>
    </row>
    <row r="1291" spans="31:34" x14ac:dyDescent="0.2">
      <c r="AE1291">
        <v>1290</v>
      </c>
      <c r="AF1291" s="29">
        <v>0.11839171963059127</v>
      </c>
      <c r="AG1291" s="29">
        <v>-2.3342434223324938E-3</v>
      </c>
      <c r="AH1291" s="29">
        <v>1.0039896387872815</v>
      </c>
    </row>
    <row r="1292" spans="31:34" x14ac:dyDescent="0.2">
      <c r="AE1292">
        <v>1291</v>
      </c>
      <c r="AF1292" s="29">
        <v>-1.1820863184062043E-3</v>
      </c>
      <c r="AG1292" s="29">
        <v>6.0012718050721718E-2</v>
      </c>
      <c r="AH1292" s="29">
        <v>-0.38887266537094012</v>
      </c>
    </row>
    <row r="1293" spans="31:34" x14ac:dyDescent="0.2">
      <c r="AE1293">
        <v>1292</v>
      </c>
      <c r="AF1293" s="29">
        <v>6.2669066591213005E-2</v>
      </c>
      <c r="AG1293" s="29">
        <v>-9.278554486428639E-2</v>
      </c>
      <c r="AH1293" s="29">
        <v>0.13426616356167589</v>
      </c>
    </row>
    <row r="1294" spans="31:34" x14ac:dyDescent="0.2">
      <c r="AE1294">
        <v>1293</v>
      </c>
      <c r="AF1294" s="29">
        <v>7.096191495608957E-2</v>
      </c>
      <c r="AG1294" s="29">
        <v>-8.6262404278600477E-2</v>
      </c>
      <c r="AH1294" s="29">
        <v>-0.33022273145231534</v>
      </c>
    </row>
    <row r="1295" spans="31:34" x14ac:dyDescent="0.2">
      <c r="AE1295">
        <v>1294</v>
      </c>
      <c r="AF1295" s="29">
        <v>0.14443621668704548</v>
      </c>
      <c r="AG1295" s="29">
        <v>0.22694712070096248</v>
      </c>
      <c r="AH1295" s="29">
        <v>0.15559250534100627</v>
      </c>
    </row>
    <row r="1296" spans="31:34" x14ac:dyDescent="0.2">
      <c r="AE1296">
        <v>1295</v>
      </c>
      <c r="AF1296" s="29">
        <v>2.6388508501249647E-2</v>
      </c>
      <c r="AG1296" s="29">
        <v>-0.45829516249117652</v>
      </c>
      <c r="AH1296" s="29">
        <v>-0.29202380602634798</v>
      </c>
    </row>
    <row r="1297" spans="31:34" x14ac:dyDescent="0.2">
      <c r="AE1297">
        <v>1296</v>
      </c>
      <c r="AF1297" s="29">
        <v>0.11481555941965314</v>
      </c>
      <c r="AG1297" s="29">
        <v>0.15056785292463762</v>
      </c>
      <c r="AH1297" s="29">
        <v>2.5537490419936349E-2</v>
      </c>
    </row>
    <row r="1298" spans="31:34" x14ac:dyDescent="0.2">
      <c r="AE1298">
        <v>1297</v>
      </c>
      <c r="AF1298" s="29">
        <v>2.2628492359001415E-2</v>
      </c>
      <c r="AG1298" s="29">
        <v>6.7355169586771083E-2</v>
      </c>
      <c r="AH1298" s="29">
        <v>0.43968776882786437</v>
      </c>
    </row>
    <row r="1299" spans="31:34" x14ac:dyDescent="0.2">
      <c r="AE1299">
        <v>1298</v>
      </c>
      <c r="AF1299" s="29">
        <v>-0.1023899587019258</v>
      </c>
      <c r="AG1299" s="29">
        <v>4.2884928643241303E-2</v>
      </c>
      <c r="AH1299" s="29">
        <v>-1.199379139198525E-2</v>
      </c>
    </row>
    <row r="1300" spans="31:34" x14ac:dyDescent="0.2">
      <c r="AE1300">
        <v>1299</v>
      </c>
      <c r="AF1300" s="29">
        <v>-3.3000419730752563E-3</v>
      </c>
      <c r="AG1300" s="29">
        <v>0.14002038139752915</v>
      </c>
      <c r="AH1300" s="29">
        <v>0.64452304338795641</v>
      </c>
    </row>
    <row r="1301" spans="31:34" x14ac:dyDescent="0.2">
      <c r="AE1301">
        <v>1300</v>
      </c>
      <c r="AF1301" s="29">
        <v>7.6099644231184338E-3</v>
      </c>
      <c r="AG1301" s="29">
        <v>1.6523323350881238E-3</v>
      </c>
      <c r="AH1301" s="29">
        <v>-0.11599025813872574</v>
      </c>
    </row>
    <row r="1302" spans="31:34" x14ac:dyDescent="0.2">
      <c r="AE1302">
        <v>1301</v>
      </c>
      <c r="AF1302" s="29">
        <v>-1.1722181632783005E-2</v>
      </c>
      <c r="AG1302" s="29">
        <v>-8.3609178173166265E-2</v>
      </c>
      <c r="AH1302" s="29">
        <v>9.3497394288957564E-2</v>
      </c>
    </row>
    <row r="1303" spans="31:34" x14ac:dyDescent="0.2">
      <c r="AE1303">
        <v>1302</v>
      </c>
      <c r="AF1303" s="29">
        <v>-3.2872219597808873E-2</v>
      </c>
      <c r="AG1303" s="29">
        <v>4.2577893415186287E-2</v>
      </c>
      <c r="AH1303" s="29">
        <v>-5.7030362052642919E-2</v>
      </c>
    </row>
    <row r="1304" spans="31:34" x14ac:dyDescent="0.2">
      <c r="AE1304">
        <v>1303</v>
      </c>
      <c r="AF1304" s="29">
        <v>-2.3100906458171838E-2</v>
      </c>
      <c r="AG1304" s="29">
        <v>-1.1822897956452097E-2</v>
      </c>
      <c r="AH1304" s="29">
        <v>0.13036912766730707</v>
      </c>
    </row>
    <row r="1305" spans="31:34" x14ac:dyDescent="0.2">
      <c r="AE1305">
        <v>1304</v>
      </c>
      <c r="AF1305" s="29">
        <v>2.049140703743569E-2</v>
      </c>
      <c r="AG1305" s="29">
        <v>0.12643975185239043</v>
      </c>
      <c r="AH1305" s="29">
        <v>0.68034376363769289</v>
      </c>
    </row>
    <row r="1306" spans="31:34" x14ac:dyDescent="0.2">
      <c r="AE1306">
        <v>1305</v>
      </c>
      <c r="AF1306" s="29">
        <v>-5.5683173627199829E-2</v>
      </c>
      <c r="AG1306" s="29">
        <v>-6.9094331022781882E-2</v>
      </c>
      <c r="AH1306" s="29">
        <v>-0.17372525362462815</v>
      </c>
    </row>
    <row r="1307" spans="31:34" x14ac:dyDescent="0.2">
      <c r="AE1307">
        <v>1306</v>
      </c>
      <c r="AF1307" s="29">
        <v>3.0916722099769273E-2</v>
      </c>
      <c r="AG1307" s="29">
        <v>0.1037792857862295</v>
      </c>
      <c r="AH1307" s="29">
        <v>0.71131456926461356</v>
      </c>
    </row>
    <row r="1308" spans="31:34" x14ac:dyDescent="0.2">
      <c r="AE1308">
        <v>1307</v>
      </c>
      <c r="AF1308" s="29">
        <v>4.3609439364335319E-2</v>
      </c>
      <c r="AG1308" s="29">
        <v>-0.17135958150278086</v>
      </c>
      <c r="AH1308" s="29">
        <v>-0.20287831599665046</v>
      </c>
    </row>
    <row r="1309" spans="31:34" x14ac:dyDescent="0.2">
      <c r="AE1309">
        <v>1308</v>
      </c>
      <c r="AF1309" s="29">
        <v>9.8890732626050904E-3</v>
      </c>
      <c r="AG1309" s="29">
        <v>5.3431010052339203E-3</v>
      </c>
      <c r="AH1309" s="29">
        <v>0.2089192469342023</v>
      </c>
    </row>
    <row r="1310" spans="31:34" x14ac:dyDescent="0.2">
      <c r="AE1310">
        <v>1309</v>
      </c>
      <c r="AF1310" s="29">
        <v>2.9777193644888428E-2</v>
      </c>
      <c r="AG1310" s="29">
        <v>6.7320631350716031E-2</v>
      </c>
      <c r="AH1310" s="29">
        <v>7.1306524440155339E-2</v>
      </c>
    </row>
    <row r="1311" spans="31:34" x14ac:dyDescent="0.2">
      <c r="AE1311">
        <v>1310</v>
      </c>
      <c r="AF1311" s="29">
        <v>-3.0489084413680468E-2</v>
      </c>
      <c r="AG1311" s="29">
        <v>5.6805775824843002E-2</v>
      </c>
      <c r="AH1311" s="29">
        <v>0.10764621256208531</v>
      </c>
    </row>
    <row r="1312" spans="31:34" x14ac:dyDescent="0.2">
      <c r="AE1312">
        <v>1311</v>
      </c>
      <c r="AF1312" s="29">
        <v>1.9267839171270135E-2</v>
      </c>
      <c r="AG1312" s="29">
        <v>-7.3102436362081843E-2</v>
      </c>
      <c r="AH1312" s="29">
        <v>0.10615567233124323</v>
      </c>
    </row>
    <row r="1313" spans="31:34" x14ac:dyDescent="0.2">
      <c r="AE1313">
        <v>1312</v>
      </c>
      <c r="AF1313" s="29">
        <v>1.5922262894131844E-2</v>
      </c>
      <c r="AG1313" s="29">
        <v>5.3648400903101127E-2</v>
      </c>
      <c r="AH1313" s="29">
        <v>-0.19194692382554715</v>
      </c>
    </row>
    <row r="1314" spans="31:34" x14ac:dyDescent="0.2">
      <c r="AE1314">
        <v>1313</v>
      </c>
      <c r="AF1314" s="29">
        <v>-2.7984842832739325E-2</v>
      </c>
      <c r="AG1314" s="29">
        <v>0.12254549965447714</v>
      </c>
      <c r="AH1314" s="29">
        <v>7.0953293505367818E-2</v>
      </c>
    </row>
    <row r="1315" spans="31:34" x14ac:dyDescent="0.2">
      <c r="AE1315">
        <v>1314</v>
      </c>
      <c r="AF1315" s="29">
        <v>1.5290034139808258E-4</v>
      </c>
      <c r="AG1315" s="29">
        <v>-0.51728222230379339</v>
      </c>
      <c r="AH1315" s="29">
        <v>-1.9675108224155403E-2</v>
      </c>
    </row>
    <row r="1316" spans="31:34" x14ac:dyDescent="0.2">
      <c r="AE1316">
        <v>1315</v>
      </c>
      <c r="AF1316" s="29">
        <v>2.0216918261075776E-2</v>
      </c>
      <c r="AG1316" s="29">
        <v>-5.6075243679232882E-2</v>
      </c>
      <c r="AH1316" s="29">
        <v>0.78442446059055915</v>
      </c>
    </row>
    <row r="1317" spans="31:34" x14ac:dyDescent="0.2">
      <c r="AE1317">
        <v>1316</v>
      </c>
      <c r="AF1317" s="29">
        <v>4.90932273045048E-2</v>
      </c>
      <c r="AG1317" s="29">
        <v>0.14273166952768826</v>
      </c>
      <c r="AH1317" s="29">
        <v>-0.31811750575172809</v>
      </c>
    </row>
    <row r="1318" spans="31:34" x14ac:dyDescent="0.2">
      <c r="AE1318">
        <v>1317</v>
      </c>
      <c r="AF1318" s="29">
        <v>6.521165608650345E-2</v>
      </c>
      <c r="AG1318" s="29">
        <v>0.12699129601588355</v>
      </c>
      <c r="AH1318" s="29">
        <v>-8.4440301913013646E-2</v>
      </c>
    </row>
    <row r="1319" spans="31:34" x14ac:dyDescent="0.2">
      <c r="AE1319">
        <v>1318</v>
      </c>
      <c r="AF1319" s="29">
        <v>1.5272495416106265E-2</v>
      </c>
      <c r="AG1319" s="29">
        <v>0.17858308256958877</v>
      </c>
      <c r="AH1319" s="29">
        <v>5.5650814127559109E-2</v>
      </c>
    </row>
    <row r="1320" spans="31:34" x14ac:dyDescent="0.2">
      <c r="AE1320">
        <v>1319</v>
      </c>
      <c r="AF1320" s="29">
        <v>5.4988274639643765E-2</v>
      </c>
      <c r="AG1320" s="29">
        <v>-2.5016455621449739E-2</v>
      </c>
      <c r="AH1320" s="29">
        <v>-0.10545551074406452</v>
      </c>
    </row>
    <row r="1321" spans="31:34" x14ac:dyDescent="0.2">
      <c r="AE1321">
        <v>1320</v>
      </c>
      <c r="AF1321" s="29">
        <v>-4.4568351961208522E-2</v>
      </c>
      <c r="AG1321" s="29">
        <v>-1.6600082130440237E-2</v>
      </c>
      <c r="AH1321" s="29">
        <v>3.4636803069809645E-2</v>
      </c>
    </row>
    <row r="1322" spans="31:34" x14ac:dyDescent="0.2">
      <c r="AE1322">
        <v>1321</v>
      </c>
      <c r="AF1322" s="29">
        <v>-1.6429866377272957E-2</v>
      </c>
      <c r="AG1322" s="29">
        <v>-0.26824751253751894</v>
      </c>
      <c r="AH1322" s="29">
        <v>-0.24682143476272791</v>
      </c>
    </row>
    <row r="1323" spans="31:34" x14ac:dyDescent="0.2">
      <c r="AE1323">
        <v>1322</v>
      </c>
      <c r="AF1323" s="29">
        <v>-2.2126655003595563E-2</v>
      </c>
      <c r="AG1323" s="29">
        <v>-2.289965442178658E-3</v>
      </c>
      <c r="AH1323" s="29">
        <v>6.1393865265909627E-2</v>
      </c>
    </row>
    <row r="1324" spans="31:34" x14ac:dyDescent="0.2">
      <c r="AE1324">
        <v>1323</v>
      </c>
      <c r="AF1324" s="29">
        <v>-3.9579445061728655E-2</v>
      </c>
      <c r="AG1324" s="29">
        <v>0.39359022771437135</v>
      </c>
      <c r="AH1324" s="29">
        <v>-0.12957703505320362</v>
      </c>
    </row>
    <row r="1325" spans="31:34" x14ac:dyDescent="0.2">
      <c r="AE1325">
        <v>1324</v>
      </c>
      <c r="AF1325" s="29">
        <v>3.7951735525087564E-2</v>
      </c>
      <c r="AG1325" s="29">
        <v>-0.15476805183784711</v>
      </c>
      <c r="AH1325" s="29">
        <v>-3.4035529193662581E-2</v>
      </c>
    </row>
    <row r="1326" spans="31:34" x14ac:dyDescent="0.2">
      <c r="AE1326">
        <v>1325</v>
      </c>
      <c r="AF1326" s="29">
        <v>7.961945653907886E-3</v>
      </c>
      <c r="AG1326" s="29">
        <v>-6.9518594009534987E-2</v>
      </c>
      <c r="AH1326" s="29">
        <v>-0.14765730342847694</v>
      </c>
    </row>
    <row r="1327" spans="31:34" x14ac:dyDescent="0.2">
      <c r="AE1327">
        <v>1326</v>
      </c>
      <c r="AF1327" s="29">
        <v>7.0539711848034148E-2</v>
      </c>
      <c r="AG1327" s="29">
        <v>2.073744080653022E-2</v>
      </c>
      <c r="AH1327" s="29">
        <v>-0.24786059188711002</v>
      </c>
    </row>
    <row r="1328" spans="31:34" x14ac:dyDescent="0.2">
      <c r="AE1328">
        <v>1327</v>
      </c>
      <c r="AF1328" s="29">
        <v>0.14028999449125995</v>
      </c>
      <c r="AG1328" s="29">
        <v>1.1810541267132333E-2</v>
      </c>
      <c r="AH1328" s="29">
        <v>-7.2200804744242245E-2</v>
      </c>
    </row>
    <row r="1329" spans="31:34" x14ac:dyDescent="0.2">
      <c r="AE1329">
        <v>1328</v>
      </c>
      <c r="AF1329" s="29">
        <v>1.2539842865085558E-2</v>
      </c>
      <c r="AG1329" s="29">
        <v>6.1700170706749859E-2</v>
      </c>
      <c r="AH1329" s="29">
        <v>0.22841612514325646</v>
      </c>
    </row>
    <row r="1330" spans="31:34" x14ac:dyDescent="0.2">
      <c r="AE1330">
        <v>1329</v>
      </c>
      <c r="AF1330" s="29">
        <v>-2.5358582446651404E-2</v>
      </c>
      <c r="AG1330" s="29">
        <v>0.24906623786432286</v>
      </c>
      <c r="AH1330" s="29">
        <v>-1.3122808169392796E-2</v>
      </c>
    </row>
    <row r="1331" spans="31:34" x14ac:dyDescent="0.2">
      <c r="AE1331">
        <v>1330</v>
      </c>
      <c r="AF1331" s="29">
        <v>7.9943756428764765E-2</v>
      </c>
      <c r="AG1331" s="29">
        <v>-4.4461611506242671E-2</v>
      </c>
      <c r="AH1331" s="29">
        <v>-0.24052143093345685</v>
      </c>
    </row>
    <row r="1332" spans="31:34" x14ac:dyDescent="0.2">
      <c r="AE1332">
        <v>1331</v>
      </c>
      <c r="AF1332" s="29">
        <v>7.7098911676832638E-2</v>
      </c>
      <c r="AG1332" s="29">
        <v>-0.3784687507893395</v>
      </c>
      <c r="AH1332" s="29">
        <v>8.1008468414417341E-3</v>
      </c>
    </row>
    <row r="1333" spans="31:34" x14ac:dyDescent="0.2">
      <c r="AE1333">
        <v>1332</v>
      </c>
      <c r="AF1333" s="29">
        <v>2.3438492933511693E-2</v>
      </c>
      <c r="AG1333" s="29">
        <v>7.0548120597333203E-2</v>
      </c>
      <c r="AH1333" s="29">
        <v>-0.17472111949658439</v>
      </c>
    </row>
    <row r="1334" spans="31:34" x14ac:dyDescent="0.2">
      <c r="AE1334">
        <v>1333</v>
      </c>
      <c r="AF1334" s="29">
        <v>-1.8945380535010249E-2</v>
      </c>
      <c r="AG1334" s="29">
        <v>4.0345359946198221E-2</v>
      </c>
      <c r="AH1334" s="29">
        <v>0.29329652232487741</v>
      </c>
    </row>
    <row r="1335" spans="31:34" x14ac:dyDescent="0.2">
      <c r="AE1335">
        <v>1334</v>
      </c>
      <c r="AF1335" s="29">
        <v>7.6916950101925924E-2</v>
      </c>
      <c r="AG1335" s="29">
        <v>-6.3559573744341596E-2</v>
      </c>
      <c r="AH1335" s="29">
        <v>-3.8431004415722121E-2</v>
      </c>
    </row>
    <row r="1336" spans="31:34" x14ac:dyDescent="0.2">
      <c r="AE1336">
        <v>1335</v>
      </c>
      <c r="AF1336" s="29">
        <v>4.3977128140977963E-2</v>
      </c>
      <c r="AG1336" s="29">
        <v>-0.11117190747884857</v>
      </c>
      <c r="AH1336" s="29">
        <v>-7.1230124183024573E-2</v>
      </c>
    </row>
    <row r="1337" spans="31:34" x14ac:dyDescent="0.2">
      <c r="AE1337">
        <v>1336</v>
      </c>
      <c r="AF1337" s="29">
        <v>2.0314553457895578E-2</v>
      </c>
      <c r="AG1337" s="29">
        <v>-9.443321673372751E-2</v>
      </c>
      <c r="AH1337" s="29">
        <v>-2.6351366455706446E-2</v>
      </c>
    </row>
    <row r="1338" spans="31:34" x14ac:dyDescent="0.2">
      <c r="AE1338">
        <v>1337</v>
      </c>
      <c r="AF1338" s="29">
        <v>8.8570011237318738E-2</v>
      </c>
      <c r="AG1338" s="29">
        <v>-2.5314710284994428E-2</v>
      </c>
      <c r="AH1338" s="29">
        <v>8.7632534235084519E-2</v>
      </c>
    </row>
    <row r="1339" spans="31:34" x14ac:dyDescent="0.2">
      <c r="AE1339">
        <v>1338</v>
      </c>
      <c r="AF1339" s="29">
        <v>-1.9407078470861476E-2</v>
      </c>
      <c r="AG1339" s="29">
        <v>-0.18637235449777503</v>
      </c>
      <c r="AH1339" s="29">
        <v>-2.6919177404074224E-2</v>
      </c>
    </row>
    <row r="1340" spans="31:34" x14ac:dyDescent="0.2">
      <c r="AE1340">
        <v>1339</v>
      </c>
      <c r="AF1340" s="29">
        <v>6.6351421377874767E-2</v>
      </c>
      <c r="AG1340" s="29">
        <v>-3.9147928740869871E-2</v>
      </c>
      <c r="AH1340" s="29">
        <v>-4.9322898251195131E-2</v>
      </c>
    </row>
    <row r="1341" spans="31:34" x14ac:dyDescent="0.2">
      <c r="AE1341">
        <v>1340</v>
      </c>
      <c r="AF1341" s="29">
        <v>-9.2256491041298339E-3</v>
      </c>
      <c r="AG1341" s="29">
        <v>-1.7020597194464054E-2</v>
      </c>
      <c r="AH1341" s="29">
        <v>0.10610222194977405</v>
      </c>
    </row>
    <row r="1342" spans="31:34" x14ac:dyDescent="0.2">
      <c r="AE1342">
        <v>1341</v>
      </c>
      <c r="AF1342" s="29">
        <v>1.0319064891887277E-4</v>
      </c>
      <c r="AG1342" s="29">
        <v>-4.6169928173288764E-2</v>
      </c>
      <c r="AH1342" s="29">
        <v>0.13194257986281197</v>
      </c>
    </row>
    <row r="1343" spans="31:34" x14ac:dyDescent="0.2">
      <c r="AE1343">
        <v>1342</v>
      </c>
      <c r="AF1343" s="29">
        <v>-5.6387609688463474E-3</v>
      </c>
      <c r="AG1343" s="29">
        <v>-0.16650451968828714</v>
      </c>
      <c r="AH1343" s="29">
        <v>0.25012743257100328</v>
      </c>
    </row>
    <row r="1344" spans="31:34" x14ac:dyDescent="0.2">
      <c r="AE1344">
        <v>1343</v>
      </c>
      <c r="AF1344" s="29">
        <v>-0.17502939447987562</v>
      </c>
      <c r="AG1344" s="29">
        <v>-4.8038549306081389E-2</v>
      </c>
      <c r="AH1344" s="29">
        <v>0.30835385883643929</v>
      </c>
    </row>
    <row r="1345" spans="31:34" x14ac:dyDescent="0.2">
      <c r="AE1345">
        <v>1344</v>
      </c>
      <c r="AF1345" s="29">
        <v>-4.5525729382862874E-2</v>
      </c>
      <c r="AG1345" s="29">
        <v>1.0860549021698146E-2</v>
      </c>
      <c r="AH1345" s="29">
        <v>-0.37027272989532817</v>
      </c>
    </row>
    <row r="1346" spans="31:34" x14ac:dyDescent="0.2">
      <c r="AE1346">
        <v>1345</v>
      </c>
      <c r="AF1346" s="29">
        <v>-5.3202825613865518E-3</v>
      </c>
      <c r="AG1346" s="29">
        <v>7.3143578734713041E-2</v>
      </c>
      <c r="AH1346" s="29">
        <v>0.15706760524412458</v>
      </c>
    </row>
    <row r="1347" spans="31:34" x14ac:dyDescent="0.2">
      <c r="AE1347">
        <v>1346</v>
      </c>
      <c r="AF1347" s="29">
        <v>8.3430494917325501E-2</v>
      </c>
      <c r="AG1347" s="29">
        <v>-9.2070305725477905E-2</v>
      </c>
      <c r="AH1347" s="29">
        <v>-0.33857885142936062</v>
      </c>
    </row>
    <row r="1348" spans="31:34" x14ac:dyDescent="0.2">
      <c r="AE1348">
        <v>1347</v>
      </c>
      <c r="AF1348" s="29">
        <v>3.5337704763247296E-2</v>
      </c>
      <c r="AG1348" s="29">
        <v>-3.793313175216452E-2</v>
      </c>
      <c r="AH1348" s="29">
        <v>-0.54422527567445456</v>
      </c>
    </row>
    <row r="1349" spans="31:34" x14ac:dyDescent="0.2">
      <c r="AE1349">
        <v>1348</v>
      </c>
      <c r="AF1349" s="29">
        <v>2.8793781069826551E-3</v>
      </c>
      <c r="AG1349" s="29">
        <v>3.1934773683579415E-2</v>
      </c>
      <c r="AH1349" s="29">
        <v>-0.16693872814742033</v>
      </c>
    </row>
    <row r="1350" spans="31:34" x14ac:dyDescent="0.2">
      <c r="AE1350">
        <v>1349</v>
      </c>
      <c r="AF1350" s="29">
        <v>-4.1091048299897306E-2</v>
      </c>
      <c r="AG1350" s="29">
        <v>-0.28327753775953768</v>
      </c>
      <c r="AH1350" s="29">
        <v>-0.48809022394010998</v>
      </c>
    </row>
    <row r="1351" spans="31:34" x14ac:dyDescent="0.2">
      <c r="AE1351">
        <v>1350</v>
      </c>
      <c r="AF1351" s="29">
        <v>-7.6938793254262812E-3</v>
      </c>
      <c r="AG1351" s="29">
        <v>2.6033604931643972E-4</v>
      </c>
      <c r="AH1351" s="29">
        <v>0.21788178495939836</v>
      </c>
    </row>
    <row r="1352" spans="31:34" x14ac:dyDescent="0.2">
      <c r="AE1352">
        <v>1351</v>
      </c>
      <c r="AF1352" s="29">
        <v>3.6018520298734841E-2</v>
      </c>
      <c r="AG1352" s="29">
        <v>-0.27649455546384544</v>
      </c>
      <c r="AH1352" s="29">
        <v>0.10926947503266224</v>
      </c>
    </row>
    <row r="1353" spans="31:34" x14ac:dyDescent="0.2">
      <c r="AE1353">
        <v>1352</v>
      </c>
      <c r="AF1353" s="29">
        <v>2.1615184949467726E-2</v>
      </c>
      <c r="AG1353" s="29">
        <v>-4.6143318034407944E-2</v>
      </c>
      <c r="AH1353" s="29">
        <v>-2.3119031917013377E-2</v>
      </c>
    </row>
    <row r="1354" spans="31:34" x14ac:dyDescent="0.2">
      <c r="AE1354">
        <v>1353</v>
      </c>
      <c r="AF1354" s="29">
        <v>-7.9152270722901888E-2</v>
      </c>
      <c r="AG1354" s="29">
        <v>0.11759751187080024</v>
      </c>
      <c r="AH1354" s="29">
        <v>-0.81518097298189807</v>
      </c>
    </row>
    <row r="1355" spans="31:34" x14ac:dyDescent="0.2">
      <c r="AE1355">
        <v>1354</v>
      </c>
      <c r="AF1355" s="29">
        <v>0.10609011940083377</v>
      </c>
      <c r="AG1355" s="29">
        <v>-3.5995178418085375E-2</v>
      </c>
      <c r="AH1355" s="29">
        <v>0.25578842004591495</v>
      </c>
    </row>
    <row r="1356" spans="31:34" x14ac:dyDescent="0.2">
      <c r="AE1356">
        <v>1355</v>
      </c>
      <c r="AF1356" s="29">
        <v>1.0890148364218549E-3</v>
      </c>
      <c r="AG1356" s="29">
        <v>-2.9274777617714867E-2</v>
      </c>
      <c r="AH1356" s="29">
        <v>-2.713222308175227E-3</v>
      </c>
    </row>
    <row r="1357" spans="31:34" x14ac:dyDescent="0.2">
      <c r="AE1357">
        <v>1356</v>
      </c>
      <c r="AF1357" s="29">
        <v>-2.558976670442005E-2</v>
      </c>
      <c r="AG1357" s="29">
        <v>3.3259509534970165E-2</v>
      </c>
      <c r="AH1357" s="29">
        <v>-0.11443132118835009</v>
      </c>
    </row>
    <row r="1358" spans="31:34" x14ac:dyDescent="0.2">
      <c r="AE1358">
        <v>1357</v>
      </c>
      <c r="AF1358" s="29">
        <v>-9.8020744401303761E-2</v>
      </c>
      <c r="AG1358" s="29">
        <v>5.8440652565349638E-2</v>
      </c>
      <c r="AH1358" s="29">
        <v>0.21625402119746268</v>
      </c>
    </row>
    <row r="1359" spans="31:34" x14ac:dyDescent="0.2">
      <c r="AE1359">
        <v>1358</v>
      </c>
      <c r="AF1359" s="29">
        <v>-6.0968728958944226E-3</v>
      </c>
      <c r="AG1359" s="29">
        <v>-0.13003322151563176</v>
      </c>
      <c r="AH1359" s="29">
        <v>-0.13748177222202274</v>
      </c>
    </row>
    <row r="1360" spans="31:34" x14ac:dyDescent="0.2">
      <c r="AE1360">
        <v>1359</v>
      </c>
      <c r="AF1360" s="29">
        <v>-8.2467968714832838E-3</v>
      </c>
      <c r="AG1360" s="29">
        <v>-0.11882264098766451</v>
      </c>
      <c r="AH1360" s="29">
        <v>-0.18931657924039319</v>
      </c>
    </row>
    <row r="1361" spans="31:34" x14ac:dyDescent="0.2">
      <c r="AE1361">
        <v>1360</v>
      </c>
      <c r="AF1361" s="29">
        <v>5.5613353677905882E-2</v>
      </c>
      <c r="AG1361" s="29">
        <v>5.6740714069851471E-3</v>
      </c>
      <c r="AH1361" s="29">
        <v>7.3573849371153369E-2</v>
      </c>
    </row>
    <row r="1362" spans="31:34" x14ac:dyDescent="0.2">
      <c r="AE1362">
        <v>1361</v>
      </c>
      <c r="AF1362" s="29">
        <v>-3.207336267033567E-2</v>
      </c>
      <c r="AG1362" s="29">
        <v>5.4834810887142982E-2</v>
      </c>
      <c r="AH1362" s="29">
        <v>-7.7876028144995765E-2</v>
      </c>
    </row>
    <row r="1363" spans="31:34" x14ac:dyDescent="0.2">
      <c r="AE1363">
        <v>1362</v>
      </c>
      <c r="AF1363" s="29">
        <v>0.17468836425192127</v>
      </c>
      <c r="AG1363" s="29">
        <v>3.8485280607104495E-2</v>
      </c>
      <c r="AH1363" s="29">
        <v>-0.16573232921309894</v>
      </c>
    </row>
    <row r="1364" spans="31:34" x14ac:dyDescent="0.2">
      <c r="AE1364">
        <v>1363</v>
      </c>
      <c r="AF1364" s="29">
        <v>-5.2865329449478339E-2</v>
      </c>
      <c r="AG1364" s="29">
        <v>-1.5384826000633005E-2</v>
      </c>
      <c r="AH1364" s="29">
        <v>0.24465571669960273</v>
      </c>
    </row>
    <row r="1365" spans="31:34" x14ac:dyDescent="0.2">
      <c r="AE1365">
        <v>1364</v>
      </c>
      <c r="AF1365" s="29">
        <v>-9.501316277668076E-2</v>
      </c>
      <c r="AG1365" s="29">
        <v>-0.63364051259745091</v>
      </c>
      <c r="AH1365" s="29">
        <v>0.10725486593300698</v>
      </c>
    </row>
    <row r="1366" spans="31:34" x14ac:dyDescent="0.2">
      <c r="AE1366">
        <v>1365</v>
      </c>
      <c r="AF1366" s="29">
        <v>0.11721029162475398</v>
      </c>
      <c r="AG1366" s="29">
        <v>-8.9137422782752246E-2</v>
      </c>
      <c r="AH1366" s="29">
        <v>-0.1424687201676465</v>
      </c>
    </row>
    <row r="1367" spans="31:34" x14ac:dyDescent="0.2">
      <c r="AE1367">
        <v>1366</v>
      </c>
      <c r="AF1367" s="29">
        <v>1.7280108088162344E-2</v>
      </c>
      <c r="AG1367" s="29">
        <v>-0.13209987170837273</v>
      </c>
      <c r="AH1367" s="29">
        <v>-0.31560214101329997</v>
      </c>
    </row>
    <row r="1368" spans="31:34" x14ac:dyDescent="0.2">
      <c r="AE1368">
        <v>1367</v>
      </c>
      <c r="AF1368" s="29">
        <v>-7.7007655994372357E-2</v>
      </c>
      <c r="AG1368" s="29">
        <v>-0.13622856543469247</v>
      </c>
      <c r="AH1368" s="29">
        <v>-3.915231398579401E-2</v>
      </c>
    </row>
    <row r="1369" spans="31:34" x14ac:dyDescent="0.2">
      <c r="AE1369">
        <v>1368</v>
      </c>
      <c r="AF1369" s="29">
        <v>3.9534355705359031E-4</v>
      </c>
      <c r="AG1369" s="29">
        <v>0.13875203548582371</v>
      </c>
      <c r="AH1369" s="29">
        <v>1.5566604126130309E-2</v>
      </c>
    </row>
    <row r="1370" spans="31:34" x14ac:dyDescent="0.2">
      <c r="AE1370">
        <v>1369</v>
      </c>
      <c r="AF1370" s="29">
        <v>0.17252304854589823</v>
      </c>
      <c r="AG1370" s="29">
        <v>-6.0087885697375533E-2</v>
      </c>
      <c r="AH1370" s="29">
        <v>-5.5842617949478403E-3</v>
      </c>
    </row>
    <row r="1371" spans="31:34" x14ac:dyDescent="0.2">
      <c r="AE1371">
        <v>1370</v>
      </c>
      <c r="AF1371" s="29">
        <v>2.8230565159220421E-3</v>
      </c>
      <c r="AG1371" s="29">
        <v>-4.8357431011537222E-2</v>
      </c>
      <c r="AH1371" s="29">
        <v>-0.29327987440957676</v>
      </c>
    </row>
    <row r="1372" spans="31:34" x14ac:dyDescent="0.2">
      <c r="AE1372">
        <v>1371</v>
      </c>
      <c r="AF1372" s="29">
        <v>-3.9665370822801631E-2</v>
      </c>
      <c r="AG1372" s="29">
        <v>-0.19294585863458152</v>
      </c>
      <c r="AH1372" s="29">
        <v>6.3084571628971436E-2</v>
      </c>
    </row>
    <row r="1373" spans="31:34" x14ac:dyDescent="0.2">
      <c r="AE1373">
        <v>1372</v>
      </c>
      <c r="AF1373" s="29">
        <v>5.2581894458842381E-4</v>
      </c>
      <c r="AG1373" s="29">
        <v>2.71799371254491E-2</v>
      </c>
      <c r="AH1373" s="29">
        <v>-9.344300901316363E-2</v>
      </c>
    </row>
    <row r="1374" spans="31:34" x14ac:dyDescent="0.2">
      <c r="AE1374">
        <v>1373</v>
      </c>
      <c r="AF1374" s="29">
        <v>-4.1811378206532628E-2</v>
      </c>
      <c r="AG1374" s="29">
        <v>-9.0237778045022449E-2</v>
      </c>
      <c r="AH1374" s="29">
        <v>-1.8317626615034461E-2</v>
      </c>
    </row>
    <row r="1375" spans="31:34" x14ac:dyDescent="0.2">
      <c r="AE1375">
        <v>1374</v>
      </c>
      <c r="AF1375" s="29">
        <v>-9.357133592487089E-3</v>
      </c>
      <c r="AG1375" s="29">
        <v>0.10687215857974833</v>
      </c>
      <c r="AH1375" s="29">
        <v>-9.7099909093709025E-2</v>
      </c>
    </row>
    <row r="1376" spans="31:34" x14ac:dyDescent="0.2">
      <c r="AE1376">
        <v>1375</v>
      </c>
      <c r="AF1376" s="29">
        <v>8.1187496062084238E-2</v>
      </c>
      <c r="AG1376" s="29">
        <v>-2.7835792319805524E-2</v>
      </c>
      <c r="AH1376" s="29">
        <v>-4.48879971803475E-2</v>
      </c>
    </row>
    <row r="1377" spans="31:34" x14ac:dyDescent="0.2">
      <c r="AE1377">
        <v>1376</v>
      </c>
      <c r="AF1377" s="29">
        <v>5.356602760215759E-2</v>
      </c>
      <c r="AG1377" s="29">
        <v>-0.12668920694266317</v>
      </c>
      <c r="AH1377" s="29">
        <v>-0.29282329455689438</v>
      </c>
    </row>
    <row r="1378" spans="31:34" x14ac:dyDescent="0.2">
      <c r="AE1378">
        <v>1377</v>
      </c>
      <c r="AF1378" s="29">
        <v>1.644961954334111E-2</v>
      </c>
      <c r="AG1378" s="29">
        <v>0.12697963486780742</v>
      </c>
      <c r="AH1378" s="29">
        <v>0.14909658053969857</v>
      </c>
    </row>
    <row r="1379" spans="31:34" x14ac:dyDescent="0.2">
      <c r="AE1379">
        <v>1378</v>
      </c>
      <c r="AF1379" s="29">
        <v>-5.0898224543824193E-2</v>
      </c>
      <c r="AG1379" s="29">
        <v>0.20614369439649138</v>
      </c>
      <c r="AH1379" s="29">
        <v>0.12271851615673521</v>
      </c>
    </row>
    <row r="1380" spans="31:34" x14ac:dyDescent="0.2">
      <c r="AE1380">
        <v>1379</v>
      </c>
      <c r="AF1380" s="29">
        <v>1.7844648833680921E-2</v>
      </c>
      <c r="AG1380" s="29">
        <v>-6.8541953830116548E-2</v>
      </c>
      <c r="AH1380" s="29">
        <v>-0.10647184299900432</v>
      </c>
    </row>
    <row r="1381" spans="31:34" x14ac:dyDescent="0.2">
      <c r="AE1381">
        <v>1380</v>
      </c>
      <c r="AF1381" s="29">
        <v>-2.2591011837017873E-2</v>
      </c>
      <c r="AG1381" s="29">
        <v>4.8684136487260041E-2</v>
      </c>
      <c r="AH1381" s="29">
        <v>0.36581568886089294</v>
      </c>
    </row>
    <row r="1382" spans="31:34" x14ac:dyDescent="0.2">
      <c r="AE1382">
        <v>1381</v>
      </c>
      <c r="AF1382" s="29">
        <v>-3.3096252916147977E-2</v>
      </c>
      <c r="AG1382" s="29">
        <v>-5.4811308543605046E-2</v>
      </c>
      <c r="AH1382" s="29">
        <v>-0.56232238719882788</v>
      </c>
    </row>
    <row r="1383" spans="31:34" x14ac:dyDescent="0.2">
      <c r="AE1383">
        <v>1382</v>
      </c>
      <c r="AF1383" s="29">
        <v>5.7699573458827362E-2</v>
      </c>
      <c r="AG1383" s="29">
        <v>2.4848583719176635E-2</v>
      </c>
      <c r="AH1383" s="29">
        <v>0.6071345939601317</v>
      </c>
    </row>
    <row r="1384" spans="31:34" x14ac:dyDescent="0.2">
      <c r="AE1384">
        <v>1383</v>
      </c>
      <c r="AF1384" s="29">
        <v>4.2822151205451839E-2</v>
      </c>
      <c r="AG1384" s="29">
        <v>-3.5477189444426696E-2</v>
      </c>
      <c r="AH1384" s="29">
        <v>0.48155489630428799</v>
      </c>
    </row>
    <row r="1385" spans="31:34" x14ac:dyDescent="0.2">
      <c r="AE1385">
        <v>1384</v>
      </c>
      <c r="AF1385" s="29">
        <v>-2.4715061169722868E-2</v>
      </c>
      <c r="AG1385" s="29">
        <v>-0.15585129829863695</v>
      </c>
      <c r="AH1385" s="29">
        <v>1.5363610459721951E-2</v>
      </c>
    </row>
    <row r="1386" spans="31:34" x14ac:dyDescent="0.2">
      <c r="AE1386">
        <v>1385</v>
      </c>
      <c r="AF1386" s="29">
        <v>-5.002965090195946E-2</v>
      </c>
      <c r="AG1386" s="29">
        <v>-6.9309135582996798E-2</v>
      </c>
      <c r="AH1386" s="29">
        <v>6.9202479781243179E-2</v>
      </c>
    </row>
    <row r="1387" spans="31:34" x14ac:dyDescent="0.2">
      <c r="AE1387">
        <v>1386</v>
      </c>
      <c r="AF1387" s="29">
        <v>3.5674245443615964E-2</v>
      </c>
      <c r="AG1387" s="29">
        <v>0.34805042682168225</v>
      </c>
      <c r="AH1387" s="29">
        <v>0.11898127609987352</v>
      </c>
    </row>
    <row r="1388" spans="31:34" x14ac:dyDescent="0.2">
      <c r="AE1388">
        <v>1387</v>
      </c>
      <c r="AF1388" s="29">
        <v>-1.4336726998487053E-2</v>
      </c>
      <c r="AG1388" s="29">
        <v>6.101197425332925E-2</v>
      </c>
      <c r="AH1388" s="29">
        <v>-0.33437251669992069</v>
      </c>
    </row>
    <row r="1389" spans="31:34" x14ac:dyDescent="0.2">
      <c r="AE1389">
        <v>1388</v>
      </c>
      <c r="AF1389" s="29">
        <v>-4.2830789279080579E-2</v>
      </c>
      <c r="AG1389" s="29">
        <v>6.8441065765517978E-2</v>
      </c>
      <c r="AH1389" s="29">
        <v>0.11697951965061941</v>
      </c>
    </row>
    <row r="1390" spans="31:34" x14ac:dyDescent="0.2">
      <c r="AE1390">
        <v>1389</v>
      </c>
      <c r="AF1390" s="29">
        <v>2.0107067403366055E-2</v>
      </c>
      <c r="AG1390" s="29">
        <v>0.21893440732571617</v>
      </c>
      <c r="AH1390" s="29">
        <v>0.17862616753872959</v>
      </c>
    </row>
    <row r="1391" spans="31:34" x14ac:dyDescent="0.2">
      <c r="AE1391">
        <v>1390</v>
      </c>
      <c r="AF1391" s="29">
        <v>4.2899898742044675E-2</v>
      </c>
      <c r="AG1391" s="29">
        <v>0.11793887257974871</v>
      </c>
      <c r="AH1391" s="29">
        <v>0.15659107387290419</v>
      </c>
    </row>
    <row r="1392" spans="31:34" x14ac:dyDescent="0.2">
      <c r="AE1392">
        <v>1391</v>
      </c>
      <c r="AF1392" s="29">
        <v>-0.10401807174689626</v>
      </c>
      <c r="AG1392" s="29">
        <v>-2.1493623879288066E-2</v>
      </c>
      <c r="AH1392" s="29">
        <v>-0.52359504927561107</v>
      </c>
    </row>
    <row r="1393" spans="31:34" x14ac:dyDescent="0.2">
      <c r="AE1393">
        <v>1392</v>
      </c>
      <c r="AF1393" s="29">
        <v>-0.13553659417221728</v>
      </c>
      <c r="AG1393" s="29">
        <v>1.8380134033749915E-2</v>
      </c>
      <c r="AH1393" s="29">
        <v>0.12709292577683662</v>
      </c>
    </row>
    <row r="1394" spans="31:34" x14ac:dyDescent="0.2">
      <c r="AE1394">
        <v>1393</v>
      </c>
      <c r="AF1394" s="29">
        <v>1.0915292887774654E-2</v>
      </c>
      <c r="AG1394" s="29">
        <v>-6.4452355190067496E-3</v>
      </c>
      <c r="AH1394" s="29">
        <v>-1.902972524236328E-2</v>
      </c>
    </row>
    <row r="1395" spans="31:34" x14ac:dyDescent="0.2">
      <c r="AE1395">
        <v>1394</v>
      </c>
      <c r="AF1395" s="29">
        <v>4.888781874916804E-2</v>
      </c>
      <c r="AG1395" s="29">
        <v>2.134529523035751E-3</v>
      </c>
      <c r="AH1395" s="29">
        <v>0.33342380501316049</v>
      </c>
    </row>
    <row r="1396" spans="31:34" x14ac:dyDescent="0.2">
      <c r="AE1396">
        <v>1395</v>
      </c>
      <c r="AF1396" s="29">
        <v>4.1163614675519562E-3</v>
      </c>
      <c r="AG1396" s="29">
        <v>-9.2194589508447125E-2</v>
      </c>
      <c r="AH1396" s="29">
        <v>-0.10396398575593216</v>
      </c>
    </row>
    <row r="1397" spans="31:34" x14ac:dyDescent="0.2">
      <c r="AE1397">
        <v>1396</v>
      </c>
      <c r="AF1397" s="29">
        <v>2.7682610493271406E-2</v>
      </c>
      <c r="AG1397" s="29">
        <v>5.381568960678406E-2</v>
      </c>
      <c r="AH1397" s="29">
        <v>0.47094282927112058</v>
      </c>
    </row>
    <row r="1398" spans="31:34" x14ac:dyDescent="0.2">
      <c r="AE1398">
        <v>1397</v>
      </c>
      <c r="AF1398" s="29">
        <v>-0.25509970436109919</v>
      </c>
      <c r="AG1398" s="29">
        <v>0.11497496006906401</v>
      </c>
      <c r="AH1398" s="29">
        <v>-0.33391906284823952</v>
      </c>
    </row>
    <row r="1399" spans="31:34" x14ac:dyDescent="0.2">
      <c r="AE1399">
        <v>1398</v>
      </c>
      <c r="AF1399" s="29">
        <v>8.4881410111788767E-3</v>
      </c>
      <c r="AG1399" s="29">
        <v>-3.3470127932972014E-2</v>
      </c>
      <c r="AH1399" s="29">
        <v>0.16175188158281337</v>
      </c>
    </row>
    <row r="1400" spans="31:34" x14ac:dyDescent="0.2">
      <c r="AE1400">
        <v>1399</v>
      </c>
      <c r="AF1400" s="29">
        <v>-2.2723038084986485E-3</v>
      </c>
      <c r="AG1400" s="29">
        <v>-2.9451308118400143E-2</v>
      </c>
      <c r="AH1400" s="29">
        <v>-0.25037259534491479</v>
      </c>
    </row>
    <row r="1401" spans="31:34" x14ac:dyDescent="0.2">
      <c r="AE1401">
        <v>1400</v>
      </c>
      <c r="AF1401" s="29">
        <v>-1.4837712304446934E-2</v>
      </c>
      <c r="AG1401" s="29">
        <v>-0.18670355327762847</v>
      </c>
      <c r="AH1401" s="29">
        <v>0.39180575430353443</v>
      </c>
    </row>
    <row r="1402" spans="31:34" x14ac:dyDescent="0.2">
      <c r="AE1402">
        <v>1401</v>
      </c>
      <c r="AF1402" s="29">
        <v>6.3368097214662078E-2</v>
      </c>
      <c r="AG1402" s="29">
        <v>0.1194190194584705</v>
      </c>
      <c r="AH1402" s="29">
        <v>-0.36315983557500198</v>
      </c>
    </row>
    <row r="1403" spans="31:34" x14ac:dyDescent="0.2">
      <c r="AE1403">
        <v>1402</v>
      </c>
      <c r="AF1403" s="29">
        <v>-2.6135026372242319E-2</v>
      </c>
      <c r="AG1403" s="29">
        <v>-0.23743672474993713</v>
      </c>
      <c r="AH1403" s="29">
        <v>0.13918657854765309</v>
      </c>
    </row>
    <row r="1404" spans="31:34" x14ac:dyDescent="0.2">
      <c r="AE1404">
        <v>1403</v>
      </c>
      <c r="AF1404" s="29">
        <v>1.2987245572416574E-2</v>
      </c>
      <c r="AG1404" s="29">
        <v>-7.7405771889135999E-2</v>
      </c>
      <c r="AH1404" s="29">
        <v>-3.443943318039119E-3</v>
      </c>
    </row>
    <row r="1405" spans="31:34" x14ac:dyDescent="0.2">
      <c r="AE1405">
        <v>1404</v>
      </c>
      <c r="AF1405" s="29">
        <v>1.4417943656469171E-2</v>
      </c>
      <c r="AG1405" s="29">
        <v>0.18606339899814908</v>
      </c>
      <c r="AH1405" s="29">
        <v>-0.26825524893796154</v>
      </c>
    </row>
    <row r="1406" spans="31:34" x14ac:dyDescent="0.2">
      <c r="AE1406">
        <v>1405</v>
      </c>
      <c r="AF1406" s="29">
        <v>3.9996122543758811E-2</v>
      </c>
      <c r="AG1406" s="29">
        <v>1.7715201302570004E-2</v>
      </c>
      <c r="AH1406" s="29">
        <v>-0.1685371550767342</v>
      </c>
    </row>
    <row r="1407" spans="31:34" x14ac:dyDescent="0.2">
      <c r="AE1407">
        <v>1406</v>
      </c>
      <c r="AF1407" s="29">
        <v>5.6162754887650594E-2</v>
      </c>
      <c r="AG1407" s="29">
        <v>-3.2787979146472322E-2</v>
      </c>
      <c r="AH1407" s="29">
        <v>0.20933069057199158</v>
      </c>
    </row>
    <row r="1408" spans="31:34" x14ac:dyDescent="0.2">
      <c r="AE1408">
        <v>1407</v>
      </c>
      <c r="AF1408" s="29">
        <v>-8.4475004561002723E-3</v>
      </c>
      <c r="AG1408" s="29">
        <v>9.767726553531661E-2</v>
      </c>
      <c r="AH1408" s="29">
        <v>0.13469256912617361</v>
      </c>
    </row>
    <row r="1409" spans="31:34" x14ac:dyDescent="0.2">
      <c r="AE1409">
        <v>1408</v>
      </c>
      <c r="AF1409" s="29">
        <v>0.10775447969508327</v>
      </c>
      <c r="AG1409" s="29">
        <v>-0.11371955546250435</v>
      </c>
      <c r="AH1409" s="29">
        <v>-0.21712261759778617</v>
      </c>
    </row>
    <row r="1410" spans="31:34" x14ac:dyDescent="0.2">
      <c r="AE1410">
        <v>1409</v>
      </c>
      <c r="AF1410" s="29">
        <v>-9.9977994747463758E-2</v>
      </c>
      <c r="AG1410" s="29">
        <v>8.3278722619387416E-2</v>
      </c>
      <c r="AH1410" s="29">
        <v>-0.36472910511461593</v>
      </c>
    </row>
    <row r="1411" spans="31:34" x14ac:dyDescent="0.2">
      <c r="AE1411">
        <v>1410</v>
      </c>
      <c r="AF1411" s="29">
        <v>-7.5866102031732593E-2</v>
      </c>
      <c r="AG1411" s="29">
        <v>-0.14978825194462114</v>
      </c>
      <c r="AH1411" s="29">
        <v>-7.6487567031413475E-2</v>
      </c>
    </row>
    <row r="1412" spans="31:34" x14ac:dyDescent="0.2">
      <c r="AE1412">
        <v>1411</v>
      </c>
      <c r="AF1412" s="29">
        <v>-0.13948143246171027</v>
      </c>
      <c r="AG1412" s="29">
        <v>-0.35994889444134054</v>
      </c>
      <c r="AH1412" s="29">
        <v>-2.8420917766509478E-2</v>
      </c>
    </row>
    <row r="1413" spans="31:34" x14ac:dyDescent="0.2">
      <c r="AE1413">
        <v>1412</v>
      </c>
      <c r="AF1413" s="29">
        <v>-0.10918924094036198</v>
      </c>
      <c r="AG1413" s="29">
        <v>5.8361873252570841E-2</v>
      </c>
      <c r="AH1413" s="29">
        <v>-0.16393817616225648</v>
      </c>
    </row>
    <row r="1414" spans="31:34" x14ac:dyDescent="0.2">
      <c r="AE1414">
        <v>1413</v>
      </c>
      <c r="AF1414" s="29">
        <v>-0.18274068218248526</v>
      </c>
      <c r="AG1414" s="29">
        <v>0.13597880814550847</v>
      </c>
      <c r="AH1414" s="29">
        <v>0.1220033405175634</v>
      </c>
    </row>
    <row r="1415" spans="31:34" x14ac:dyDescent="0.2">
      <c r="AE1415">
        <v>1414</v>
      </c>
      <c r="AF1415" s="29">
        <v>2.6146813061430341E-2</v>
      </c>
      <c r="AG1415" s="29">
        <v>-0.12939603873204336</v>
      </c>
      <c r="AH1415" s="29">
        <v>-5.78534465414383E-2</v>
      </c>
    </row>
    <row r="1416" spans="31:34" x14ac:dyDescent="0.2">
      <c r="AE1416">
        <v>1415</v>
      </c>
      <c r="AF1416" s="29">
        <v>4.847490212009159E-2</v>
      </c>
      <c r="AG1416" s="29">
        <v>-0.14757757156505016</v>
      </c>
      <c r="AH1416" s="29">
        <v>-5.482688675296412E-2</v>
      </c>
    </row>
    <row r="1417" spans="31:34" x14ac:dyDescent="0.2">
      <c r="AE1417">
        <v>1416</v>
      </c>
      <c r="AF1417" s="29">
        <v>4.4617487250907126E-2</v>
      </c>
      <c r="AG1417" s="29">
        <v>-0.19317761498275959</v>
      </c>
      <c r="AH1417" s="29">
        <v>-6.2667665195937444E-2</v>
      </c>
    </row>
    <row r="1418" spans="31:34" x14ac:dyDescent="0.2">
      <c r="AE1418">
        <v>1417</v>
      </c>
      <c r="AF1418" s="29">
        <v>8.5092027222331931E-2</v>
      </c>
      <c r="AG1418" s="29">
        <v>3.2595051028005251E-2</v>
      </c>
      <c r="AH1418" s="29">
        <v>-0.47445280662620687</v>
      </c>
    </row>
    <row r="1419" spans="31:34" x14ac:dyDescent="0.2">
      <c r="AE1419">
        <v>1418</v>
      </c>
      <c r="AF1419" s="29">
        <v>3.1313809716098137E-2</v>
      </c>
      <c r="AG1419" s="29">
        <v>-0.14729399595669365</v>
      </c>
      <c r="AH1419" s="29">
        <v>0.13142295900324738</v>
      </c>
    </row>
    <row r="1420" spans="31:34" x14ac:dyDescent="0.2">
      <c r="AE1420">
        <v>1419</v>
      </c>
      <c r="AF1420" s="29">
        <v>9.9907114033494417E-3</v>
      </c>
      <c r="AG1420" s="29">
        <v>-0.11026568727093113</v>
      </c>
      <c r="AH1420" s="29">
        <v>-0.29685105668710438</v>
      </c>
    </row>
    <row r="1421" spans="31:34" x14ac:dyDescent="0.2">
      <c r="AE1421">
        <v>1420</v>
      </c>
      <c r="AF1421" s="29">
        <v>0.12351737136743621</v>
      </c>
      <c r="AG1421" s="29">
        <v>-8.7270373328843076E-2</v>
      </c>
      <c r="AH1421" s="29">
        <v>4.0581514539295517E-2</v>
      </c>
    </row>
    <row r="1422" spans="31:34" x14ac:dyDescent="0.2">
      <c r="AE1422">
        <v>1421</v>
      </c>
      <c r="AF1422" s="29">
        <v>3.9445666066060328E-2</v>
      </c>
      <c r="AG1422" s="29">
        <v>0.25730353846275511</v>
      </c>
      <c r="AH1422" s="29">
        <v>-0.44404114975409126</v>
      </c>
    </row>
    <row r="1423" spans="31:34" x14ac:dyDescent="0.2">
      <c r="AE1423">
        <v>1422</v>
      </c>
      <c r="AF1423" s="29">
        <v>1.0306457973872432E-2</v>
      </c>
      <c r="AG1423" s="29">
        <v>-0.26270904741843826</v>
      </c>
      <c r="AH1423" s="29">
        <v>0.1699888510163812</v>
      </c>
    </row>
    <row r="1424" spans="31:34" x14ac:dyDescent="0.2">
      <c r="AE1424">
        <v>1423</v>
      </c>
      <c r="AF1424" s="29">
        <v>-0.19914594448975229</v>
      </c>
      <c r="AG1424" s="29">
        <v>-0.33861805935436617</v>
      </c>
      <c r="AH1424" s="29">
        <v>0.35320510863896326</v>
      </c>
    </row>
    <row r="1425" spans="31:34" x14ac:dyDescent="0.2">
      <c r="AE1425">
        <v>1424</v>
      </c>
      <c r="AF1425" s="29">
        <v>5.1409066450975226E-2</v>
      </c>
      <c r="AG1425" s="29">
        <v>-1.558581207694909E-2</v>
      </c>
      <c r="AH1425" s="29">
        <v>0.15760852958609581</v>
      </c>
    </row>
    <row r="1426" spans="31:34" x14ac:dyDescent="0.2">
      <c r="AE1426">
        <v>1425</v>
      </c>
      <c r="AF1426" s="29">
        <v>-1.7462409281778331E-2</v>
      </c>
      <c r="AG1426" s="29">
        <v>-1.57266083227738E-2</v>
      </c>
      <c r="AH1426" s="29">
        <v>0.61847958926404156</v>
      </c>
    </row>
    <row r="1427" spans="31:34" x14ac:dyDescent="0.2">
      <c r="AE1427">
        <v>1426</v>
      </c>
      <c r="AF1427" s="29">
        <v>-4.9946491946186083E-2</v>
      </c>
      <c r="AG1427" s="29">
        <v>-8.3152856183546939E-2</v>
      </c>
      <c r="AH1427" s="29">
        <v>-4.5936679670428478E-2</v>
      </c>
    </row>
    <row r="1428" spans="31:34" x14ac:dyDescent="0.2">
      <c r="AE1428">
        <v>1427</v>
      </c>
      <c r="AF1428" s="29">
        <v>4.9862200620377592E-2</v>
      </c>
      <c r="AG1428" s="29">
        <v>0.17747988723372771</v>
      </c>
      <c r="AH1428" s="29">
        <v>0.23461374774412749</v>
      </c>
    </row>
    <row r="1429" spans="31:34" x14ac:dyDescent="0.2">
      <c r="AE1429">
        <v>1428</v>
      </c>
      <c r="AF1429" s="29">
        <v>-0.20920204486723978</v>
      </c>
      <c r="AG1429" s="29">
        <v>0.13772108562377414</v>
      </c>
      <c r="AH1429" s="29">
        <v>-2.7221016633755046E-2</v>
      </c>
    </row>
    <row r="1430" spans="31:34" x14ac:dyDescent="0.2">
      <c r="AE1430">
        <v>1429</v>
      </c>
      <c r="AF1430" s="29">
        <v>-4.4516642215996251E-2</v>
      </c>
      <c r="AG1430" s="29">
        <v>4.3448845029314398E-2</v>
      </c>
      <c r="AH1430" s="29">
        <v>-0.22455265424268681</v>
      </c>
    </row>
    <row r="1431" spans="31:34" x14ac:dyDescent="0.2">
      <c r="AE1431">
        <v>1430</v>
      </c>
      <c r="AF1431" s="29">
        <v>-3.2350946074633504E-3</v>
      </c>
      <c r="AG1431" s="29">
        <v>3.530876203318517E-2</v>
      </c>
      <c r="AH1431" s="29">
        <v>-0.19581874137217756</v>
      </c>
    </row>
    <row r="1432" spans="31:34" x14ac:dyDescent="0.2">
      <c r="AE1432">
        <v>1431</v>
      </c>
      <c r="AF1432" s="29">
        <v>4.5859412744868329E-2</v>
      </c>
      <c r="AG1432" s="29">
        <v>-0.12478731023631121</v>
      </c>
      <c r="AH1432" s="29">
        <v>0.11084973916189182</v>
      </c>
    </row>
    <row r="1433" spans="31:34" x14ac:dyDescent="0.2">
      <c r="AE1433">
        <v>1432</v>
      </c>
      <c r="AF1433" s="29">
        <v>-4.9759412640203025E-2</v>
      </c>
      <c r="AG1433" s="29">
        <v>-5.3036066960205873E-3</v>
      </c>
      <c r="AH1433" s="29">
        <v>-0.21150059778238717</v>
      </c>
    </row>
    <row r="1434" spans="31:34" x14ac:dyDescent="0.2">
      <c r="AE1434">
        <v>1433</v>
      </c>
      <c r="AF1434" s="29">
        <v>-6.2781098440011882E-2</v>
      </c>
      <c r="AG1434" s="29">
        <v>-3.9867942179998582E-2</v>
      </c>
      <c r="AH1434" s="29">
        <v>0.29023690693845716</v>
      </c>
    </row>
    <row r="1435" spans="31:34" x14ac:dyDescent="0.2">
      <c r="AE1435">
        <v>1434</v>
      </c>
      <c r="AF1435" s="29">
        <v>-5.5977954003283717E-2</v>
      </c>
      <c r="AG1435" s="29">
        <v>0.20659931349477209</v>
      </c>
      <c r="AH1435" s="29">
        <v>-1.724990582758032E-2</v>
      </c>
    </row>
    <row r="1436" spans="31:34" x14ac:dyDescent="0.2">
      <c r="AE1436">
        <v>1435</v>
      </c>
      <c r="AF1436" s="29">
        <v>0.11207456706037577</v>
      </c>
      <c r="AG1436" s="29">
        <v>5.1230841834833375E-2</v>
      </c>
      <c r="AH1436" s="29">
        <v>8.3141842263561208E-2</v>
      </c>
    </row>
    <row r="1437" spans="31:34" x14ac:dyDescent="0.2">
      <c r="AE1437">
        <v>1436</v>
      </c>
      <c r="AF1437" s="29">
        <v>1.3768345975283905E-2</v>
      </c>
      <c r="AG1437" s="29">
        <v>-5.2624370779304111E-2</v>
      </c>
      <c r="AH1437" s="29">
        <v>5.3696618594977805E-2</v>
      </c>
    </row>
    <row r="1438" spans="31:34" x14ac:dyDescent="0.2">
      <c r="AE1438">
        <v>1437</v>
      </c>
      <c r="AF1438" s="29">
        <v>-5.1960073187998612E-2</v>
      </c>
      <c r="AG1438" s="29">
        <v>7.0165605272363235E-2</v>
      </c>
      <c r="AH1438" s="29">
        <v>-0.32552339028929145</v>
      </c>
    </row>
    <row r="1439" spans="31:34" x14ac:dyDescent="0.2">
      <c r="AE1439">
        <v>1438</v>
      </c>
      <c r="AF1439" s="29">
        <v>-3.1267243868899022E-2</v>
      </c>
      <c r="AG1439" s="29">
        <v>-8.0451364385127233E-2</v>
      </c>
      <c r="AH1439" s="29">
        <v>1.9692139359440093E-2</v>
      </c>
    </row>
    <row r="1440" spans="31:34" x14ac:dyDescent="0.2">
      <c r="AE1440">
        <v>1439</v>
      </c>
      <c r="AF1440" s="29">
        <v>-1.1182621917954895E-2</v>
      </c>
      <c r="AG1440" s="29">
        <v>1.7994184310498439E-2</v>
      </c>
      <c r="AH1440" s="29">
        <v>-5.7887661899258119E-2</v>
      </c>
    </row>
    <row r="1441" spans="31:34" x14ac:dyDescent="0.2">
      <c r="AE1441">
        <v>1440</v>
      </c>
      <c r="AF1441" s="29">
        <v>1.249789079986571E-3</v>
      </c>
      <c r="AG1441" s="29">
        <v>-0.14478627509712924</v>
      </c>
      <c r="AH1441" s="29">
        <v>1.1949752852809113E-2</v>
      </c>
    </row>
    <row r="1442" spans="31:34" x14ac:dyDescent="0.2">
      <c r="AE1442">
        <v>1441</v>
      </c>
      <c r="AF1442" s="29">
        <v>-1.7500146197428876E-2</v>
      </c>
      <c r="AG1442" s="29">
        <v>4.0461213697218883E-2</v>
      </c>
      <c r="AH1442" s="29">
        <v>0.11317814178338099</v>
      </c>
    </row>
    <row r="1443" spans="31:34" x14ac:dyDescent="0.2">
      <c r="AE1443">
        <v>1442</v>
      </c>
      <c r="AF1443" s="29">
        <v>-2.9710681503113408E-2</v>
      </c>
      <c r="AG1443" s="29">
        <v>0.16193139101604717</v>
      </c>
      <c r="AH1443" s="29">
        <v>-9.220805812960127E-2</v>
      </c>
    </row>
    <row r="1444" spans="31:34" x14ac:dyDescent="0.2">
      <c r="AE1444">
        <v>1443</v>
      </c>
      <c r="AF1444" s="29">
        <v>-4.3326813187522864E-2</v>
      </c>
      <c r="AG1444" s="29">
        <v>-6.4356533531098766E-4</v>
      </c>
      <c r="AH1444" s="29">
        <v>8.1608666098704805E-2</v>
      </c>
    </row>
    <row r="1445" spans="31:34" x14ac:dyDescent="0.2">
      <c r="AE1445">
        <v>1444</v>
      </c>
      <c r="AF1445" s="29">
        <v>3.5197966113348786E-2</v>
      </c>
      <c r="AG1445" s="29">
        <v>0.11506787932848889</v>
      </c>
      <c r="AH1445" s="29">
        <v>-0.19903106095678663</v>
      </c>
    </row>
    <row r="1446" spans="31:34" x14ac:dyDescent="0.2">
      <c r="AE1446">
        <v>1445</v>
      </c>
      <c r="AF1446" s="29">
        <v>4.2551606421298738E-2</v>
      </c>
      <c r="AG1446" s="29">
        <v>0.50434802279556012</v>
      </c>
      <c r="AH1446" s="29">
        <v>-5.3207098582816269E-2</v>
      </c>
    </row>
    <row r="1447" spans="31:34" x14ac:dyDescent="0.2">
      <c r="AE1447">
        <v>1446</v>
      </c>
      <c r="AF1447" s="29">
        <v>6.0929537914304249E-2</v>
      </c>
      <c r="AG1447" s="29">
        <v>-0.3963908016096907</v>
      </c>
      <c r="AH1447" s="29">
        <v>4.0975839628395093E-2</v>
      </c>
    </row>
    <row r="1448" spans="31:34" x14ac:dyDescent="0.2">
      <c r="AE1448">
        <v>1447</v>
      </c>
      <c r="AF1448" s="29">
        <v>-2.1483648246480698E-2</v>
      </c>
      <c r="AG1448" s="29">
        <v>3.7761489323337803E-2</v>
      </c>
      <c r="AH1448" s="29">
        <v>-0.25897371273589581</v>
      </c>
    </row>
    <row r="1449" spans="31:34" x14ac:dyDescent="0.2">
      <c r="AE1449">
        <v>1448</v>
      </c>
      <c r="AF1449" s="29">
        <v>2.1280450985018136E-2</v>
      </c>
      <c r="AG1449" s="29">
        <v>9.3815222108788437E-3</v>
      </c>
      <c r="AH1449" s="29">
        <v>0.28120451792685736</v>
      </c>
    </row>
    <row r="1450" spans="31:34" x14ac:dyDescent="0.2">
      <c r="AE1450">
        <v>1449</v>
      </c>
      <c r="AF1450" s="29">
        <v>2.2080550174970053E-2</v>
      </c>
      <c r="AG1450" s="29">
        <v>-3.3516735464220057E-2</v>
      </c>
      <c r="AH1450" s="29">
        <v>2.9766719867044987E-3</v>
      </c>
    </row>
    <row r="1451" spans="31:34" x14ac:dyDescent="0.2">
      <c r="AE1451">
        <v>1450</v>
      </c>
      <c r="AF1451" s="29">
        <v>9.7869386374041922E-3</v>
      </c>
      <c r="AG1451" s="29">
        <v>-2.7725633013055299E-2</v>
      </c>
      <c r="AH1451" s="29">
        <v>-0.15275111936012717</v>
      </c>
    </row>
    <row r="1452" spans="31:34" x14ac:dyDescent="0.2">
      <c r="AE1452">
        <v>1451</v>
      </c>
      <c r="AF1452" s="29">
        <v>-0.13424784296089579</v>
      </c>
      <c r="AG1452" s="29">
        <v>9.537695299975639E-2</v>
      </c>
      <c r="AH1452" s="29">
        <v>0.34443052190231982</v>
      </c>
    </row>
    <row r="1453" spans="31:34" x14ac:dyDescent="0.2">
      <c r="AE1453">
        <v>1452</v>
      </c>
      <c r="AF1453" s="29">
        <v>9.822517481109487E-2</v>
      </c>
      <c r="AG1453" s="29">
        <v>-6.0138950591468544E-2</v>
      </c>
      <c r="AH1453" s="29">
        <v>-0.80399795557747278</v>
      </c>
    </row>
    <row r="1454" spans="31:34" x14ac:dyDescent="0.2">
      <c r="AE1454">
        <v>1453</v>
      </c>
      <c r="AF1454" s="29">
        <v>-9.8161809589320421E-3</v>
      </c>
      <c r="AG1454" s="29">
        <v>0.17299747201502413</v>
      </c>
      <c r="AH1454" s="29">
        <v>-8.4638495163891617E-2</v>
      </c>
    </row>
    <row r="1455" spans="31:34" x14ac:dyDescent="0.2">
      <c r="AE1455">
        <v>1454</v>
      </c>
      <c r="AF1455" s="29">
        <v>-2.2772814206090354E-3</v>
      </c>
      <c r="AG1455" s="29">
        <v>-0.1765855990770519</v>
      </c>
      <c r="AH1455" s="29">
        <v>8.8397505337637142E-2</v>
      </c>
    </row>
    <row r="1456" spans="31:34" x14ac:dyDescent="0.2">
      <c r="AE1456">
        <v>1455</v>
      </c>
      <c r="AF1456" s="29">
        <v>-4.4857661529967972E-2</v>
      </c>
      <c r="AG1456" s="29">
        <v>0.26937266739195637</v>
      </c>
      <c r="AH1456" s="29">
        <v>-3.1585313564432012E-2</v>
      </c>
    </row>
    <row r="1457" spans="31:34" x14ac:dyDescent="0.2">
      <c r="AE1457">
        <v>1456</v>
      </c>
      <c r="AF1457" s="29">
        <v>-1.5642402512147345E-2</v>
      </c>
      <c r="AG1457" s="29">
        <v>-1.2621795472203838E-2</v>
      </c>
      <c r="AH1457" s="29">
        <v>0.38508088521330625</v>
      </c>
    </row>
    <row r="1458" spans="31:34" x14ac:dyDescent="0.2">
      <c r="AE1458">
        <v>1457</v>
      </c>
      <c r="AF1458" s="29">
        <v>2.6015177826834022E-2</v>
      </c>
      <c r="AG1458" s="29">
        <v>8.7013892075931423E-2</v>
      </c>
      <c r="AH1458" s="29">
        <v>0.32367894304874711</v>
      </c>
    </row>
    <row r="1459" spans="31:34" x14ac:dyDescent="0.2">
      <c r="AE1459">
        <v>1458</v>
      </c>
      <c r="AF1459" s="29">
        <v>0.19578701591184156</v>
      </c>
      <c r="AG1459" s="29">
        <v>5.2872800960698874E-3</v>
      </c>
      <c r="AH1459" s="29">
        <v>-0.1619798273608257</v>
      </c>
    </row>
    <row r="1460" spans="31:34" x14ac:dyDescent="0.2">
      <c r="AE1460">
        <v>1459</v>
      </c>
      <c r="AF1460" s="29">
        <v>0.12816509784718633</v>
      </c>
      <c r="AG1460" s="29">
        <v>0.10277027125184529</v>
      </c>
      <c r="AH1460" s="29">
        <v>-0.10379744536915395</v>
      </c>
    </row>
    <row r="1461" spans="31:34" x14ac:dyDescent="0.2">
      <c r="AE1461">
        <v>1460</v>
      </c>
      <c r="AF1461" s="29">
        <v>1.7077377831591436E-2</v>
      </c>
      <c r="AG1461" s="29">
        <v>-0.22373170324587893</v>
      </c>
      <c r="AH1461" s="29">
        <v>0.22340603387657829</v>
      </c>
    </row>
    <row r="1462" spans="31:34" x14ac:dyDescent="0.2">
      <c r="AE1462">
        <v>1461</v>
      </c>
      <c r="AF1462" s="29">
        <v>9.276429179372131E-2</v>
      </c>
      <c r="AG1462" s="29">
        <v>-3.1496664765735038E-2</v>
      </c>
      <c r="AH1462" s="29">
        <v>0.48532117993444424</v>
      </c>
    </row>
    <row r="1463" spans="31:34" x14ac:dyDescent="0.2">
      <c r="AE1463">
        <v>1462</v>
      </c>
      <c r="AF1463" s="29">
        <v>0.13175306703474773</v>
      </c>
      <c r="AG1463" s="29">
        <v>0.23487538152359458</v>
      </c>
      <c r="AH1463" s="29">
        <v>0.12751520444807338</v>
      </c>
    </row>
    <row r="1464" spans="31:34" x14ac:dyDescent="0.2">
      <c r="AE1464">
        <v>1463</v>
      </c>
      <c r="AF1464" s="29">
        <v>4.070718644373509E-2</v>
      </c>
      <c r="AG1464" s="29">
        <v>-7.6673551934776124E-2</v>
      </c>
      <c r="AH1464" s="29">
        <v>-4.0215912314754611E-2</v>
      </c>
    </row>
    <row r="1465" spans="31:34" x14ac:dyDescent="0.2">
      <c r="AE1465">
        <v>1464</v>
      </c>
      <c r="AF1465" s="29">
        <v>0.10579437438522349</v>
      </c>
      <c r="AG1465" s="29">
        <v>1.1223271881534993E-2</v>
      </c>
      <c r="AH1465" s="29">
        <v>-0.13154074056163009</v>
      </c>
    </row>
    <row r="1466" spans="31:34" x14ac:dyDescent="0.2">
      <c r="AE1466">
        <v>1465</v>
      </c>
      <c r="AF1466" s="29">
        <v>3.1677741872178207E-2</v>
      </c>
      <c r="AG1466" s="29">
        <v>-5.3261819644495279E-2</v>
      </c>
      <c r="AH1466" s="29">
        <v>-0.13824430497079437</v>
      </c>
    </row>
    <row r="1467" spans="31:34" x14ac:dyDescent="0.2">
      <c r="AE1467">
        <v>1466</v>
      </c>
      <c r="AF1467" s="29">
        <v>2.1661191106569699E-3</v>
      </c>
      <c r="AG1467" s="29">
        <v>-0.1038993313659915</v>
      </c>
      <c r="AH1467" s="29">
        <v>-0.1776898677123076</v>
      </c>
    </row>
    <row r="1468" spans="31:34" x14ac:dyDescent="0.2">
      <c r="AE1468">
        <v>1467</v>
      </c>
      <c r="AF1468" s="29">
        <v>-0.10424405992688998</v>
      </c>
      <c r="AG1468" s="29">
        <v>-0.33580696209189215</v>
      </c>
      <c r="AH1468" s="29">
        <v>-0.11875554728212205</v>
      </c>
    </row>
    <row r="1469" spans="31:34" x14ac:dyDescent="0.2">
      <c r="AE1469">
        <v>1468</v>
      </c>
      <c r="AF1469" s="29">
        <v>-6.4969561882452162E-2</v>
      </c>
      <c r="AG1469" s="29">
        <v>0.13166060702016047</v>
      </c>
      <c r="AH1469" s="29">
        <v>1.7672671636838468E-2</v>
      </c>
    </row>
    <row r="1470" spans="31:34" x14ac:dyDescent="0.2">
      <c r="AE1470">
        <v>1469</v>
      </c>
      <c r="AF1470" s="29">
        <v>-0.11155933267238639</v>
      </c>
      <c r="AG1470" s="29">
        <v>-0.18260063074317873</v>
      </c>
      <c r="AH1470" s="29">
        <v>3.0012073227630703E-2</v>
      </c>
    </row>
    <row r="1471" spans="31:34" x14ac:dyDescent="0.2">
      <c r="AE1471">
        <v>1470</v>
      </c>
      <c r="AF1471" s="29">
        <v>-3.2812179664648271E-2</v>
      </c>
      <c r="AG1471" s="29">
        <v>-7.8968834353816186E-2</v>
      </c>
      <c r="AH1471" s="29">
        <v>-0.41692778981275241</v>
      </c>
    </row>
    <row r="1472" spans="31:34" x14ac:dyDescent="0.2">
      <c r="AE1472">
        <v>1471</v>
      </c>
      <c r="AF1472" s="29">
        <v>-7.0507129882235925E-2</v>
      </c>
      <c r="AG1472" s="29">
        <v>0.37010586521924305</v>
      </c>
      <c r="AH1472" s="29">
        <v>-0.17101099940514419</v>
      </c>
    </row>
    <row r="1473" spans="31:34" x14ac:dyDescent="0.2">
      <c r="AE1473">
        <v>1472</v>
      </c>
      <c r="AF1473" s="29">
        <v>6.3878178689035781E-2</v>
      </c>
      <c r="AG1473" s="29">
        <v>3.5994735509545024E-2</v>
      </c>
      <c r="AH1473" s="29">
        <v>0.35230783592316678</v>
      </c>
    </row>
    <row r="1474" spans="31:34" x14ac:dyDescent="0.2">
      <c r="AE1474">
        <v>1473</v>
      </c>
      <c r="AF1474" s="29">
        <v>-1.0887131787709938E-2</v>
      </c>
      <c r="AG1474" s="29">
        <v>-0.1244952331799936</v>
      </c>
      <c r="AH1474" s="29">
        <v>-5.6808120747433959E-2</v>
      </c>
    </row>
    <row r="1475" spans="31:34" x14ac:dyDescent="0.2">
      <c r="AE1475">
        <v>1474</v>
      </c>
      <c r="AF1475" s="29">
        <v>5.5808341535663296E-2</v>
      </c>
      <c r="AG1475" s="29">
        <v>-0.13505751085468082</v>
      </c>
      <c r="AH1475" s="29">
        <v>0.3323099123815792</v>
      </c>
    </row>
    <row r="1476" spans="31:34" x14ac:dyDescent="0.2">
      <c r="AE1476">
        <v>1475</v>
      </c>
      <c r="AF1476" s="29">
        <v>8.0875403482193343E-3</v>
      </c>
      <c r="AG1476" s="29">
        <v>0.15116490939241289</v>
      </c>
      <c r="AH1476" s="29">
        <v>-8.1059142559419831E-2</v>
      </c>
    </row>
    <row r="1477" spans="31:34" x14ac:dyDescent="0.2">
      <c r="AE1477">
        <v>1476</v>
      </c>
      <c r="AF1477" s="29">
        <v>-0.10678158243363897</v>
      </c>
      <c r="AG1477" s="29">
        <v>-0.29938072919572961</v>
      </c>
      <c r="AH1477" s="29">
        <v>-0.12199236408891505</v>
      </c>
    </row>
    <row r="1478" spans="31:34" x14ac:dyDescent="0.2">
      <c r="AE1478">
        <v>1477</v>
      </c>
      <c r="AF1478" s="29">
        <v>-4.5243727263172169E-2</v>
      </c>
      <c r="AG1478" s="29">
        <v>-0.12597607372492489</v>
      </c>
      <c r="AH1478" s="29">
        <v>0.26545372624044311</v>
      </c>
    </row>
    <row r="1479" spans="31:34" x14ac:dyDescent="0.2">
      <c r="AE1479">
        <v>1478</v>
      </c>
      <c r="AF1479" s="29">
        <v>5.9192826178274219E-2</v>
      </c>
      <c r="AG1479" s="29">
        <v>9.1252869944161541E-2</v>
      </c>
      <c r="AH1479" s="29">
        <v>0.16457919024744971</v>
      </c>
    </row>
    <row r="1480" spans="31:34" x14ac:dyDescent="0.2">
      <c r="AE1480">
        <v>1479</v>
      </c>
      <c r="AF1480" s="29">
        <v>-5.4051088231375839E-2</v>
      </c>
      <c r="AG1480" s="29">
        <v>7.5748730195566383E-2</v>
      </c>
      <c r="AH1480" s="29">
        <v>-0.10117543210266508</v>
      </c>
    </row>
    <row r="1481" spans="31:34" x14ac:dyDescent="0.2">
      <c r="AE1481">
        <v>1480</v>
      </c>
      <c r="AF1481" s="29">
        <v>6.3376497371753465E-2</v>
      </c>
      <c r="AG1481" s="29">
        <v>3.5638758629700329E-3</v>
      </c>
      <c r="AH1481" s="29">
        <v>-0.17328233011081856</v>
      </c>
    </row>
    <row r="1482" spans="31:34" x14ac:dyDescent="0.2">
      <c r="AE1482">
        <v>1481</v>
      </c>
      <c r="AF1482" s="29">
        <v>0.28484790767435231</v>
      </c>
      <c r="AG1482" s="29">
        <v>-4.8998452984805603E-2</v>
      </c>
      <c r="AH1482" s="29">
        <v>-5.8771229617011631E-2</v>
      </c>
    </row>
    <row r="1483" spans="31:34" x14ac:dyDescent="0.2">
      <c r="AE1483">
        <v>1482</v>
      </c>
      <c r="AF1483" s="29">
        <v>2.7372789245759706E-2</v>
      </c>
      <c r="AG1483" s="29">
        <v>7.4868996759441975E-2</v>
      </c>
      <c r="AH1483" s="29">
        <v>-0.14185832604070223</v>
      </c>
    </row>
    <row r="1484" spans="31:34" x14ac:dyDescent="0.2">
      <c r="AE1484">
        <v>1483</v>
      </c>
      <c r="AF1484" s="29">
        <v>5.7989808337306721E-2</v>
      </c>
      <c r="AG1484" s="29">
        <v>9.3441678831910596E-2</v>
      </c>
      <c r="AH1484" s="29">
        <v>0.15353819282164327</v>
      </c>
    </row>
    <row r="1485" spans="31:34" x14ac:dyDescent="0.2">
      <c r="AE1485">
        <v>1484</v>
      </c>
      <c r="AF1485" s="29">
        <v>-0.15231728646215925</v>
      </c>
      <c r="AG1485" s="29">
        <v>-3.4683262597047813E-2</v>
      </c>
      <c r="AH1485" s="29">
        <v>0.18096235600944599</v>
      </c>
    </row>
    <row r="1486" spans="31:34" x14ac:dyDescent="0.2">
      <c r="AE1486">
        <v>1485</v>
      </c>
      <c r="AF1486" s="29">
        <v>-1.6390872366416509E-2</v>
      </c>
      <c r="AG1486" s="29">
        <v>5.9871204387465397E-2</v>
      </c>
      <c r="AH1486" s="29">
        <v>-0.58140042746528586</v>
      </c>
    </row>
    <row r="1487" spans="31:34" x14ac:dyDescent="0.2">
      <c r="AE1487">
        <v>1486</v>
      </c>
      <c r="AF1487" s="29">
        <v>1.4856999702380653E-2</v>
      </c>
      <c r="AG1487" s="29">
        <v>1.8388432070734116E-2</v>
      </c>
      <c r="AH1487" s="29">
        <v>-3.9561948158128475E-2</v>
      </c>
    </row>
    <row r="1488" spans="31:34" x14ac:dyDescent="0.2">
      <c r="AE1488">
        <v>1487</v>
      </c>
      <c r="AF1488" s="29">
        <v>0.21991797625004694</v>
      </c>
      <c r="AG1488" s="29">
        <v>1.2868290006459837E-2</v>
      </c>
      <c r="AH1488" s="29">
        <v>5.2158657233214223E-2</v>
      </c>
    </row>
    <row r="1489" spans="31:34" x14ac:dyDescent="0.2">
      <c r="AE1489">
        <v>1488</v>
      </c>
      <c r="AF1489" s="29">
        <v>-5.037078647308342E-2</v>
      </c>
      <c r="AG1489" s="29">
        <v>-0.13884761712468369</v>
      </c>
      <c r="AH1489" s="29">
        <v>7.2738863589609695E-2</v>
      </c>
    </row>
    <row r="1490" spans="31:34" x14ac:dyDescent="0.2">
      <c r="AE1490">
        <v>1489</v>
      </c>
      <c r="AF1490" s="29">
        <v>-3.1274593445914198E-2</v>
      </c>
      <c r="AG1490" s="29">
        <v>-4.3610756351114215E-2</v>
      </c>
      <c r="AH1490" s="29">
        <v>7.8847074345940418E-2</v>
      </c>
    </row>
    <row r="1491" spans="31:34" x14ac:dyDescent="0.2">
      <c r="AE1491">
        <v>1490</v>
      </c>
      <c r="AF1491" s="29">
        <v>3.284379771929527E-2</v>
      </c>
      <c r="AG1491" s="29">
        <v>-3.7597622575847034E-2</v>
      </c>
      <c r="AH1491" s="29">
        <v>0.11542544433337495</v>
      </c>
    </row>
    <row r="1492" spans="31:34" x14ac:dyDescent="0.2">
      <c r="AE1492">
        <v>1491</v>
      </c>
      <c r="AF1492" s="29">
        <v>1.366689829251688E-4</v>
      </c>
      <c r="AG1492" s="29">
        <v>-2.5740043063483733E-2</v>
      </c>
      <c r="AH1492" s="29">
        <v>2.3721375468893403E-2</v>
      </c>
    </row>
    <row r="1493" spans="31:34" x14ac:dyDescent="0.2">
      <c r="AE1493">
        <v>1492</v>
      </c>
      <c r="AF1493" s="29">
        <v>-2.0682889127345391E-2</v>
      </c>
      <c r="AG1493" s="29">
        <v>-0.16917678265162778</v>
      </c>
      <c r="AH1493" s="29">
        <v>9.1809208961903879E-2</v>
      </c>
    </row>
    <row r="1494" spans="31:34" x14ac:dyDescent="0.2">
      <c r="AE1494">
        <v>1493</v>
      </c>
      <c r="AF1494" s="29">
        <v>-1.9214167956145008E-2</v>
      </c>
      <c r="AG1494" s="29">
        <v>0.56066547142362633</v>
      </c>
      <c r="AH1494" s="29">
        <v>-0.32246267943098927</v>
      </c>
    </row>
    <row r="1495" spans="31:34" x14ac:dyDescent="0.2">
      <c r="AE1495">
        <v>1494</v>
      </c>
      <c r="AF1495" s="29">
        <v>-0.10196579307131172</v>
      </c>
      <c r="AG1495" s="29">
        <v>-0.25880486102004913</v>
      </c>
      <c r="AH1495" s="29">
        <v>3.8885545422214424E-2</v>
      </c>
    </row>
    <row r="1496" spans="31:34" x14ac:dyDescent="0.2">
      <c r="AE1496">
        <v>1495</v>
      </c>
      <c r="AF1496" s="29">
        <v>-3.9887475652456969E-2</v>
      </c>
      <c r="AG1496" s="29">
        <v>0.36507773295078216</v>
      </c>
      <c r="AH1496" s="29">
        <v>1.0717453595141308E-2</v>
      </c>
    </row>
    <row r="1497" spans="31:34" x14ac:dyDescent="0.2">
      <c r="AE1497">
        <v>1496</v>
      </c>
      <c r="AF1497" s="29">
        <v>-9.4060611164400332E-3</v>
      </c>
      <c r="AG1497" s="29">
        <v>5.6659890595616769E-2</v>
      </c>
      <c r="AH1497" s="29">
        <v>0.61680625084257878</v>
      </c>
    </row>
    <row r="1498" spans="31:34" x14ac:dyDescent="0.2">
      <c r="AE1498">
        <v>1497</v>
      </c>
      <c r="AF1498" s="29">
        <v>4.3505777761175014E-2</v>
      </c>
      <c r="AG1498" s="29">
        <v>6.502339355379308E-2</v>
      </c>
      <c r="AH1498" s="29">
        <v>2.7020409918922763E-2</v>
      </c>
    </row>
    <row r="1499" spans="31:34" x14ac:dyDescent="0.2">
      <c r="AE1499">
        <v>1498</v>
      </c>
      <c r="AF1499" s="29">
        <v>-4.1549742372575922E-2</v>
      </c>
      <c r="AG1499" s="29">
        <v>-0.16271789854129473</v>
      </c>
      <c r="AH1499" s="29">
        <v>-1.1165477143360783E-2</v>
      </c>
    </row>
    <row r="1500" spans="31:34" x14ac:dyDescent="0.2">
      <c r="AE1500">
        <v>1499</v>
      </c>
      <c r="AF1500" s="29">
        <v>-1.4279397175870219E-2</v>
      </c>
      <c r="AG1500" s="29">
        <v>7.4655415448921222E-2</v>
      </c>
      <c r="AH1500" s="29">
        <v>-7.0218896062752223E-2</v>
      </c>
    </row>
    <row r="1501" spans="31:34" x14ac:dyDescent="0.2">
      <c r="AE1501">
        <v>1500</v>
      </c>
      <c r="AF1501" s="29">
        <v>2.4349501238946299E-2</v>
      </c>
      <c r="AG1501" s="29">
        <v>0.13619105136347973</v>
      </c>
      <c r="AH1501" s="29">
        <v>0.1929029546368802</v>
      </c>
    </row>
    <row r="1502" spans="31:34" x14ac:dyDescent="0.2">
      <c r="AE1502">
        <v>1501</v>
      </c>
      <c r="AF1502" s="29">
        <v>4.1235354925696896E-2</v>
      </c>
      <c r="AG1502" s="29">
        <v>6.7481299970260852E-3</v>
      </c>
      <c r="AH1502" s="29">
        <v>0.1759345510500685</v>
      </c>
    </row>
    <row r="1503" spans="31:34" x14ac:dyDescent="0.2">
      <c r="AE1503">
        <v>1502</v>
      </c>
      <c r="AF1503" s="29">
        <v>-5.4231338748807909E-2</v>
      </c>
      <c r="AG1503" s="29">
        <v>-0.10863658997116549</v>
      </c>
      <c r="AH1503" s="29">
        <v>-0.35108256480518368</v>
      </c>
    </row>
    <row r="1504" spans="31:34" x14ac:dyDescent="0.2">
      <c r="AE1504">
        <v>1503</v>
      </c>
      <c r="AF1504" s="29">
        <v>6.8577241316718579E-2</v>
      </c>
      <c r="AG1504" s="29">
        <v>-0.35631684546098846</v>
      </c>
      <c r="AH1504" s="29">
        <v>4.6630251378578756E-2</v>
      </c>
    </row>
    <row r="1505" spans="31:34" x14ac:dyDescent="0.2">
      <c r="AE1505">
        <v>1504</v>
      </c>
      <c r="AF1505" s="29">
        <v>-3.1358616402906526E-2</v>
      </c>
      <c r="AG1505" s="29">
        <v>0.13514924642855711</v>
      </c>
      <c r="AH1505" s="29">
        <v>-8.0236301300876126E-2</v>
      </c>
    </row>
    <row r="1506" spans="31:34" x14ac:dyDescent="0.2">
      <c r="AE1506">
        <v>1505</v>
      </c>
      <c r="AF1506" s="29">
        <v>-0.15063989439342174</v>
      </c>
      <c r="AG1506" s="29">
        <v>1.1958575608714951E-2</v>
      </c>
      <c r="AH1506" s="29">
        <v>-9.3005790343352004E-2</v>
      </c>
    </row>
    <row r="1507" spans="31:34" x14ac:dyDescent="0.2">
      <c r="AE1507">
        <v>1506</v>
      </c>
      <c r="AF1507" s="29">
        <v>-2.3973118496495287E-2</v>
      </c>
      <c r="AG1507" s="29">
        <v>0.20231143639395111</v>
      </c>
      <c r="AH1507" s="29">
        <v>-8.4414836245352676E-2</v>
      </c>
    </row>
    <row r="1508" spans="31:34" x14ac:dyDescent="0.2">
      <c r="AE1508">
        <v>1507</v>
      </c>
      <c r="AF1508" s="29">
        <v>-0.30460370486523947</v>
      </c>
      <c r="AG1508" s="29">
        <v>-0.11365516766738408</v>
      </c>
      <c r="AH1508" s="29">
        <v>0.14096005307965012</v>
      </c>
    </row>
    <row r="1509" spans="31:34" x14ac:dyDescent="0.2">
      <c r="AE1509">
        <v>1508</v>
      </c>
      <c r="AF1509" s="29">
        <v>-1.265105891589116E-3</v>
      </c>
      <c r="AG1509" s="29">
        <v>-2.8655669909399724E-2</v>
      </c>
      <c r="AH1509" s="29">
        <v>0.11086210615592236</v>
      </c>
    </row>
    <row r="1510" spans="31:34" x14ac:dyDescent="0.2">
      <c r="AE1510">
        <v>1509</v>
      </c>
      <c r="AF1510" s="29">
        <v>3.4190963529670791E-2</v>
      </c>
      <c r="AG1510" s="29">
        <v>-0.30551208210756986</v>
      </c>
      <c r="AH1510" s="29">
        <v>-3.1519326418451975E-2</v>
      </c>
    </row>
    <row r="1511" spans="31:34" x14ac:dyDescent="0.2">
      <c r="AE1511">
        <v>1510</v>
      </c>
      <c r="AF1511" s="29">
        <v>-4.3176149987336772E-2</v>
      </c>
      <c r="AG1511" s="29">
        <v>0.3567886072132907</v>
      </c>
      <c r="AH1511" s="29">
        <v>-0.3301298354466552</v>
      </c>
    </row>
    <row r="1512" spans="31:34" x14ac:dyDescent="0.2">
      <c r="AE1512">
        <v>1511</v>
      </c>
      <c r="AF1512" s="29">
        <v>-5.7314390297645214E-2</v>
      </c>
      <c r="AG1512" s="29">
        <v>2.5016238346321888E-2</v>
      </c>
      <c r="AH1512" s="29">
        <v>4.9361894777796428E-2</v>
      </c>
    </row>
    <row r="1513" spans="31:34" x14ac:dyDescent="0.2">
      <c r="AE1513">
        <v>1512</v>
      </c>
      <c r="AF1513" s="29">
        <v>-8.1287679185583758E-2</v>
      </c>
      <c r="AG1513" s="29">
        <v>-0.34620000559692199</v>
      </c>
      <c r="AH1513" s="29">
        <v>-0.18155967619122543</v>
      </c>
    </row>
    <row r="1514" spans="31:34" x14ac:dyDescent="0.2">
      <c r="AE1514">
        <v>1513</v>
      </c>
      <c r="AF1514" s="29">
        <v>0.24878099808912107</v>
      </c>
      <c r="AG1514" s="29">
        <v>6.4012108264523374E-2</v>
      </c>
      <c r="AH1514" s="29">
        <v>-4.249226410752204E-3</v>
      </c>
    </row>
    <row r="1515" spans="31:34" x14ac:dyDescent="0.2">
      <c r="AE1515">
        <v>1514</v>
      </c>
      <c r="AF1515" s="29">
        <v>0.18380286689267514</v>
      </c>
      <c r="AG1515" s="29">
        <v>-0.1035695216553959</v>
      </c>
      <c r="AH1515" s="29">
        <v>2.571633460532019E-2</v>
      </c>
    </row>
    <row r="1516" spans="31:34" x14ac:dyDescent="0.2">
      <c r="AE1516">
        <v>1515</v>
      </c>
      <c r="AF1516" s="29">
        <v>-4.5231503556694856E-2</v>
      </c>
      <c r="AG1516" s="29">
        <v>8.5540607069876012E-2</v>
      </c>
      <c r="AH1516" s="29">
        <v>-0.76685781119777108</v>
      </c>
    </row>
    <row r="1517" spans="31:34" x14ac:dyDescent="0.2">
      <c r="AE1517">
        <v>1516</v>
      </c>
      <c r="AF1517" s="29">
        <v>-3.6278274800240769E-2</v>
      </c>
      <c r="AG1517" s="29">
        <v>-9.771770823845724E-2</v>
      </c>
      <c r="AH1517" s="29">
        <v>1.1185547477171183E-2</v>
      </c>
    </row>
    <row r="1518" spans="31:34" x14ac:dyDescent="0.2">
      <c r="AE1518">
        <v>1517</v>
      </c>
      <c r="AF1518" s="29">
        <v>0.11883198991769091</v>
      </c>
      <c r="AG1518" s="29">
        <v>0.21915434425269331</v>
      </c>
      <c r="AH1518" s="29">
        <v>0.63802707845686935</v>
      </c>
    </row>
    <row r="1519" spans="31:34" x14ac:dyDescent="0.2">
      <c r="AE1519">
        <v>1518</v>
      </c>
      <c r="AF1519" s="29">
        <v>-5.1878105304152065E-2</v>
      </c>
      <c r="AG1519" s="29">
        <v>-1.0156404843741232E-3</v>
      </c>
      <c r="AH1519" s="29">
        <v>3.8039950381426227E-2</v>
      </c>
    </row>
    <row r="1520" spans="31:34" x14ac:dyDescent="0.2">
      <c r="AE1520">
        <v>1519</v>
      </c>
      <c r="AF1520" s="29">
        <v>8.6018004841151324E-2</v>
      </c>
      <c r="AG1520" s="29">
        <v>3.2187243821469536E-2</v>
      </c>
      <c r="AH1520" s="29">
        <v>0.28866024563983456</v>
      </c>
    </row>
    <row r="1521" spans="31:34" x14ac:dyDescent="0.2">
      <c r="AE1521">
        <v>1520</v>
      </c>
      <c r="AF1521" s="29">
        <v>2.3538029466526653E-2</v>
      </c>
      <c r="AG1521" s="29">
        <v>0.1791003648141325</v>
      </c>
      <c r="AH1521" s="29">
        <v>8.4623173920386152E-2</v>
      </c>
    </row>
    <row r="1522" spans="31:34" x14ac:dyDescent="0.2">
      <c r="AE1522">
        <v>1521</v>
      </c>
      <c r="AF1522" s="29">
        <v>-0.14883452227449531</v>
      </c>
      <c r="AG1522" s="29">
        <v>-0.16240643453917802</v>
      </c>
      <c r="AH1522" s="29">
        <v>-4.1603323420281085E-2</v>
      </c>
    </row>
    <row r="1523" spans="31:34" x14ac:dyDescent="0.2">
      <c r="AE1523">
        <v>1522</v>
      </c>
      <c r="AF1523" s="29">
        <v>7.4204869554493111E-2</v>
      </c>
      <c r="AG1523" s="29">
        <v>-1.8925712190978486E-3</v>
      </c>
      <c r="AH1523" s="29">
        <v>0.2450358362019624</v>
      </c>
    </row>
    <row r="1524" spans="31:34" x14ac:dyDescent="0.2">
      <c r="AE1524">
        <v>1523</v>
      </c>
      <c r="AF1524" s="29">
        <v>-4.0198500951524441E-2</v>
      </c>
      <c r="AG1524" s="29">
        <v>-3.0511150340730431E-2</v>
      </c>
      <c r="AH1524" s="29">
        <v>0.14609286875130512</v>
      </c>
    </row>
    <row r="1525" spans="31:34" x14ac:dyDescent="0.2">
      <c r="AE1525">
        <v>1524</v>
      </c>
      <c r="AF1525" s="29">
        <v>2.6274549679567039E-2</v>
      </c>
      <c r="AG1525" s="29">
        <v>-0.14285963239873695</v>
      </c>
      <c r="AH1525" s="29">
        <v>-0.49484654102893644</v>
      </c>
    </row>
    <row r="1526" spans="31:34" x14ac:dyDescent="0.2">
      <c r="AE1526">
        <v>1525</v>
      </c>
      <c r="AF1526" s="29">
        <v>-5.3336425239842174E-2</v>
      </c>
      <c r="AG1526" s="29">
        <v>-2.9009385788243719E-2</v>
      </c>
      <c r="AH1526" s="29">
        <v>8.6856311464694608E-2</v>
      </c>
    </row>
    <row r="1527" spans="31:34" x14ac:dyDescent="0.2">
      <c r="AE1527">
        <v>1526</v>
      </c>
      <c r="AF1527" s="29">
        <v>-5.1411498042411184E-3</v>
      </c>
      <c r="AG1527" s="29">
        <v>6.6182675575555003E-2</v>
      </c>
      <c r="AH1527" s="29">
        <v>-6.5838462499720057E-2</v>
      </c>
    </row>
    <row r="1528" spans="31:34" x14ac:dyDescent="0.2">
      <c r="AE1528">
        <v>1527</v>
      </c>
      <c r="AF1528" s="29">
        <v>5.8537844510453138E-3</v>
      </c>
      <c r="AG1528" s="29">
        <v>-0.29346043547400669</v>
      </c>
      <c r="AH1528" s="29">
        <v>-4.5305953249416532E-2</v>
      </c>
    </row>
    <row r="1529" spans="31:34" x14ac:dyDescent="0.2">
      <c r="AE1529">
        <v>1528</v>
      </c>
      <c r="AF1529" s="29">
        <v>1.8233379593121424E-2</v>
      </c>
      <c r="AG1529" s="29">
        <v>3.6375955576987307E-2</v>
      </c>
      <c r="AH1529" s="29">
        <v>-0.16910219636373647</v>
      </c>
    </row>
    <row r="1530" spans="31:34" x14ac:dyDescent="0.2">
      <c r="AE1530">
        <v>1529</v>
      </c>
      <c r="AF1530" s="29">
        <v>-3.9413998147909649E-2</v>
      </c>
      <c r="AG1530" s="29">
        <v>-1.8471164423952042E-2</v>
      </c>
      <c r="AH1530" s="29">
        <v>-0.137423498619205</v>
      </c>
    </row>
    <row r="1531" spans="31:34" x14ac:dyDescent="0.2">
      <c r="AE1531">
        <v>1530</v>
      </c>
      <c r="AF1531" s="29">
        <v>-4.6388462560387998E-2</v>
      </c>
      <c r="AG1531" s="29">
        <v>0.15853245926164594</v>
      </c>
      <c r="AH1531" s="29">
        <v>-1.5248094746182578E-2</v>
      </c>
    </row>
    <row r="1532" spans="31:34" x14ac:dyDescent="0.2">
      <c r="AE1532">
        <v>1531</v>
      </c>
      <c r="AF1532" s="29">
        <v>2.0083922432380095E-3</v>
      </c>
      <c r="AG1532" s="29">
        <v>-0.26141900134838797</v>
      </c>
      <c r="AH1532" s="29">
        <v>-0.18729776650805333</v>
      </c>
    </row>
    <row r="1533" spans="31:34" x14ac:dyDescent="0.2">
      <c r="AE1533">
        <v>1532</v>
      </c>
      <c r="AF1533" s="29">
        <v>1.6005464131446993E-2</v>
      </c>
      <c r="AG1533" s="29">
        <v>7.4844551261830386E-2</v>
      </c>
      <c r="AH1533" s="29">
        <v>-0.14343155501221483</v>
      </c>
    </row>
    <row r="1534" spans="31:34" x14ac:dyDescent="0.2">
      <c r="AE1534">
        <v>1533</v>
      </c>
      <c r="AF1534" s="29">
        <v>4.0381761725651326E-2</v>
      </c>
      <c r="AG1534" s="29">
        <v>-4.7403053651461795E-2</v>
      </c>
      <c r="AH1534" s="29">
        <v>-3.6551507641748783E-2</v>
      </c>
    </row>
    <row r="1535" spans="31:34" x14ac:dyDescent="0.2">
      <c r="AE1535">
        <v>1534</v>
      </c>
      <c r="AF1535" s="29">
        <v>3.9407274535367777E-2</v>
      </c>
      <c r="AG1535" s="29">
        <v>9.8465323122854023E-3</v>
      </c>
      <c r="AH1535" s="29">
        <v>0.52384136021685956</v>
      </c>
    </row>
    <row r="1536" spans="31:34" x14ac:dyDescent="0.2">
      <c r="AE1536">
        <v>1535</v>
      </c>
      <c r="AF1536" s="29">
        <v>-7.5405570128170103E-3</v>
      </c>
      <c r="AG1536" s="29">
        <v>0.40653116502196895</v>
      </c>
      <c r="AH1536" s="29">
        <v>6.9027014905367653E-2</v>
      </c>
    </row>
    <row r="1537" spans="31:34" x14ac:dyDescent="0.2">
      <c r="AE1537">
        <v>1536</v>
      </c>
      <c r="AF1537" s="29">
        <v>3.9716933065860958E-2</v>
      </c>
      <c r="AG1537" s="29">
        <v>-0.23157608651821546</v>
      </c>
      <c r="AH1537" s="29">
        <v>5.1740595519177646E-2</v>
      </c>
    </row>
    <row r="1538" spans="31:34" x14ac:dyDescent="0.2">
      <c r="AE1538">
        <v>1537</v>
      </c>
      <c r="AF1538" s="29">
        <v>-9.0111250269460499E-2</v>
      </c>
      <c r="AG1538" s="29">
        <v>-0.14939216022029744</v>
      </c>
      <c r="AH1538" s="29">
        <v>7.3310239789115841E-2</v>
      </c>
    </row>
    <row r="1539" spans="31:34" x14ac:dyDescent="0.2">
      <c r="AE1539">
        <v>1538</v>
      </c>
      <c r="AF1539" s="29">
        <v>1.5225600014235801E-2</v>
      </c>
      <c r="AG1539" s="29">
        <v>0.23141233771183806</v>
      </c>
      <c r="AH1539" s="29">
        <v>-0.56261796220646609</v>
      </c>
    </row>
    <row r="1540" spans="31:34" x14ac:dyDescent="0.2">
      <c r="AE1540">
        <v>1539</v>
      </c>
      <c r="AF1540" s="29">
        <v>-3.4580588175849398E-3</v>
      </c>
      <c r="AG1540" s="29">
        <v>8.5304163007470062E-3</v>
      </c>
      <c r="AH1540" s="29">
        <v>-5.173194740884253E-2</v>
      </c>
    </row>
    <row r="1541" spans="31:34" x14ac:dyDescent="0.2">
      <c r="AE1541">
        <v>1540</v>
      </c>
      <c r="AF1541" s="29">
        <v>1.9989504538482927E-2</v>
      </c>
      <c r="AG1541" s="29">
        <v>-0.41175038463557828</v>
      </c>
      <c r="AH1541" s="29">
        <v>0.16632928045067952</v>
      </c>
    </row>
    <row r="1542" spans="31:34" x14ac:dyDescent="0.2">
      <c r="AE1542">
        <v>1541</v>
      </c>
      <c r="AF1542" s="29">
        <v>-1.1961122195398754E-4</v>
      </c>
      <c r="AG1542" s="29">
        <v>6.6274350880879879E-2</v>
      </c>
      <c r="AH1542" s="29">
        <v>-7.6924036338208296E-2</v>
      </c>
    </row>
    <row r="1543" spans="31:34" x14ac:dyDescent="0.2">
      <c r="AE1543">
        <v>1542</v>
      </c>
      <c r="AF1543" s="29">
        <v>2.6923678212921083E-3</v>
      </c>
      <c r="AG1543" s="29">
        <v>-6.3810210684217814E-2</v>
      </c>
      <c r="AH1543" s="29">
        <v>0.50619754678802709</v>
      </c>
    </row>
    <row r="1544" spans="31:34" x14ac:dyDescent="0.2">
      <c r="AE1544">
        <v>1543</v>
      </c>
      <c r="AF1544" s="29">
        <v>-7.5596398883116048E-2</v>
      </c>
      <c r="AG1544" s="29">
        <v>-5.3868604955585916E-2</v>
      </c>
      <c r="AH1544" s="29">
        <v>7.9278782274331827E-2</v>
      </c>
    </row>
    <row r="1545" spans="31:34" x14ac:dyDescent="0.2">
      <c r="AE1545">
        <v>1544</v>
      </c>
      <c r="AF1545" s="29">
        <v>4.2100805705967796E-2</v>
      </c>
      <c r="AG1545" s="29">
        <v>-0.11482310745843831</v>
      </c>
      <c r="AH1545" s="29">
        <v>0.31060736990729276</v>
      </c>
    </row>
    <row r="1546" spans="31:34" x14ac:dyDescent="0.2">
      <c r="AE1546">
        <v>1545</v>
      </c>
      <c r="AF1546" s="29">
        <v>7.7166648094294812E-2</v>
      </c>
      <c r="AG1546" s="29">
        <v>0.21410862839541575</v>
      </c>
      <c r="AH1546" s="29">
        <v>8.6790895982835028E-2</v>
      </c>
    </row>
    <row r="1547" spans="31:34" x14ac:dyDescent="0.2">
      <c r="AE1547">
        <v>1546</v>
      </c>
      <c r="AF1547" s="29">
        <v>-1.0134423560970782E-2</v>
      </c>
      <c r="AG1547" s="29">
        <v>-0.10380840788632437</v>
      </c>
      <c r="AH1547" s="29">
        <v>0.18043385420366559</v>
      </c>
    </row>
    <row r="1548" spans="31:34" x14ac:dyDescent="0.2">
      <c r="AE1548">
        <v>1547</v>
      </c>
      <c r="AF1548" s="29">
        <v>-6.2636991387240576E-2</v>
      </c>
      <c r="AG1548" s="29">
        <v>0.25089030586885153</v>
      </c>
      <c r="AH1548" s="29">
        <v>-1.8028471480540511E-2</v>
      </c>
    </row>
    <row r="1549" spans="31:34" x14ac:dyDescent="0.2">
      <c r="AE1549">
        <v>1548</v>
      </c>
      <c r="AF1549" s="29">
        <v>8.4060655269628859E-2</v>
      </c>
      <c r="AG1549" s="29">
        <v>2.1852040405910978E-3</v>
      </c>
      <c r="AH1549" s="29">
        <v>-0.20189585573292926</v>
      </c>
    </row>
    <row r="1550" spans="31:34" x14ac:dyDescent="0.2">
      <c r="AE1550">
        <v>1549</v>
      </c>
      <c r="AF1550" s="29">
        <v>2.4728819617032667E-2</v>
      </c>
      <c r="AG1550" s="29">
        <v>-0.18881785996209993</v>
      </c>
      <c r="AH1550" s="29">
        <v>-0.14662039496847587</v>
      </c>
    </row>
    <row r="1551" spans="31:34" x14ac:dyDescent="0.2">
      <c r="AE1551">
        <v>1550</v>
      </c>
      <c r="AF1551" s="29">
        <v>-6.3285531028264952E-2</v>
      </c>
      <c r="AG1551" s="29">
        <v>5.0524982413694117E-2</v>
      </c>
      <c r="AH1551" s="29">
        <v>4.2394595213653602E-2</v>
      </c>
    </row>
    <row r="1552" spans="31:34" x14ac:dyDescent="0.2">
      <c r="AE1552">
        <v>1551</v>
      </c>
      <c r="AF1552" s="29">
        <v>-8.6555961808894133E-2</v>
      </c>
      <c r="AG1552" s="29">
        <v>-0.41693552175181653</v>
      </c>
      <c r="AH1552" s="29">
        <v>0.43304186404560363</v>
      </c>
    </row>
    <row r="1553" spans="31:34" x14ac:dyDescent="0.2">
      <c r="AE1553">
        <v>1552</v>
      </c>
      <c r="AF1553" s="29">
        <v>-5.1702504347223184E-2</v>
      </c>
      <c r="AG1553" s="29">
        <v>4.8661944215205144E-2</v>
      </c>
      <c r="AH1553" s="29">
        <v>4.1882306620948356E-2</v>
      </c>
    </row>
    <row r="1554" spans="31:34" x14ac:dyDescent="0.2">
      <c r="AE1554">
        <v>1553</v>
      </c>
      <c r="AF1554" s="29">
        <v>-3.6891594743646186E-2</v>
      </c>
      <c r="AG1554" s="29">
        <v>-0.14928389846882228</v>
      </c>
      <c r="AH1554" s="29">
        <v>6.8203130861096777E-4</v>
      </c>
    </row>
    <row r="1555" spans="31:34" x14ac:dyDescent="0.2">
      <c r="AE1555">
        <v>1554</v>
      </c>
      <c r="AF1555" s="29">
        <v>-6.8990063939466911E-2</v>
      </c>
      <c r="AG1555" s="29">
        <v>2.4260108521358615E-2</v>
      </c>
      <c r="AH1555" s="29">
        <v>-0.1250634271681571</v>
      </c>
    </row>
    <row r="1556" spans="31:34" x14ac:dyDescent="0.2">
      <c r="AE1556">
        <v>1555</v>
      </c>
      <c r="AF1556" s="29">
        <v>3.5877253907031169E-3</v>
      </c>
      <c r="AG1556" s="29">
        <v>-0.31534192231381475</v>
      </c>
      <c r="AH1556" s="29">
        <v>-7.4796784134627342E-2</v>
      </c>
    </row>
    <row r="1557" spans="31:34" x14ac:dyDescent="0.2">
      <c r="AE1557">
        <v>1556</v>
      </c>
      <c r="AF1557" s="29">
        <v>4.197953097613831E-2</v>
      </c>
      <c r="AG1557" s="29">
        <v>-3.6216679232098897E-2</v>
      </c>
      <c r="AH1557" s="29">
        <v>1.3355619032575631E-2</v>
      </c>
    </row>
    <row r="1558" spans="31:34" x14ac:dyDescent="0.2">
      <c r="AE1558">
        <v>1557</v>
      </c>
      <c r="AF1558" s="29">
        <v>5.9005323304161118E-2</v>
      </c>
      <c r="AG1558" s="29">
        <v>-0.13695153974620516</v>
      </c>
      <c r="AH1558" s="29">
        <v>0.10956312761451721</v>
      </c>
    </row>
    <row r="1559" spans="31:34" x14ac:dyDescent="0.2">
      <c r="AE1559">
        <v>1558</v>
      </c>
      <c r="AF1559" s="29">
        <v>3.0577251677796378E-2</v>
      </c>
      <c r="AG1559" s="29">
        <v>-1.4103884343125053E-2</v>
      </c>
      <c r="AH1559" s="29">
        <v>-8.221535649570505E-2</v>
      </c>
    </row>
    <row r="1560" spans="31:34" x14ac:dyDescent="0.2">
      <c r="AE1560">
        <v>1559</v>
      </c>
      <c r="AF1560" s="29">
        <v>-1.1067406397509312E-2</v>
      </c>
      <c r="AG1560" s="29">
        <v>2.9988187491382181E-2</v>
      </c>
      <c r="AH1560" s="29">
        <v>7.8237453415640063E-2</v>
      </c>
    </row>
    <row r="1561" spans="31:34" x14ac:dyDescent="0.2">
      <c r="AE1561">
        <v>1560</v>
      </c>
      <c r="AF1561" s="29">
        <v>3.7918730005247467E-2</v>
      </c>
      <c r="AG1561" s="29">
        <v>4.5871070510742774E-2</v>
      </c>
      <c r="AH1561" s="29">
        <v>-0.24735577191616315</v>
      </c>
    </row>
    <row r="1562" spans="31:34" x14ac:dyDescent="0.2">
      <c r="AE1562">
        <v>1561</v>
      </c>
      <c r="AF1562" s="29">
        <v>-1.8744442819660524E-2</v>
      </c>
      <c r="AG1562" s="29">
        <v>-0.10366543020220867</v>
      </c>
      <c r="AH1562" s="29">
        <v>8.979315639213916E-3</v>
      </c>
    </row>
    <row r="1563" spans="31:34" x14ac:dyDescent="0.2">
      <c r="AE1563">
        <v>1562</v>
      </c>
      <c r="AF1563" s="29">
        <v>8.6585206284103169E-2</v>
      </c>
      <c r="AG1563" s="29">
        <v>0.2352199093004736</v>
      </c>
      <c r="AH1563" s="29">
        <v>0.11884073810215875</v>
      </c>
    </row>
    <row r="1564" spans="31:34" x14ac:dyDescent="0.2">
      <c r="AE1564">
        <v>1563</v>
      </c>
      <c r="AF1564" s="29">
        <v>0.15476137642211879</v>
      </c>
      <c r="AG1564" s="29">
        <v>-3.2886741222272239E-2</v>
      </c>
      <c r="AH1564" s="29">
        <v>-9.5328646944193504E-2</v>
      </c>
    </row>
    <row r="1565" spans="31:34" x14ac:dyDescent="0.2">
      <c r="AE1565">
        <v>1564</v>
      </c>
      <c r="AF1565" s="29">
        <v>-0.12807460146144525</v>
      </c>
      <c r="AG1565" s="29">
        <v>-0.18407521517132744</v>
      </c>
      <c r="AH1565" s="29">
        <v>-0.38153325426459472</v>
      </c>
    </row>
    <row r="1566" spans="31:34" x14ac:dyDescent="0.2">
      <c r="AE1566">
        <v>1565</v>
      </c>
      <c r="AF1566" s="29">
        <v>0.19547680918776508</v>
      </c>
      <c r="AG1566" s="29">
        <v>-0.17058973581473771</v>
      </c>
      <c r="AH1566" s="29">
        <v>-0.1910229923669135</v>
      </c>
    </row>
    <row r="1567" spans="31:34" x14ac:dyDescent="0.2">
      <c r="AE1567">
        <v>1566</v>
      </c>
      <c r="AF1567" s="29">
        <v>2.2752854732071975E-2</v>
      </c>
      <c r="AG1567" s="29">
        <v>0.15608310147601881</v>
      </c>
      <c r="AH1567" s="29">
        <v>1.1110838879521237E-2</v>
      </c>
    </row>
    <row r="1568" spans="31:34" x14ac:dyDescent="0.2">
      <c r="AE1568">
        <v>1567</v>
      </c>
      <c r="AF1568" s="29">
        <v>-2.0129111939742469E-2</v>
      </c>
      <c r="AG1568" s="29">
        <v>-0.16713705363446757</v>
      </c>
      <c r="AH1568" s="29">
        <v>5.1106038869537004E-2</v>
      </c>
    </row>
    <row r="1569" spans="31:34" x14ac:dyDescent="0.2">
      <c r="AE1569">
        <v>1568</v>
      </c>
      <c r="AF1569" s="29">
        <v>-3.6659984020841561E-3</v>
      </c>
      <c r="AG1569" s="29">
        <v>6.1789647345621536E-3</v>
      </c>
      <c r="AH1569" s="29">
        <v>1.1529305406663467E-2</v>
      </c>
    </row>
    <row r="1570" spans="31:34" x14ac:dyDescent="0.2">
      <c r="AE1570">
        <v>1569</v>
      </c>
      <c r="AF1570" s="29">
        <v>-6.964796550151886E-2</v>
      </c>
      <c r="AG1570" s="29">
        <v>-8.0620890702933545E-2</v>
      </c>
      <c r="AH1570" s="29">
        <v>-1.0309722698410507E-2</v>
      </c>
    </row>
    <row r="1571" spans="31:34" x14ac:dyDescent="0.2">
      <c r="AE1571">
        <v>1570</v>
      </c>
      <c r="AF1571" s="29">
        <v>-3.9029666103658156E-2</v>
      </c>
      <c r="AG1571" s="29">
        <v>0.10565776881844413</v>
      </c>
      <c r="AH1571" s="29">
        <v>-0.29987889642163962</v>
      </c>
    </row>
    <row r="1572" spans="31:34" x14ac:dyDescent="0.2">
      <c r="AE1572">
        <v>1571</v>
      </c>
      <c r="AF1572" s="29">
        <v>9.7474988030740884E-3</v>
      </c>
      <c r="AG1572" s="29">
        <v>-5.9297764423517661E-2</v>
      </c>
      <c r="AH1572" s="29">
        <v>-0.19936943932821988</v>
      </c>
    </row>
    <row r="1573" spans="31:34" x14ac:dyDescent="0.2">
      <c r="AE1573">
        <v>1572</v>
      </c>
      <c r="AF1573" s="29">
        <v>0.1192897167948377</v>
      </c>
      <c r="AG1573" s="29">
        <v>8.3416087046344317E-2</v>
      </c>
      <c r="AH1573" s="29">
        <v>-7.6482303148868003E-2</v>
      </c>
    </row>
    <row r="1574" spans="31:34" x14ac:dyDescent="0.2">
      <c r="AE1574">
        <v>1573</v>
      </c>
      <c r="AF1574" s="29">
        <v>3.0596537417438518E-2</v>
      </c>
      <c r="AG1574" s="29">
        <v>-0.39801401373851736</v>
      </c>
      <c r="AH1574" s="29">
        <v>-0.11825457873627017</v>
      </c>
    </row>
    <row r="1575" spans="31:34" x14ac:dyDescent="0.2">
      <c r="AE1575">
        <v>1574</v>
      </c>
      <c r="AF1575" s="29">
        <v>6.9335026165594726E-2</v>
      </c>
      <c r="AG1575" s="29">
        <v>-2.3281253431701322E-2</v>
      </c>
      <c r="AH1575" s="29">
        <v>-2.9357800974762014E-2</v>
      </c>
    </row>
    <row r="1576" spans="31:34" x14ac:dyDescent="0.2">
      <c r="AE1576">
        <v>1575</v>
      </c>
      <c r="AF1576" s="29">
        <v>9.9417065987132403E-3</v>
      </c>
      <c r="AG1576" s="29">
        <v>-2.8619407822297539E-2</v>
      </c>
      <c r="AH1576" s="29">
        <v>0.23240560838659555</v>
      </c>
    </row>
    <row r="1577" spans="31:34" x14ac:dyDescent="0.2">
      <c r="AE1577">
        <v>1576</v>
      </c>
      <c r="AF1577" s="29">
        <v>-9.8264613334708446E-3</v>
      </c>
      <c r="AG1577" s="29">
        <v>4.8662181654448725E-3</v>
      </c>
      <c r="AH1577" s="29">
        <v>-0.21405910792524763</v>
      </c>
    </row>
    <row r="1578" spans="31:34" x14ac:dyDescent="0.2">
      <c r="AE1578">
        <v>1577</v>
      </c>
      <c r="AF1578" s="29">
        <v>1.2246146186689333E-3</v>
      </c>
      <c r="AG1578" s="29">
        <v>-7.268426005619108E-2</v>
      </c>
      <c r="AH1578" s="29">
        <v>-0.21144089509998074</v>
      </c>
    </row>
    <row r="1579" spans="31:34" x14ac:dyDescent="0.2">
      <c r="AE1579">
        <v>1578</v>
      </c>
      <c r="AF1579" s="29">
        <v>-1.1621332424223836E-2</v>
      </c>
      <c r="AG1579" s="29">
        <v>-0.19640391873964683</v>
      </c>
      <c r="AH1579" s="29">
        <v>-0.24314065012385233</v>
      </c>
    </row>
    <row r="1580" spans="31:34" x14ac:dyDescent="0.2">
      <c r="AE1580">
        <v>1579</v>
      </c>
      <c r="AF1580" s="29">
        <v>1.6501868653795868E-2</v>
      </c>
      <c r="AG1580" s="29">
        <v>-0.10843511257193562</v>
      </c>
      <c r="AH1580" s="29">
        <v>-2.0839721783283714E-2</v>
      </c>
    </row>
    <row r="1581" spans="31:34" x14ac:dyDescent="0.2">
      <c r="AE1581">
        <v>1580</v>
      </c>
      <c r="AF1581" s="29">
        <v>2.5367332336606839E-2</v>
      </c>
      <c r="AG1581" s="29">
        <v>-5.4656487420215817E-2</v>
      </c>
      <c r="AH1581" s="29">
        <v>6.8628699779940627E-2</v>
      </c>
    </row>
    <row r="1582" spans="31:34" x14ac:dyDescent="0.2">
      <c r="AE1582">
        <v>1581</v>
      </c>
      <c r="AF1582" s="29">
        <v>-5.3798676893095143E-2</v>
      </c>
      <c r="AG1582" s="29">
        <v>2.2524829901068032E-2</v>
      </c>
      <c r="AH1582" s="29">
        <v>4.0882141966235318E-2</v>
      </c>
    </row>
    <row r="1583" spans="31:34" x14ac:dyDescent="0.2">
      <c r="AE1583">
        <v>1582</v>
      </c>
      <c r="AF1583" s="29">
        <v>1.4914949228583977E-2</v>
      </c>
      <c r="AG1583" s="29">
        <v>4.1597103894489375E-2</v>
      </c>
      <c r="AH1583" s="29">
        <v>-3.5593340592657674E-2</v>
      </c>
    </row>
    <row r="1584" spans="31:34" x14ac:dyDescent="0.2">
      <c r="AE1584">
        <v>1583</v>
      </c>
      <c r="AF1584" s="29">
        <v>4.2718294902076379E-3</v>
      </c>
      <c r="AG1584" s="29">
        <v>3.6856717683717989E-2</v>
      </c>
      <c r="AH1584" s="29">
        <v>1.304298414018721E-2</v>
      </c>
    </row>
    <row r="1585" spans="31:34" x14ac:dyDescent="0.2">
      <c r="AE1585">
        <v>1584</v>
      </c>
      <c r="AF1585" s="29">
        <v>5.0582247972672419E-2</v>
      </c>
      <c r="AG1585" s="29">
        <v>-5.6168386593163547E-2</v>
      </c>
      <c r="AH1585" s="29">
        <v>-0.28730583545742727</v>
      </c>
    </row>
    <row r="1586" spans="31:34" x14ac:dyDescent="0.2">
      <c r="AE1586">
        <v>1585</v>
      </c>
      <c r="AF1586" s="29">
        <v>-4.4023290361147493E-2</v>
      </c>
      <c r="AG1586" s="29">
        <v>-0.48169429204332614</v>
      </c>
      <c r="AH1586" s="29">
        <v>-0.10019399661454703</v>
      </c>
    </row>
    <row r="1587" spans="31:34" x14ac:dyDescent="0.2">
      <c r="AE1587">
        <v>1586</v>
      </c>
      <c r="AF1587" s="29">
        <v>4.2942060552334071E-2</v>
      </c>
      <c r="AG1587" s="29">
        <v>-5.9708547006238975E-2</v>
      </c>
      <c r="AH1587" s="29">
        <v>0.3064559596711679</v>
      </c>
    </row>
    <row r="1588" spans="31:34" x14ac:dyDescent="0.2">
      <c r="AE1588">
        <v>1587</v>
      </c>
      <c r="AF1588" s="29">
        <v>-4.335077454201422E-2</v>
      </c>
      <c r="AG1588" s="29">
        <v>-1.9982162802806087E-2</v>
      </c>
      <c r="AH1588" s="29">
        <v>-0.49195342099938932</v>
      </c>
    </row>
    <row r="1589" spans="31:34" x14ac:dyDescent="0.2">
      <c r="AE1589">
        <v>1588</v>
      </c>
      <c r="AF1589" s="29">
        <v>1.4429245097080545E-2</v>
      </c>
      <c r="AG1589" s="29">
        <v>0.20464316905931096</v>
      </c>
      <c r="AH1589" s="29">
        <v>-0.10262923241485898</v>
      </c>
    </row>
    <row r="1590" spans="31:34" x14ac:dyDescent="0.2">
      <c r="AE1590">
        <v>1589</v>
      </c>
      <c r="AF1590" s="29">
        <v>5.4103957815905364E-3</v>
      </c>
      <c r="AG1590" s="29">
        <v>8.1005734798770893E-3</v>
      </c>
      <c r="AH1590" s="29">
        <v>-4.4521019189881682E-2</v>
      </c>
    </row>
    <row r="1591" spans="31:34" x14ac:dyDescent="0.2">
      <c r="AE1591">
        <v>1590</v>
      </c>
      <c r="AF1591" s="29">
        <v>-3.9380205036392377E-2</v>
      </c>
      <c r="AG1591" s="29">
        <v>-4.6359942105588227E-2</v>
      </c>
      <c r="AH1591" s="29">
        <v>9.2549349411790563E-2</v>
      </c>
    </row>
    <row r="1592" spans="31:34" x14ac:dyDescent="0.2">
      <c r="AE1592">
        <v>1591</v>
      </c>
      <c r="AF1592" s="29">
        <v>4.2920894203896533E-2</v>
      </c>
      <c r="AG1592" s="29">
        <v>2.6444008808456532E-2</v>
      </c>
      <c r="AH1592" s="29">
        <v>6.193642775166331E-2</v>
      </c>
    </row>
    <row r="1593" spans="31:34" x14ac:dyDescent="0.2">
      <c r="AE1593">
        <v>1592</v>
      </c>
      <c r="AF1593" s="29">
        <v>-3.5462480661113432E-2</v>
      </c>
      <c r="AG1593" s="29">
        <v>-0.14729808117323098</v>
      </c>
      <c r="AH1593" s="29">
        <v>-0.16694730179422487</v>
      </c>
    </row>
    <row r="1594" spans="31:34" x14ac:dyDescent="0.2">
      <c r="AE1594">
        <v>1593</v>
      </c>
      <c r="AF1594" s="29">
        <v>-4.910594182153635E-3</v>
      </c>
      <c r="AG1594" s="29">
        <v>-3.3059077063440231E-2</v>
      </c>
      <c r="AH1594" s="29">
        <v>1.6753827027432489E-2</v>
      </c>
    </row>
    <row r="1595" spans="31:34" x14ac:dyDescent="0.2">
      <c r="AE1595">
        <v>1594</v>
      </c>
      <c r="AF1595" s="29">
        <v>5.3011767581392207E-2</v>
      </c>
      <c r="AG1595" s="29">
        <v>4.1983401240395103E-2</v>
      </c>
      <c r="AH1595" s="29">
        <v>0.47990342193464791</v>
      </c>
    </row>
    <row r="1596" spans="31:34" x14ac:dyDescent="0.2">
      <c r="AE1596">
        <v>1595</v>
      </c>
      <c r="AF1596" s="29">
        <v>3.34029368372201E-2</v>
      </c>
      <c r="AG1596" s="29">
        <v>3.8295597125139174E-3</v>
      </c>
      <c r="AH1596" s="29">
        <v>0.36068699098401646</v>
      </c>
    </row>
    <row r="1597" spans="31:34" x14ac:dyDescent="0.2">
      <c r="AE1597">
        <v>1596</v>
      </c>
      <c r="AF1597" s="29">
        <v>-9.3728375679895462E-2</v>
      </c>
      <c r="AG1597" s="29">
        <v>2.7748835865420044E-2</v>
      </c>
      <c r="AH1597" s="29">
        <v>0.1218536341235532</v>
      </c>
    </row>
    <row r="1598" spans="31:34" x14ac:dyDescent="0.2">
      <c r="AE1598">
        <v>1597</v>
      </c>
      <c r="AF1598" s="29">
        <v>1.1419679475475057E-2</v>
      </c>
      <c r="AG1598" s="29">
        <v>-9.7559969157384515E-3</v>
      </c>
      <c r="AH1598" s="29">
        <v>9.7554682553880931E-2</v>
      </c>
    </row>
    <row r="1599" spans="31:34" x14ac:dyDescent="0.2">
      <c r="AE1599">
        <v>1598</v>
      </c>
      <c r="AF1599" s="29">
        <v>-0.19294492172916924</v>
      </c>
      <c r="AG1599" s="29">
        <v>0.11735061490748626</v>
      </c>
      <c r="AH1599" s="29">
        <v>6.4150541185621385E-2</v>
      </c>
    </row>
    <row r="1600" spans="31:34" x14ac:dyDescent="0.2">
      <c r="AE1600">
        <v>1599</v>
      </c>
      <c r="AF1600" s="29">
        <v>1.3198889285370925E-2</v>
      </c>
      <c r="AG1600" s="29">
        <v>-0.17847922762302262</v>
      </c>
      <c r="AH1600" s="29">
        <v>-6.2928015013884342E-2</v>
      </c>
    </row>
    <row r="1601" spans="31:34" x14ac:dyDescent="0.2">
      <c r="AE1601">
        <v>1600</v>
      </c>
      <c r="AF1601" s="29">
        <v>-3.0438208813367562E-2</v>
      </c>
      <c r="AG1601" s="29">
        <v>-8.9101510044103882E-2</v>
      </c>
      <c r="AH1601" s="29">
        <v>3.915420491676979E-2</v>
      </c>
    </row>
    <row r="1602" spans="31:34" x14ac:dyDescent="0.2">
      <c r="AE1602">
        <v>1601</v>
      </c>
      <c r="AF1602" s="29">
        <v>9.3993025988865549E-3</v>
      </c>
      <c r="AG1602" s="29">
        <v>5.9842106301772696E-2</v>
      </c>
      <c r="AH1602" s="29">
        <v>-6.3552803430285854E-2</v>
      </c>
    </row>
    <row r="1603" spans="31:34" x14ac:dyDescent="0.2">
      <c r="AE1603">
        <v>1602</v>
      </c>
      <c r="AF1603" s="29">
        <v>3.8403137932639469E-4</v>
      </c>
      <c r="AG1603" s="29">
        <v>1.9733693055634608E-2</v>
      </c>
      <c r="AH1603" s="29">
        <v>-8.9613934550503316E-2</v>
      </c>
    </row>
    <row r="1604" spans="31:34" x14ac:dyDescent="0.2">
      <c r="AE1604">
        <v>1603</v>
      </c>
      <c r="AF1604" s="29">
        <v>4.3898045807349659E-3</v>
      </c>
      <c r="AG1604" s="29">
        <v>0.283847359101567</v>
      </c>
      <c r="AH1604" s="29">
        <v>-0.12951755050880945</v>
      </c>
    </row>
    <row r="1605" spans="31:34" x14ac:dyDescent="0.2">
      <c r="AE1605">
        <v>1604</v>
      </c>
      <c r="AF1605" s="29">
        <v>0.11907024382079147</v>
      </c>
      <c r="AG1605" s="29">
        <v>-8.3517450982795987E-3</v>
      </c>
      <c r="AH1605" s="29">
        <v>-0.33770657359144385</v>
      </c>
    </row>
    <row r="1606" spans="31:34" x14ac:dyDescent="0.2">
      <c r="AE1606">
        <v>1605</v>
      </c>
      <c r="AF1606" s="29">
        <v>0.15939228987083559</v>
      </c>
      <c r="AG1606" s="29">
        <v>-5.6821797214260568E-2</v>
      </c>
      <c r="AH1606" s="29">
        <v>-6.3812723489031567E-2</v>
      </c>
    </row>
    <row r="1607" spans="31:34" x14ac:dyDescent="0.2">
      <c r="AE1607">
        <v>1606</v>
      </c>
      <c r="AF1607" s="29">
        <v>-5.9042691803412636E-2</v>
      </c>
      <c r="AG1607" s="29">
        <v>-5.9028821021322356E-2</v>
      </c>
      <c r="AH1607" s="29">
        <v>-4.7167097508060557E-2</v>
      </c>
    </row>
    <row r="1608" spans="31:34" x14ac:dyDescent="0.2">
      <c r="AE1608">
        <v>1607</v>
      </c>
      <c r="AF1608" s="29">
        <v>1.6353927344047961E-2</v>
      </c>
      <c r="AG1608" s="29">
        <v>0.17748296129207505</v>
      </c>
      <c r="AH1608" s="29">
        <v>-7.619315342500485E-2</v>
      </c>
    </row>
    <row r="1609" spans="31:34" x14ac:dyDescent="0.2">
      <c r="AE1609">
        <v>1608</v>
      </c>
      <c r="AF1609" s="29">
        <v>9.7630215222290026E-2</v>
      </c>
      <c r="AG1609" s="29">
        <v>-0.14755949359628784</v>
      </c>
      <c r="AH1609" s="29">
        <v>-0.16341541887323724</v>
      </c>
    </row>
    <row r="1610" spans="31:34" x14ac:dyDescent="0.2">
      <c r="AE1610">
        <v>1609</v>
      </c>
      <c r="AF1610" s="29">
        <v>2.451403276722626E-2</v>
      </c>
      <c r="AG1610" s="29">
        <v>-0.13418931633503547</v>
      </c>
      <c r="AH1610" s="29">
        <v>0.11179104307123913</v>
      </c>
    </row>
    <row r="1611" spans="31:34" x14ac:dyDescent="0.2">
      <c r="AE1611">
        <v>1610</v>
      </c>
      <c r="AF1611" s="29">
        <v>-3.4979652491017262E-2</v>
      </c>
      <c r="AG1611" s="29">
        <v>-0.38513376649816922</v>
      </c>
      <c r="AH1611" s="29">
        <v>0.11512068284417062</v>
      </c>
    </row>
    <row r="1612" spans="31:34" x14ac:dyDescent="0.2">
      <c r="AE1612">
        <v>1611</v>
      </c>
      <c r="AF1612" s="29">
        <v>9.5878952144534138E-2</v>
      </c>
      <c r="AG1612" s="29">
        <v>2.3966902567778999E-2</v>
      </c>
      <c r="AH1612" s="29">
        <v>-0.23193482097048038</v>
      </c>
    </row>
    <row r="1613" spans="31:34" x14ac:dyDescent="0.2">
      <c r="AE1613">
        <v>1612</v>
      </c>
      <c r="AF1613" s="29">
        <v>-6.2234001250141231E-2</v>
      </c>
      <c r="AG1613" s="29">
        <v>-0.16879239598181098</v>
      </c>
      <c r="AH1613" s="29">
        <v>-0.17478675041563566</v>
      </c>
    </row>
    <row r="1614" spans="31:34" x14ac:dyDescent="0.2">
      <c r="AE1614">
        <v>1613</v>
      </c>
      <c r="AF1614" s="29">
        <v>-8.0364782518888067E-2</v>
      </c>
      <c r="AG1614" s="29">
        <v>0.26940608714271957</v>
      </c>
      <c r="AH1614" s="29">
        <v>0.14673370396149926</v>
      </c>
    </row>
    <row r="1615" spans="31:34" x14ac:dyDescent="0.2">
      <c r="AE1615">
        <v>1614</v>
      </c>
      <c r="AF1615" s="29">
        <v>-5.1289222751829448E-2</v>
      </c>
      <c r="AG1615" s="29">
        <v>-0.21595380538405837</v>
      </c>
      <c r="AH1615" s="29">
        <v>-8.6991657851730256E-2</v>
      </c>
    </row>
    <row r="1616" spans="31:34" x14ac:dyDescent="0.2">
      <c r="AE1616">
        <v>1615</v>
      </c>
      <c r="AF1616" s="29">
        <v>-4.0533545844765137E-2</v>
      </c>
      <c r="AG1616" s="29">
        <v>1.2137346830044037E-2</v>
      </c>
      <c r="AH1616" s="29">
        <v>4.2667282465977632E-2</v>
      </c>
    </row>
    <row r="1617" spans="31:34" x14ac:dyDescent="0.2">
      <c r="AE1617">
        <v>1616</v>
      </c>
      <c r="AF1617" s="29">
        <v>3.3391689552450814E-3</v>
      </c>
      <c r="AG1617" s="29">
        <v>0.30629340533771782</v>
      </c>
      <c r="AH1617" s="29">
        <v>8.2846711240137288E-2</v>
      </c>
    </row>
    <row r="1618" spans="31:34" x14ac:dyDescent="0.2">
      <c r="AE1618">
        <v>1617</v>
      </c>
      <c r="AF1618" s="29">
        <v>9.6271451980317214E-3</v>
      </c>
      <c r="AG1618" s="29">
        <v>3.3518978935671198E-2</v>
      </c>
      <c r="AH1618" s="29">
        <v>-0.17711246396688246</v>
      </c>
    </row>
    <row r="1619" spans="31:34" x14ac:dyDescent="0.2">
      <c r="AE1619">
        <v>1618</v>
      </c>
      <c r="AF1619" s="29">
        <v>8.6009034220949312E-2</v>
      </c>
      <c r="AG1619" s="29">
        <v>-0.17124210751379243</v>
      </c>
      <c r="AH1619" s="29">
        <v>-4.1231830844223952E-2</v>
      </c>
    </row>
    <row r="1620" spans="31:34" x14ac:dyDescent="0.2">
      <c r="AE1620">
        <v>1619</v>
      </c>
      <c r="AF1620" s="29">
        <v>-7.0412501342538111E-2</v>
      </c>
      <c r="AG1620" s="29">
        <v>-3.8267259358082652E-2</v>
      </c>
      <c r="AH1620" s="29">
        <v>-0.28738843120875907</v>
      </c>
    </row>
    <row r="1621" spans="31:34" x14ac:dyDescent="0.2">
      <c r="AE1621">
        <v>1620</v>
      </c>
      <c r="AF1621" s="29">
        <v>1.8059174534008682E-2</v>
      </c>
      <c r="AG1621" s="29">
        <v>-0.18539226242960463</v>
      </c>
      <c r="AH1621" s="29">
        <v>0.61157872918646938</v>
      </c>
    </row>
    <row r="1622" spans="31:34" x14ac:dyDescent="0.2">
      <c r="AE1622">
        <v>1621</v>
      </c>
      <c r="AF1622" s="29">
        <v>-1.8542559519861963E-2</v>
      </c>
      <c r="AG1622" s="29">
        <v>5.9841335586889088E-2</v>
      </c>
      <c r="AH1622" s="29">
        <v>-0.1852673797959167</v>
      </c>
    </row>
    <row r="1623" spans="31:34" x14ac:dyDescent="0.2">
      <c r="AE1623">
        <v>1622</v>
      </c>
      <c r="AF1623" s="29">
        <v>6.0848537584102871E-3</v>
      </c>
      <c r="AG1623" s="29">
        <v>-0.18749958565666827</v>
      </c>
      <c r="AH1623" s="29">
        <v>9.9138005551430586E-3</v>
      </c>
    </row>
    <row r="1624" spans="31:34" x14ac:dyDescent="0.2">
      <c r="AE1624">
        <v>1623</v>
      </c>
      <c r="AF1624" s="29">
        <v>2.1801362863822355E-2</v>
      </c>
      <c r="AG1624" s="29">
        <v>-5.2636519851154376E-2</v>
      </c>
      <c r="AH1624" s="29">
        <v>4.7723466648135197E-2</v>
      </c>
    </row>
    <row r="1625" spans="31:34" x14ac:dyDescent="0.2">
      <c r="AE1625">
        <v>1624</v>
      </c>
      <c r="AF1625" s="29">
        <v>0.26237647764804861</v>
      </c>
      <c r="AG1625" s="29">
        <v>-0.16935268499906006</v>
      </c>
      <c r="AH1625" s="29">
        <v>0.57397571401037872</v>
      </c>
    </row>
    <row r="1626" spans="31:34" x14ac:dyDescent="0.2">
      <c r="AE1626">
        <v>1625</v>
      </c>
      <c r="AF1626" s="29">
        <v>-9.5440227420697105E-3</v>
      </c>
      <c r="AG1626" s="29">
        <v>-0.16090233304984627</v>
      </c>
      <c r="AH1626" s="29">
        <v>8.3322004614053813E-2</v>
      </c>
    </row>
    <row r="1627" spans="31:34" x14ac:dyDescent="0.2">
      <c r="AE1627">
        <v>1626</v>
      </c>
      <c r="AF1627" s="29">
        <v>8.3492125248807742E-3</v>
      </c>
      <c r="AG1627" s="29">
        <v>-9.5044310989363667E-2</v>
      </c>
      <c r="AH1627" s="29">
        <v>-0.11363044914401871</v>
      </c>
    </row>
    <row r="1628" spans="31:34" x14ac:dyDescent="0.2">
      <c r="AE1628">
        <v>1627</v>
      </c>
      <c r="AF1628" s="29">
        <v>6.1937806668747174E-2</v>
      </c>
      <c r="AG1628" s="29">
        <v>-0.13164311136864862</v>
      </c>
      <c r="AH1628" s="29">
        <v>-0.1254576487636424</v>
      </c>
    </row>
    <row r="1629" spans="31:34" x14ac:dyDescent="0.2">
      <c r="AE1629">
        <v>1628</v>
      </c>
      <c r="AF1629" s="29">
        <v>3.8457751656221804E-2</v>
      </c>
      <c r="AG1629" s="29">
        <v>-4.8984391205826733E-2</v>
      </c>
      <c r="AH1629" s="29">
        <v>-0.14310974185138667</v>
      </c>
    </row>
    <row r="1630" spans="31:34" x14ac:dyDescent="0.2">
      <c r="AE1630">
        <v>1629</v>
      </c>
      <c r="AF1630" s="29">
        <v>6.241174245767616E-2</v>
      </c>
      <c r="AG1630" s="29">
        <v>-6.409245672328763E-2</v>
      </c>
      <c r="AH1630" s="29">
        <v>-5.7240165440651851E-2</v>
      </c>
    </row>
    <row r="1631" spans="31:34" x14ac:dyDescent="0.2">
      <c r="AE1631">
        <v>1630</v>
      </c>
      <c r="AF1631" s="29">
        <v>1.445004438583272E-2</v>
      </c>
      <c r="AG1631" s="29">
        <v>-0.19953497341573204</v>
      </c>
      <c r="AH1631" s="29">
        <v>0.16565648961714219</v>
      </c>
    </row>
    <row r="1632" spans="31:34" x14ac:dyDescent="0.2">
      <c r="AE1632">
        <v>1631</v>
      </c>
      <c r="AF1632" s="29">
        <v>9.8448694385015103E-3</v>
      </c>
      <c r="AG1632" s="29">
        <v>-0.14805243053856976</v>
      </c>
      <c r="AH1632" s="29">
        <v>-7.3236858976963304E-2</v>
      </c>
    </row>
    <row r="1633" spans="31:34" x14ac:dyDescent="0.2">
      <c r="AE1633">
        <v>1632</v>
      </c>
      <c r="AF1633" s="29">
        <v>-1.5275930461420685E-2</v>
      </c>
      <c r="AG1633" s="29">
        <v>-0.24612805268865071</v>
      </c>
      <c r="AH1633" s="29">
        <v>-4.3814687785972355E-2</v>
      </c>
    </row>
    <row r="1634" spans="31:34" x14ac:dyDescent="0.2">
      <c r="AE1634">
        <v>1633</v>
      </c>
      <c r="AF1634" s="29">
        <v>-2.8268259649795253E-2</v>
      </c>
      <c r="AG1634" s="29">
        <v>0.13371347936761432</v>
      </c>
      <c r="AH1634" s="29">
        <v>0.14212733837861449</v>
      </c>
    </row>
    <row r="1635" spans="31:34" x14ac:dyDescent="0.2">
      <c r="AE1635">
        <v>1634</v>
      </c>
      <c r="AF1635" s="29">
        <v>-0.1110435721191268</v>
      </c>
      <c r="AG1635" s="29">
        <v>7.7090632523247465E-2</v>
      </c>
      <c r="AH1635" s="29">
        <v>0.10899362355543202</v>
      </c>
    </row>
    <row r="1636" spans="31:34" x14ac:dyDescent="0.2">
      <c r="AE1636">
        <v>1635</v>
      </c>
      <c r="AF1636" s="29">
        <v>-2.2173657210563014E-2</v>
      </c>
      <c r="AG1636" s="29">
        <v>0.18593423768400419</v>
      </c>
      <c r="AH1636" s="29">
        <v>-0.1303305349730208</v>
      </c>
    </row>
    <row r="1637" spans="31:34" x14ac:dyDescent="0.2">
      <c r="AE1637">
        <v>1636</v>
      </c>
      <c r="AF1637" s="29">
        <v>5.2966887785657023E-2</v>
      </c>
      <c r="AG1637" s="29">
        <v>-7.5098228240551776E-2</v>
      </c>
      <c r="AH1637" s="29">
        <v>0.1579877172416817</v>
      </c>
    </row>
    <row r="1638" spans="31:34" x14ac:dyDescent="0.2">
      <c r="AE1638">
        <v>1637</v>
      </c>
      <c r="AF1638" s="29">
        <v>-4.6349233080890923E-2</v>
      </c>
      <c r="AG1638" s="29">
        <v>-0.26044398880793468</v>
      </c>
      <c r="AH1638" s="29">
        <v>-0.3372681104234424</v>
      </c>
    </row>
    <row r="1639" spans="31:34" x14ac:dyDescent="0.2">
      <c r="AE1639">
        <v>1638</v>
      </c>
      <c r="AF1639" s="29">
        <v>-1.6197164419108876E-2</v>
      </c>
      <c r="AG1639" s="29">
        <v>-3.9161566852073539E-2</v>
      </c>
      <c r="AH1639" s="29">
        <v>-0.5496401193791095</v>
      </c>
    </row>
    <row r="1640" spans="31:34" x14ac:dyDescent="0.2">
      <c r="AE1640">
        <v>1639</v>
      </c>
      <c r="AF1640" s="29">
        <v>7.9989708930568709E-3</v>
      </c>
      <c r="AG1640" s="29">
        <v>-6.427973880468619E-3</v>
      </c>
      <c r="AH1640" s="29">
        <v>6.6069903692463836E-3</v>
      </c>
    </row>
    <row r="1641" spans="31:34" x14ac:dyDescent="0.2">
      <c r="AE1641">
        <v>1640</v>
      </c>
      <c r="AF1641" s="29">
        <v>2.4061972845288236E-2</v>
      </c>
      <c r="AG1641" s="29">
        <v>0.14096627628546035</v>
      </c>
      <c r="AH1641" s="29">
        <v>-7.6714115962834686E-2</v>
      </c>
    </row>
    <row r="1642" spans="31:34" x14ac:dyDescent="0.2">
      <c r="AE1642">
        <v>1641</v>
      </c>
      <c r="AF1642" s="29">
        <v>3.0919166974673624E-2</v>
      </c>
      <c r="AG1642" s="29">
        <v>2.6296954191023264E-2</v>
      </c>
      <c r="AH1642" s="29">
        <v>-0.15410029245126422</v>
      </c>
    </row>
    <row r="1643" spans="31:34" x14ac:dyDescent="0.2">
      <c r="AE1643">
        <v>1642</v>
      </c>
      <c r="AF1643" s="29">
        <v>2.0743211295599126E-2</v>
      </c>
      <c r="AG1643" s="29">
        <v>-3.5063429350061494E-2</v>
      </c>
      <c r="AH1643" s="29">
        <v>9.5287624259381962E-2</v>
      </c>
    </row>
    <row r="1644" spans="31:34" x14ac:dyDescent="0.2">
      <c r="AE1644">
        <v>1643</v>
      </c>
      <c r="AF1644" s="29">
        <v>4.8756161610505479E-2</v>
      </c>
      <c r="AG1644" s="29">
        <v>0.11906700521583834</v>
      </c>
      <c r="AH1644" s="29">
        <v>2.6657570883983746E-2</v>
      </c>
    </row>
    <row r="1645" spans="31:34" x14ac:dyDescent="0.2">
      <c r="AE1645">
        <v>1644</v>
      </c>
      <c r="AF1645" s="29">
        <v>3.241681214066934E-2</v>
      </c>
      <c r="AG1645" s="29">
        <v>-0.15307091943261222</v>
      </c>
      <c r="AH1645" s="29">
        <v>0.20518530043419192</v>
      </c>
    </row>
    <row r="1646" spans="31:34" x14ac:dyDescent="0.2">
      <c r="AE1646">
        <v>1645</v>
      </c>
      <c r="AF1646" s="29">
        <v>2.4270094237196629E-2</v>
      </c>
      <c r="AG1646" s="29">
        <v>-0.4357111987301282</v>
      </c>
      <c r="AH1646" s="29">
        <v>-0.33111271270193421</v>
      </c>
    </row>
    <row r="1647" spans="31:34" x14ac:dyDescent="0.2">
      <c r="AE1647">
        <v>1646</v>
      </c>
      <c r="AF1647" s="29">
        <v>-3.7914482537310355E-2</v>
      </c>
      <c r="AG1647" s="29">
        <v>-4.3348311325015425E-2</v>
      </c>
      <c r="AH1647" s="29">
        <v>-0.84708412764408947</v>
      </c>
    </row>
    <row r="1648" spans="31:34" x14ac:dyDescent="0.2">
      <c r="AE1648">
        <v>1647</v>
      </c>
      <c r="AF1648" s="29">
        <v>-0.10671449183714921</v>
      </c>
      <c r="AG1648" s="29">
        <v>2.1849057958715473E-2</v>
      </c>
      <c r="AH1648" s="29">
        <v>-5.8940410812871179E-2</v>
      </c>
    </row>
    <row r="1649" spans="31:34" x14ac:dyDescent="0.2">
      <c r="AE1649">
        <v>1648</v>
      </c>
      <c r="AF1649" s="29">
        <v>3.521778412456144E-2</v>
      </c>
      <c r="AG1649" s="29">
        <v>-0.15823777484399704</v>
      </c>
      <c r="AH1649" s="29">
        <v>-0.13160621457066954</v>
      </c>
    </row>
    <row r="1650" spans="31:34" x14ac:dyDescent="0.2">
      <c r="AE1650">
        <v>1649</v>
      </c>
      <c r="AF1650" s="29">
        <v>4.8999777304272116E-2</v>
      </c>
      <c r="AG1650" s="29">
        <v>0.12732561661672151</v>
      </c>
      <c r="AH1650" s="29">
        <v>-1.309303901159173E-2</v>
      </c>
    </row>
    <row r="1651" spans="31:34" x14ac:dyDescent="0.2">
      <c r="AE1651">
        <v>1650</v>
      </c>
      <c r="AF1651" s="29">
        <v>4.2083487264567121E-2</v>
      </c>
      <c r="AG1651" s="29">
        <v>-2.6178798045245838E-2</v>
      </c>
      <c r="AH1651" s="29">
        <v>-0.23102129177341221</v>
      </c>
    </row>
    <row r="1652" spans="31:34" x14ac:dyDescent="0.2">
      <c r="AE1652">
        <v>1651</v>
      </c>
      <c r="AF1652" s="29">
        <v>7.2551566455863428E-2</v>
      </c>
      <c r="AG1652" s="29">
        <v>6.0011482835861656E-2</v>
      </c>
      <c r="AH1652" s="29">
        <v>0.1332650521367611</v>
      </c>
    </row>
    <row r="1653" spans="31:34" x14ac:dyDescent="0.2">
      <c r="AE1653">
        <v>1652</v>
      </c>
      <c r="AF1653" s="29">
        <v>-4.9764280406663494E-3</v>
      </c>
      <c r="AG1653" s="29">
        <v>-5.1852349222913582E-2</v>
      </c>
      <c r="AH1653" s="29">
        <v>1.6899854130679615E-2</v>
      </c>
    </row>
    <row r="1654" spans="31:34" x14ac:dyDescent="0.2">
      <c r="AE1654">
        <v>1653</v>
      </c>
      <c r="AF1654" s="29">
        <v>0.10250020205244718</v>
      </c>
      <c r="AG1654" s="29">
        <v>0.16181961711112636</v>
      </c>
      <c r="AH1654" s="29">
        <v>0.21904277595274879</v>
      </c>
    </row>
    <row r="1655" spans="31:34" x14ac:dyDescent="0.2">
      <c r="AE1655">
        <v>1654</v>
      </c>
      <c r="AF1655" s="29">
        <v>-9.3776931403293535E-3</v>
      </c>
      <c r="AG1655" s="29">
        <v>-0.13258006360022637</v>
      </c>
      <c r="AH1655" s="29">
        <v>-0.13341193204351195</v>
      </c>
    </row>
    <row r="1656" spans="31:34" x14ac:dyDescent="0.2">
      <c r="AE1656">
        <v>1655</v>
      </c>
      <c r="AF1656" s="29">
        <v>-1.506244668102638E-2</v>
      </c>
      <c r="AG1656" s="29">
        <v>0.23855273390505558</v>
      </c>
      <c r="AH1656" s="29">
        <v>-0.21731871744136894</v>
      </c>
    </row>
    <row r="1657" spans="31:34" x14ac:dyDescent="0.2">
      <c r="AE1657">
        <v>1656</v>
      </c>
      <c r="AF1657" s="29">
        <v>-4.4178862978797324E-3</v>
      </c>
      <c r="AG1657" s="29">
        <v>-0.11395614836320117</v>
      </c>
      <c r="AH1657" s="29">
        <v>9.9019574488985865E-2</v>
      </c>
    </row>
    <row r="1658" spans="31:34" x14ac:dyDescent="0.2">
      <c r="AE1658">
        <v>1657</v>
      </c>
      <c r="AF1658" s="29">
        <v>8.2179928733734614E-2</v>
      </c>
      <c r="AG1658" s="29">
        <v>-6.2748891850047062E-2</v>
      </c>
      <c r="AH1658" s="29">
        <v>0.62731152263805134</v>
      </c>
    </row>
    <row r="1659" spans="31:34" x14ac:dyDescent="0.2">
      <c r="AE1659">
        <v>1658</v>
      </c>
      <c r="AF1659" s="29">
        <v>-1.0142992705678758E-3</v>
      </c>
      <c r="AG1659" s="29">
        <v>0.11943069058029428</v>
      </c>
      <c r="AH1659" s="29">
        <v>0.57190949886826736</v>
      </c>
    </row>
    <row r="1660" spans="31:34" x14ac:dyDescent="0.2">
      <c r="AE1660">
        <v>1659</v>
      </c>
      <c r="AF1660" s="29">
        <v>-9.1474554241101902E-2</v>
      </c>
      <c r="AG1660" s="29">
        <v>0.10479452874109602</v>
      </c>
      <c r="AH1660" s="29">
        <v>5.3893737176443444E-3</v>
      </c>
    </row>
    <row r="1661" spans="31:34" x14ac:dyDescent="0.2">
      <c r="AE1661">
        <v>1660</v>
      </c>
      <c r="AF1661" s="29">
        <v>7.9299673648069932E-2</v>
      </c>
      <c r="AG1661" s="29">
        <v>0.17873243435725947</v>
      </c>
      <c r="AH1661" s="29">
        <v>-8.6797647521599366E-2</v>
      </c>
    </row>
    <row r="1662" spans="31:34" x14ac:dyDescent="0.2">
      <c r="AE1662">
        <v>1661</v>
      </c>
      <c r="AF1662" s="29">
        <v>-9.9459962019960477E-2</v>
      </c>
      <c r="AG1662" s="29">
        <v>-0.13344007518990578</v>
      </c>
      <c r="AH1662" s="29">
        <v>8.0597477064628748E-2</v>
      </c>
    </row>
    <row r="1663" spans="31:34" x14ac:dyDescent="0.2">
      <c r="AE1663">
        <v>1662</v>
      </c>
      <c r="AF1663" s="29">
        <v>9.5877053222136709E-3</v>
      </c>
      <c r="AG1663" s="29">
        <v>-0.12725594546261484</v>
      </c>
      <c r="AH1663" s="29">
        <v>0.13465847929084132</v>
      </c>
    </row>
    <row r="1664" spans="31:34" x14ac:dyDescent="0.2">
      <c r="AE1664">
        <v>1663</v>
      </c>
      <c r="AF1664" s="29">
        <v>-0.11187230325473305</v>
      </c>
      <c r="AG1664" s="29">
        <v>-1.5717898227447093E-2</v>
      </c>
      <c r="AH1664" s="29">
        <v>0.35835190261564459</v>
      </c>
    </row>
    <row r="1665" spans="31:34" x14ac:dyDescent="0.2">
      <c r="AE1665">
        <v>1664</v>
      </c>
      <c r="AF1665" s="29">
        <v>5.068788026298085E-2</v>
      </c>
      <c r="AG1665" s="29">
        <v>-3.5025373256758231E-3</v>
      </c>
      <c r="AH1665" s="29">
        <v>0.1933467874574778</v>
      </c>
    </row>
    <row r="1666" spans="31:34" x14ac:dyDescent="0.2">
      <c r="AE1666">
        <v>1665</v>
      </c>
      <c r="AF1666" s="29">
        <v>-1.5139261212845968E-2</v>
      </c>
      <c r="AG1666" s="29">
        <v>-0.12304037453127455</v>
      </c>
      <c r="AH1666" s="29">
        <v>0.12022944761414629</v>
      </c>
    </row>
    <row r="1667" spans="31:34" x14ac:dyDescent="0.2">
      <c r="AE1667">
        <v>1666</v>
      </c>
      <c r="AF1667" s="29">
        <v>-8.6620253270172726E-2</v>
      </c>
      <c r="AG1667" s="29">
        <v>6.840166308525783E-2</v>
      </c>
      <c r="AH1667" s="29">
        <v>0.31508042643337536</v>
      </c>
    </row>
    <row r="1668" spans="31:34" x14ac:dyDescent="0.2">
      <c r="AE1668">
        <v>1667</v>
      </c>
      <c r="AF1668" s="29">
        <v>-6.0438399038574E-4</v>
      </c>
      <c r="AG1668" s="29">
        <v>-0.15068942401840926</v>
      </c>
      <c r="AH1668" s="29">
        <v>-0.1711515156499904</v>
      </c>
    </row>
    <row r="1669" spans="31:34" x14ac:dyDescent="0.2">
      <c r="AE1669">
        <v>1668</v>
      </c>
      <c r="AF1669" s="29">
        <v>-2.3422130967862935E-2</v>
      </c>
      <c r="AG1669" s="29">
        <v>7.3910427114011138E-3</v>
      </c>
      <c r="AH1669" s="29">
        <v>3.7250706876895689E-2</v>
      </c>
    </row>
    <row r="1670" spans="31:34" x14ac:dyDescent="0.2">
      <c r="AE1670">
        <v>1669</v>
      </c>
      <c r="AF1670" s="29">
        <v>-2.7449836915133002E-2</v>
      </c>
      <c r="AG1670" s="29">
        <v>-0.21675283969057224</v>
      </c>
      <c r="AH1670" s="29">
        <v>0.31610552699664757</v>
      </c>
    </row>
    <row r="1671" spans="31:34" x14ac:dyDescent="0.2">
      <c r="AE1671">
        <v>1670</v>
      </c>
      <c r="AF1671" s="29">
        <v>-3.0636648899770712E-2</v>
      </c>
      <c r="AG1671" s="29">
        <v>-9.173863743269263E-2</v>
      </c>
      <c r="AH1671" s="29">
        <v>-0.30226492611378369</v>
      </c>
    </row>
    <row r="1672" spans="31:34" x14ac:dyDescent="0.2">
      <c r="AE1672">
        <v>1671</v>
      </c>
      <c r="AF1672" s="29">
        <v>-1.6546121732842513E-2</v>
      </c>
      <c r="AG1672" s="29">
        <v>8.0054077786692726E-2</v>
      </c>
      <c r="AH1672" s="29">
        <v>0.17866311741011032</v>
      </c>
    </row>
    <row r="1673" spans="31:34" x14ac:dyDescent="0.2">
      <c r="AE1673">
        <v>1672</v>
      </c>
      <c r="AF1673" s="29">
        <v>5.7732013898435096E-2</v>
      </c>
      <c r="AG1673" s="29">
        <v>-6.0023514378687436E-2</v>
      </c>
      <c r="AH1673" s="29">
        <v>0.34900162040441662</v>
      </c>
    </row>
    <row r="1674" spans="31:34" x14ac:dyDescent="0.2">
      <c r="AE1674">
        <v>1673</v>
      </c>
      <c r="AF1674" s="29">
        <v>-2.6424944220133147E-2</v>
      </c>
      <c r="AG1674" s="29">
        <v>0.10009833471710608</v>
      </c>
      <c r="AH1674" s="29">
        <v>6.1034140723029637E-2</v>
      </c>
    </row>
    <row r="1675" spans="31:34" x14ac:dyDescent="0.2">
      <c r="AE1675">
        <v>1674</v>
      </c>
      <c r="AF1675" s="29">
        <v>1.5587914677006195E-2</v>
      </c>
      <c r="AG1675" s="29">
        <v>0.17617598604258689</v>
      </c>
      <c r="AH1675" s="29">
        <v>-4.4340545519634539E-2</v>
      </c>
    </row>
    <row r="1676" spans="31:34" x14ac:dyDescent="0.2">
      <c r="AE1676">
        <v>1675</v>
      </c>
      <c r="AF1676" s="29">
        <v>2.1158210404285366E-2</v>
      </c>
      <c r="AG1676" s="29">
        <v>0.1920491021974596</v>
      </c>
      <c r="AH1676" s="29">
        <v>-3.2749376983539268E-2</v>
      </c>
    </row>
    <row r="1677" spans="31:34" x14ac:dyDescent="0.2">
      <c r="AE1677">
        <v>1676</v>
      </c>
      <c r="AF1677" s="29">
        <v>2.7498682259505608E-2</v>
      </c>
      <c r="AG1677" s="29">
        <v>-0.10698273722676234</v>
      </c>
      <c r="AH1677" s="29">
        <v>0.10665852246999276</v>
      </c>
    </row>
    <row r="1678" spans="31:34" x14ac:dyDescent="0.2">
      <c r="AE1678">
        <v>1677</v>
      </c>
      <c r="AF1678" s="29">
        <v>0.10548811785451878</v>
      </c>
      <c r="AG1678" s="29">
        <v>-0.82673004451555676</v>
      </c>
      <c r="AH1678" s="29">
        <v>-9.553175022374312E-2</v>
      </c>
    </row>
    <row r="1679" spans="31:34" x14ac:dyDescent="0.2">
      <c r="AE1679">
        <v>1678</v>
      </c>
      <c r="AF1679" s="29">
        <v>-0.20021998265456359</v>
      </c>
      <c r="AG1679" s="29">
        <v>-0.17861163780014602</v>
      </c>
      <c r="AH1679" s="29">
        <v>-3.8511997971741267E-3</v>
      </c>
    </row>
    <row r="1680" spans="31:34" x14ac:dyDescent="0.2">
      <c r="AE1680">
        <v>1679</v>
      </c>
      <c r="AF1680" s="29">
        <v>1.4299574253963634E-2</v>
      </c>
      <c r="AG1680" s="29">
        <v>0.21826249066604261</v>
      </c>
      <c r="AH1680" s="29">
        <v>0.22567976175241022</v>
      </c>
    </row>
    <row r="1681" spans="31:34" x14ac:dyDescent="0.2">
      <c r="AE1681">
        <v>1680</v>
      </c>
      <c r="AF1681" s="29">
        <v>-0.19049165467879334</v>
      </c>
      <c r="AG1681" s="29">
        <v>0.16460252811629611</v>
      </c>
      <c r="AH1681" s="29">
        <v>0.26367422202197399</v>
      </c>
    </row>
    <row r="1682" spans="31:34" x14ac:dyDescent="0.2">
      <c r="AE1682">
        <v>1681</v>
      </c>
      <c r="AF1682" s="29">
        <v>-8.1501631019287091E-2</v>
      </c>
      <c r="AG1682" s="29">
        <v>-2.0836259565372935E-2</v>
      </c>
      <c r="AH1682" s="29">
        <v>5.6432768924899811E-2</v>
      </c>
    </row>
    <row r="1683" spans="31:34" x14ac:dyDescent="0.2">
      <c r="AE1683">
        <v>1682</v>
      </c>
      <c r="AF1683" s="29">
        <v>-4.7245855550717419E-2</v>
      </c>
      <c r="AG1683" s="29">
        <v>1.9370579689784808E-2</v>
      </c>
      <c r="AH1683" s="29">
        <v>-5.8252233109584587E-3</v>
      </c>
    </row>
    <row r="1684" spans="31:34" x14ac:dyDescent="0.2">
      <c r="AE1684">
        <v>1683</v>
      </c>
      <c r="AF1684" s="29">
        <v>-6.9531381659519401E-2</v>
      </c>
      <c r="AG1684" s="29">
        <v>-6.5052172290138266E-2</v>
      </c>
      <c r="AH1684" s="29">
        <v>-0.2161927133318039</v>
      </c>
    </row>
    <row r="1685" spans="31:34" x14ac:dyDescent="0.2">
      <c r="AE1685">
        <v>1684</v>
      </c>
      <c r="AF1685" s="29">
        <v>1.0632914883342498E-2</v>
      </c>
      <c r="AG1685" s="29">
        <v>7.73593816770905E-2</v>
      </c>
      <c r="AH1685" s="29">
        <v>7.3130591570633979E-2</v>
      </c>
    </row>
    <row r="1686" spans="31:34" x14ac:dyDescent="0.2">
      <c r="AE1686">
        <v>1685</v>
      </c>
      <c r="AF1686" s="29">
        <v>-3.7563374922706075E-2</v>
      </c>
      <c r="AG1686" s="29">
        <v>-3.4204794613326366E-2</v>
      </c>
      <c r="AH1686" s="29">
        <v>0.23263129839907346</v>
      </c>
    </row>
    <row r="1687" spans="31:34" x14ac:dyDescent="0.2">
      <c r="AE1687">
        <v>1686</v>
      </c>
      <c r="AF1687" s="29">
        <v>0.12557789345741299</v>
      </c>
      <c r="AG1687" s="29">
        <v>-5.0782847755987376E-2</v>
      </c>
      <c r="AH1687" s="29">
        <v>-0.38032389203322325</v>
      </c>
    </row>
    <row r="1688" spans="31:34" x14ac:dyDescent="0.2">
      <c r="AE1688">
        <v>1687</v>
      </c>
      <c r="AF1688" s="29">
        <v>-0.12736319301488702</v>
      </c>
      <c r="AG1688" s="29">
        <v>0.16992446895143884</v>
      </c>
      <c r="AH1688" s="29">
        <v>-0.13977774454087161</v>
      </c>
    </row>
    <row r="1689" spans="31:34" x14ac:dyDescent="0.2">
      <c r="AE1689">
        <v>1688</v>
      </c>
      <c r="AF1689" s="29">
        <v>-6.7617100927297155E-2</v>
      </c>
      <c r="AG1689" s="29">
        <v>0.26700735608410309</v>
      </c>
      <c r="AH1689" s="29">
        <v>-0.40940681996893247</v>
      </c>
    </row>
    <row r="1690" spans="31:34" x14ac:dyDescent="0.2">
      <c r="AE1690">
        <v>1689</v>
      </c>
      <c r="AF1690" s="29">
        <v>6.9708772374572167E-2</v>
      </c>
      <c r="AG1690" s="29">
        <v>-6.558960721946222E-2</v>
      </c>
      <c r="AH1690" s="29">
        <v>-0.13776921399358025</v>
      </c>
    </row>
    <row r="1691" spans="31:34" x14ac:dyDescent="0.2">
      <c r="AE1691">
        <v>1690</v>
      </c>
      <c r="AF1691" s="29">
        <v>-0.17629024331994947</v>
      </c>
      <c r="AG1691" s="29">
        <v>1.0931033219620353E-2</v>
      </c>
      <c r="AH1691" s="29">
        <v>4.3896227924071239E-2</v>
      </c>
    </row>
    <row r="1692" spans="31:34" x14ac:dyDescent="0.2">
      <c r="AE1692">
        <v>1691</v>
      </c>
      <c r="AF1692" s="29">
        <v>-0.11110317898635115</v>
      </c>
      <c r="AG1692" s="29">
        <v>-0.36210773817030434</v>
      </c>
      <c r="AH1692" s="29">
        <v>0.87543966287407626</v>
      </c>
    </row>
    <row r="1693" spans="31:34" x14ac:dyDescent="0.2">
      <c r="AE1693">
        <v>1692</v>
      </c>
      <c r="AF1693" s="29">
        <v>1.7784687438252888E-3</v>
      </c>
      <c r="AG1693" s="29">
        <v>0.45216094147916497</v>
      </c>
      <c r="AH1693" s="29">
        <v>-0.13180197418438566</v>
      </c>
    </row>
    <row r="1694" spans="31:34" x14ac:dyDescent="0.2">
      <c r="AE1694">
        <v>1693</v>
      </c>
      <c r="AF1694" s="29">
        <v>7.2389815280216544E-3</v>
      </c>
      <c r="AG1694" s="29">
        <v>0.41398284918826905</v>
      </c>
      <c r="AH1694" s="29">
        <v>5.6019535091209174E-2</v>
      </c>
    </row>
    <row r="1695" spans="31:34" x14ac:dyDescent="0.2">
      <c r="AE1695">
        <v>1694</v>
      </c>
      <c r="AF1695" s="29">
        <v>7.9926335570619192E-2</v>
      </c>
      <c r="AG1695" s="29">
        <v>7.3346987314913625E-2</v>
      </c>
      <c r="AH1695" s="29">
        <v>0.16423915383046434</v>
      </c>
    </row>
    <row r="1696" spans="31:34" x14ac:dyDescent="0.2">
      <c r="AE1696">
        <v>1695</v>
      </c>
      <c r="AF1696" s="29">
        <v>-4.815091309586441E-2</v>
      </c>
      <c r="AG1696" s="29">
        <v>0.12725838815249643</v>
      </c>
      <c r="AH1696" s="29">
        <v>5.1111748781677999E-2</v>
      </c>
    </row>
    <row r="1697" spans="31:34" x14ac:dyDescent="0.2">
      <c r="AE1697">
        <v>1696</v>
      </c>
      <c r="AF1697" s="29">
        <v>-2.8380595031720537E-2</v>
      </c>
      <c r="AG1697" s="29">
        <v>-0.17615313767709953</v>
      </c>
      <c r="AH1697" s="29">
        <v>9.3958606481180009E-3</v>
      </c>
    </row>
    <row r="1698" spans="31:34" x14ac:dyDescent="0.2">
      <c r="AE1698">
        <v>1697</v>
      </c>
      <c r="AF1698" s="29">
        <v>1.4340486180001307E-2</v>
      </c>
      <c r="AG1698" s="29">
        <v>-0.10767265982205929</v>
      </c>
      <c r="AH1698" s="29">
        <v>-0.17544264453946529</v>
      </c>
    </row>
    <row r="1699" spans="31:34" x14ac:dyDescent="0.2">
      <c r="AE1699">
        <v>1698</v>
      </c>
      <c r="AF1699" s="29">
        <v>-3.026603082289266E-2</v>
      </c>
      <c r="AG1699" s="29">
        <v>-0.22414991353019484</v>
      </c>
      <c r="AH1699" s="29">
        <v>5.4915292843000875E-2</v>
      </c>
    </row>
    <row r="1700" spans="31:34" x14ac:dyDescent="0.2">
      <c r="AE1700">
        <v>1699</v>
      </c>
      <c r="AF1700" s="29">
        <v>-6.0703740232304082E-4</v>
      </c>
      <c r="AG1700" s="29">
        <v>-0.24703890826550429</v>
      </c>
      <c r="AH1700" s="29">
        <v>0.11715768081351623</v>
      </c>
    </row>
    <row r="1701" spans="31:34" x14ac:dyDescent="0.2">
      <c r="AE1701">
        <v>1700</v>
      </c>
      <c r="AF1701" s="29">
        <v>-5.418484933682479E-2</v>
      </c>
      <c r="AG1701" s="29">
        <v>4.258363086969625E-2</v>
      </c>
      <c r="AH1701" s="29">
        <v>-0.21302095007823768</v>
      </c>
    </row>
    <row r="1702" spans="31:34" x14ac:dyDescent="0.2">
      <c r="AE1702">
        <v>1701</v>
      </c>
      <c r="AF1702" s="29">
        <v>-1.9434526321728013E-3</v>
      </c>
      <c r="AG1702" s="29">
        <v>-5.913597247935061E-2</v>
      </c>
      <c r="AH1702" s="29">
        <v>0.26331161415810622</v>
      </c>
    </row>
    <row r="1703" spans="31:34" x14ac:dyDescent="0.2">
      <c r="AE1703">
        <v>1702</v>
      </c>
      <c r="AF1703" s="29">
        <v>-1.2927074440513733E-2</v>
      </c>
      <c r="AG1703" s="29">
        <v>-0.11996907921186917</v>
      </c>
      <c r="AH1703" s="29">
        <v>0.15521907487434414</v>
      </c>
    </row>
    <row r="1704" spans="31:34" x14ac:dyDescent="0.2">
      <c r="AE1704">
        <v>1703</v>
      </c>
      <c r="AF1704" s="29">
        <v>4.3342342444848475E-3</v>
      </c>
      <c r="AG1704" s="29">
        <v>-9.6233155723393971E-2</v>
      </c>
      <c r="AH1704" s="29">
        <v>0.44582015871299674</v>
      </c>
    </row>
    <row r="1705" spans="31:34" x14ac:dyDescent="0.2">
      <c r="AE1705">
        <v>1704</v>
      </c>
      <c r="AF1705" s="29">
        <v>-1.961372326761341E-2</v>
      </c>
      <c r="AG1705" s="29">
        <v>-6.3856567146232737E-2</v>
      </c>
      <c r="AH1705" s="29">
        <v>8.0824305391660189E-2</v>
      </c>
    </row>
    <row r="1706" spans="31:34" x14ac:dyDescent="0.2">
      <c r="AE1706">
        <v>1705</v>
      </c>
      <c r="AF1706" s="29">
        <v>-0.15858337774913323</v>
      </c>
      <c r="AG1706" s="29">
        <v>-4.9776795669535294E-2</v>
      </c>
      <c r="AH1706" s="29">
        <v>0.11256984786050531</v>
      </c>
    </row>
    <row r="1707" spans="31:34" x14ac:dyDescent="0.2">
      <c r="AE1707">
        <v>1706</v>
      </c>
      <c r="AF1707" s="29">
        <v>-2.7409423509182657E-2</v>
      </c>
      <c r="AG1707" s="29">
        <v>-3.3388983850660284E-3</v>
      </c>
      <c r="AH1707" s="29">
        <v>-8.603995879544744E-3</v>
      </c>
    </row>
    <row r="1708" spans="31:34" x14ac:dyDescent="0.2">
      <c r="AE1708">
        <v>1707</v>
      </c>
      <c r="AF1708" s="29">
        <v>-1.9309559596921454E-2</v>
      </c>
      <c r="AG1708" s="29">
        <v>5.4514861707148247E-2</v>
      </c>
      <c r="AH1708" s="29">
        <v>-0.15964706407069582</v>
      </c>
    </row>
    <row r="1709" spans="31:34" x14ac:dyDescent="0.2">
      <c r="AE1709">
        <v>1708</v>
      </c>
      <c r="AF1709" s="29">
        <v>-2.7703032762007047E-2</v>
      </c>
      <c r="AG1709" s="29">
        <v>7.1588897551732049E-4</v>
      </c>
      <c r="AH1709" s="29">
        <v>-0.18890895467663998</v>
      </c>
    </row>
    <row r="1710" spans="31:34" x14ac:dyDescent="0.2">
      <c r="AE1710">
        <v>1709</v>
      </c>
      <c r="AF1710" s="29">
        <v>1.0061129425395438E-2</v>
      </c>
      <c r="AG1710" s="29">
        <v>1.2604969588933129E-2</v>
      </c>
      <c r="AH1710" s="29">
        <v>-0.28600681706840214</v>
      </c>
    </row>
    <row r="1711" spans="31:34" x14ac:dyDescent="0.2">
      <c r="AE1711">
        <v>1710</v>
      </c>
      <c r="AF1711" s="29">
        <v>-3.325037269936193E-2</v>
      </c>
      <c r="AG1711" s="29">
        <v>0.85207122256372902</v>
      </c>
      <c r="AH1711" s="29">
        <v>-1.6033890300000589E-2</v>
      </c>
    </row>
    <row r="1712" spans="31:34" x14ac:dyDescent="0.2">
      <c r="AE1712">
        <v>1711</v>
      </c>
      <c r="AF1712" s="29">
        <v>-9.8760651981640815E-2</v>
      </c>
      <c r="AG1712" s="29">
        <v>-3.1060219874862873E-2</v>
      </c>
      <c r="AH1712" s="29">
        <v>-0.15561251119378181</v>
      </c>
    </row>
    <row r="1713" spans="31:34" x14ac:dyDescent="0.2">
      <c r="AE1713">
        <v>1712</v>
      </c>
      <c r="AF1713" s="29">
        <v>8.9385986933523589E-3</v>
      </c>
      <c r="AG1713" s="29">
        <v>0.10409992028243564</v>
      </c>
      <c r="AH1713" s="29">
        <v>0.12813021580782646</v>
      </c>
    </row>
    <row r="1714" spans="31:34" x14ac:dyDescent="0.2">
      <c r="AE1714">
        <v>1713</v>
      </c>
      <c r="AF1714" s="29">
        <v>1.7450212265078691E-2</v>
      </c>
      <c r="AG1714" s="29">
        <v>-1.6215587902702288E-2</v>
      </c>
      <c r="AH1714" s="29">
        <v>-0.46429461018548174</v>
      </c>
    </row>
    <row r="1715" spans="31:34" x14ac:dyDescent="0.2">
      <c r="AE1715">
        <v>1714</v>
      </c>
      <c r="AF1715" s="29">
        <v>0.10318413894493929</v>
      </c>
      <c r="AG1715" s="29">
        <v>0.23701982604047567</v>
      </c>
      <c r="AH1715" s="29">
        <v>-7.8630035638196857E-2</v>
      </c>
    </row>
    <row r="1716" spans="31:34" x14ac:dyDescent="0.2">
      <c r="AE1716">
        <v>1715</v>
      </c>
      <c r="AF1716" s="29">
        <v>8.188209189966493E-2</v>
      </c>
      <c r="AG1716" s="29">
        <v>2.2457218477301196E-2</v>
      </c>
      <c r="AH1716" s="29">
        <v>-0.13013129843480789</v>
      </c>
    </row>
    <row r="1717" spans="31:34" x14ac:dyDescent="0.2">
      <c r="AE1717">
        <v>1716</v>
      </c>
      <c r="AF1717" s="29">
        <v>0.12930979334525886</v>
      </c>
      <c r="AG1717" s="29">
        <v>0.25003413245937328</v>
      </c>
      <c r="AH1717" s="29">
        <v>4.7685751458673389E-2</v>
      </c>
    </row>
    <row r="1718" spans="31:34" x14ac:dyDescent="0.2">
      <c r="AE1718">
        <v>1717</v>
      </c>
      <c r="AF1718" s="29">
        <v>-3.9911845147312955E-2</v>
      </c>
      <c r="AG1718" s="29">
        <v>-0.11060532773258357</v>
      </c>
      <c r="AH1718" s="29">
        <v>-0.21257009688780978</v>
      </c>
    </row>
    <row r="1719" spans="31:34" x14ac:dyDescent="0.2">
      <c r="AE1719">
        <v>1718</v>
      </c>
      <c r="AF1719" s="29">
        <v>2.3790157140025622E-2</v>
      </c>
      <c r="AG1719" s="29">
        <v>-0.16504062487388838</v>
      </c>
      <c r="AH1719" s="29">
        <v>0.21401128890014301</v>
      </c>
    </row>
    <row r="1720" spans="31:34" x14ac:dyDescent="0.2">
      <c r="AE1720">
        <v>1719</v>
      </c>
      <c r="AF1720" s="29">
        <v>9.3243091669172259E-3</v>
      </c>
      <c r="AG1720" s="29">
        <v>-0.19428063839841411</v>
      </c>
      <c r="AH1720" s="29">
        <v>9.7186271645778144E-2</v>
      </c>
    </row>
    <row r="1721" spans="31:34" x14ac:dyDescent="0.2">
      <c r="AE1721">
        <v>1720</v>
      </c>
      <c r="AF1721" s="29">
        <v>7.5443261315366342E-2</v>
      </c>
      <c r="AG1721" s="29">
        <v>-0.1083511335171775</v>
      </c>
      <c r="AH1721" s="29">
        <v>-0.19835702417239934</v>
      </c>
    </row>
    <row r="1722" spans="31:34" x14ac:dyDescent="0.2">
      <c r="AE1722">
        <v>1721</v>
      </c>
      <c r="AF1722" s="29">
        <v>-9.2790259052594651E-2</v>
      </c>
      <c r="AG1722" s="29">
        <v>0.10389613774679228</v>
      </c>
      <c r="AH1722" s="29">
        <v>-0.2644080692042996</v>
      </c>
    </row>
    <row r="1723" spans="31:34" x14ac:dyDescent="0.2">
      <c r="AE1723">
        <v>1722</v>
      </c>
      <c r="AF1723" s="29">
        <v>9.6612843615057217E-2</v>
      </c>
      <c r="AG1723" s="29">
        <v>1.957238726697445E-2</v>
      </c>
      <c r="AH1723" s="29">
        <v>-1.289922627043093E-3</v>
      </c>
    </row>
    <row r="1724" spans="31:34" x14ac:dyDescent="0.2">
      <c r="AE1724">
        <v>1723</v>
      </c>
      <c r="AF1724" s="29">
        <v>-7.605107184450384E-2</v>
      </c>
      <c r="AG1724" s="29">
        <v>-0.10418896850312885</v>
      </c>
      <c r="AH1724" s="29">
        <v>0.28904662937193815</v>
      </c>
    </row>
    <row r="1725" spans="31:34" x14ac:dyDescent="0.2">
      <c r="AE1725">
        <v>1724</v>
      </c>
      <c r="AF1725" s="29">
        <v>9.6490270960101737E-2</v>
      </c>
      <c r="AG1725" s="29">
        <v>0.62400566165472637</v>
      </c>
      <c r="AH1725" s="29">
        <v>-4.4192978911666132E-2</v>
      </c>
    </row>
    <row r="1726" spans="31:34" x14ac:dyDescent="0.2">
      <c r="AE1726">
        <v>1725</v>
      </c>
      <c r="AF1726" s="29">
        <v>-7.343203624694486E-2</v>
      </c>
      <c r="AG1726" s="29">
        <v>0.33127884047835121</v>
      </c>
      <c r="AH1726" s="29">
        <v>-7.2458809009414801E-2</v>
      </c>
    </row>
    <row r="1727" spans="31:34" x14ac:dyDescent="0.2">
      <c r="AE1727">
        <v>1726</v>
      </c>
      <c r="AF1727" s="29">
        <v>5.217630886175828E-2</v>
      </c>
      <c r="AG1727" s="29">
        <v>0.15775845261485957</v>
      </c>
      <c r="AH1727" s="29">
        <v>-5.9193393593967622E-2</v>
      </c>
    </row>
    <row r="1728" spans="31:34" x14ac:dyDescent="0.2">
      <c r="AE1728">
        <v>1727</v>
      </c>
      <c r="AF1728" s="29">
        <v>-8.0045595986235354E-2</v>
      </c>
      <c r="AG1728" s="29">
        <v>-7.1831139582795758E-2</v>
      </c>
      <c r="AH1728" s="29">
        <v>0.25070239439620728</v>
      </c>
    </row>
    <row r="1729" spans="31:34" x14ac:dyDescent="0.2">
      <c r="AE1729">
        <v>1728</v>
      </c>
      <c r="AF1729" s="29">
        <v>-8.5520823755993694E-2</v>
      </c>
      <c r="AG1729" s="29">
        <v>-3.8416391301653106E-4</v>
      </c>
      <c r="AH1729" s="29">
        <v>4.6845695582656596E-2</v>
      </c>
    </row>
    <row r="1730" spans="31:34" x14ac:dyDescent="0.2">
      <c r="AE1730">
        <v>1729</v>
      </c>
      <c r="AF1730" s="29">
        <v>2.469327662665332E-2</v>
      </c>
      <c r="AG1730" s="29">
        <v>-6.7876584283037625E-2</v>
      </c>
      <c r="AH1730" s="29">
        <v>5.7884147785751391E-2</v>
      </c>
    </row>
    <row r="1731" spans="31:34" x14ac:dyDescent="0.2">
      <c r="AE1731">
        <v>1730</v>
      </c>
      <c r="AF1731" s="29">
        <v>-5.3949039840124821E-2</v>
      </c>
      <c r="AG1731" s="29">
        <v>-4.008832889830527E-2</v>
      </c>
      <c r="AH1731" s="29">
        <v>9.8952135996321577E-2</v>
      </c>
    </row>
    <row r="1732" spans="31:34" x14ac:dyDescent="0.2">
      <c r="AE1732">
        <v>1731</v>
      </c>
      <c r="AF1732" s="29">
        <v>8.2180106455006285E-2</v>
      </c>
      <c r="AG1732" s="29">
        <v>6.8288738834291929E-2</v>
      </c>
      <c r="AH1732" s="29">
        <v>1.4249782499307159E-2</v>
      </c>
    </row>
    <row r="1733" spans="31:34" x14ac:dyDescent="0.2">
      <c r="AE1733">
        <v>1732</v>
      </c>
      <c r="AF1733" s="29">
        <v>3.667333084296307E-3</v>
      </c>
      <c r="AG1733" s="29">
        <v>-8.1485475356945697E-2</v>
      </c>
      <c r="AH1733" s="29">
        <v>2.702442442218304E-2</v>
      </c>
    </row>
    <row r="1734" spans="31:34" x14ac:dyDescent="0.2">
      <c r="AE1734">
        <v>1733</v>
      </c>
      <c r="AF1734" s="29">
        <v>6.3609265282336236E-2</v>
      </c>
      <c r="AG1734" s="29">
        <v>-0.61034573651613122</v>
      </c>
      <c r="AH1734" s="29">
        <v>-0.29270128865282563</v>
      </c>
    </row>
    <row r="1735" spans="31:34" x14ac:dyDescent="0.2">
      <c r="AE1735">
        <v>1734</v>
      </c>
      <c r="AF1735" s="29">
        <v>-1.3011772462368605E-2</v>
      </c>
      <c r="AG1735" s="29">
        <v>8.7187381315265558E-2</v>
      </c>
      <c r="AH1735" s="29">
        <v>0.17543166595014317</v>
      </c>
    </row>
    <row r="1736" spans="31:34" x14ac:dyDescent="0.2">
      <c r="AE1736">
        <v>1735</v>
      </c>
      <c r="AF1736" s="29">
        <v>-8.7870770000910998E-3</v>
      </c>
      <c r="AG1736" s="29">
        <v>0.1691578914852776</v>
      </c>
      <c r="AH1736" s="29">
        <v>-0.18338426135222088</v>
      </c>
    </row>
    <row r="1737" spans="31:34" x14ac:dyDescent="0.2">
      <c r="AE1737">
        <v>1736</v>
      </c>
      <c r="AF1737" s="29">
        <v>0.17767454650226969</v>
      </c>
      <c r="AG1737" s="29">
        <v>0.67256112026753279</v>
      </c>
      <c r="AH1737" s="29">
        <v>0.13792234581985613</v>
      </c>
    </row>
    <row r="1738" spans="31:34" x14ac:dyDescent="0.2">
      <c r="AE1738">
        <v>1737</v>
      </c>
      <c r="AF1738" s="29">
        <v>2.1989154388303389E-3</v>
      </c>
      <c r="AG1738" s="29">
        <v>-1.3649228397908322E-2</v>
      </c>
      <c r="AH1738" s="29">
        <v>-7.6767356203354634E-2</v>
      </c>
    </row>
    <row r="1739" spans="31:34" x14ac:dyDescent="0.2">
      <c r="AE1739">
        <v>1738</v>
      </c>
      <c r="AF1739" s="29">
        <v>4.1177940635271802E-3</v>
      </c>
      <c r="AG1739" s="29">
        <v>0.31479257677192896</v>
      </c>
      <c r="AH1739" s="29">
        <v>9.5616236731821222E-2</v>
      </c>
    </row>
    <row r="1740" spans="31:34" x14ac:dyDescent="0.2">
      <c r="AE1740">
        <v>1739</v>
      </c>
      <c r="AF1740" s="29">
        <v>-6.8469813386860368E-2</v>
      </c>
      <c r="AG1740" s="29">
        <v>-0.11861361042979353</v>
      </c>
      <c r="AH1740" s="29">
        <v>0.58930499132141023</v>
      </c>
    </row>
    <row r="1741" spans="31:34" x14ac:dyDescent="0.2">
      <c r="AE1741">
        <v>1740</v>
      </c>
      <c r="AF1741" s="29">
        <v>-6.1768744670163151E-3</v>
      </c>
      <c r="AG1741" s="29">
        <v>0.13065288875693742</v>
      </c>
      <c r="AH1741" s="29">
        <v>0.31277000243076308</v>
      </c>
    </row>
    <row r="1742" spans="31:34" x14ac:dyDescent="0.2">
      <c r="AE1742">
        <v>1741</v>
      </c>
      <c r="AF1742" s="29">
        <v>1.1264908561909127E-2</v>
      </c>
      <c r="AG1742" s="29">
        <v>-0.10934354913385176</v>
      </c>
      <c r="AH1742" s="29">
        <v>0.10393261596333921</v>
      </c>
    </row>
    <row r="1743" spans="31:34" x14ac:dyDescent="0.2">
      <c r="AE1743">
        <v>1742</v>
      </c>
      <c r="AF1743" s="29">
        <v>1.6207527208439175E-2</v>
      </c>
      <c r="AG1743" s="29">
        <v>-5.3775598666876777E-2</v>
      </c>
      <c r="AH1743" s="29">
        <v>6.0673605474590164E-2</v>
      </c>
    </row>
    <row r="1744" spans="31:34" x14ac:dyDescent="0.2">
      <c r="AE1744">
        <v>1743</v>
      </c>
      <c r="AF1744" s="29">
        <v>4.7679131728023814E-2</v>
      </c>
      <c r="AG1744" s="29">
        <v>0.10203827068451202</v>
      </c>
      <c r="AH1744" s="29">
        <v>-0.13107399580959933</v>
      </c>
    </row>
    <row r="1745" spans="31:34" x14ac:dyDescent="0.2">
      <c r="AE1745">
        <v>1744</v>
      </c>
      <c r="AF1745" s="29">
        <v>-6.270682320755426E-2</v>
      </c>
      <c r="AG1745" s="29">
        <v>9.451356619290277E-2</v>
      </c>
      <c r="AH1745" s="29">
        <v>7.5602179188008115E-2</v>
      </c>
    </row>
    <row r="1746" spans="31:34" x14ac:dyDescent="0.2">
      <c r="AE1746">
        <v>1745</v>
      </c>
      <c r="AF1746" s="29">
        <v>3.1897233584250562E-2</v>
      </c>
      <c r="AG1746" s="29">
        <v>-3.5911530938162808E-2</v>
      </c>
      <c r="AH1746" s="29">
        <v>-5.7477977765845682E-3</v>
      </c>
    </row>
    <row r="1747" spans="31:34" x14ac:dyDescent="0.2">
      <c r="AE1747">
        <v>1746</v>
      </c>
      <c r="AF1747" s="29">
        <v>-1.0857632100289567E-2</v>
      </c>
      <c r="AG1747" s="29">
        <v>-2.4073477910421096E-2</v>
      </c>
      <c r="AH1747" s="29">
        <v>0.16385931746683283</v>
      </c>
    </row>
    <row r="1748" spans="31:34" x14ac:dyDescent="0.2">
      <c r="AE1748">
        <v>1747</v>
      </c>
      <c r="AF1748" s="29">
        <v>1.9334096406034326E-2</v>
      </c>
      <c r="AG1748" s="29">
        <v>7.9325222378755306E-2</v>
      </c>
      <c r="AH1748" s="29">
        <v>0.15564109958863176</v>
      </c>
    </row>
    <row r="1749" spans="31:34" x14ac:dyDescent="0.2">
      <c r="AE1749">
        <v>1748</v>
      </c>
      <c r="AF1749" s="29">
        <v>7.31490927283821E-3</v>
      </c>
      <c r="AG1749" s="29">
        <v>0.11061938694650129</v>
      </c>
      <c r="AH1749" s="29">
        <v>-0.42013108370684371</v>
      </c>
    </row>
    <row r="1750" spans="31:34" x14ac:dyDescent="0.2">
      <c r="AE1750">
        <v>1749</v>
      </c>
      <c r="AF1750" s="29">
        <v>2.6415637959245126E-4</v>
      </c>
      <c r="AG1750" s="29">
        <v>-4.969176469724667E-2</v>
      </c>
      <c r="AH1750" s="29">
        <v>-3.4374933254469192E-2</v>
      </c>
    </row>
    <row r="1751" spans="31:34" x14ac:dyDescent="0.2">
      <c r="AE1751">
        <v>1750</v>
      </c>
      <c r="AF1751" s="29">
        <v>4.8930134390243879E-2</v>
      </c>
      <c r="AG1751" s="29">
        <v>-0.12086680083425304</v>
      </c>
      <c r="AH1751" s="29">
        <v>2.4181271120957356E-2</v>
      </c>
    </row>
    <row r="1752" spans="31:34" x14ac:dyDescent="0.2">
      <c r="AE1752">
        <v>1751</v>
      </c>
      <c r="AF1752" s="29">
        <v>3.0741586308929938E-2</v>
      </c>
      <c r="AG1752" s="29">
        <v>2.9968121621995296E-2</v>
      </c>
      <c r="AH1752" s="29">
        <v>-3.2668194861455266E-2</v>
      </c>
    </row>
    <row r="1753" spans="31:34" x14ac:dyDescent="0.2">
      <c r="AE1753">
        <v>1752</v>
      </c>
      <c r="AF1753" s="29">
        <v>-1.8934736081768391E-2</v>
      </c>
      <c r="AG1753" s="29">
        <v>0.45517707312390582</v>
      </c>
      <c r="AH1753" s="29">
        <v>-0.14955155775585285</v>
      </c>
    </row>
    <row r="1754" spans="31:34" x14ac:dyDescent="0.2">
      <c r="AE1754">
        <v>1753</v>
      </c>
      <c r="AF1754" s="29">
        <v>2.3514546642598881E-2</v>
      </c>
      <c r="AG1754" s="29">
        <v>-9.9681880189249117E-2</v>
      </c>
      <c r="AH1754" s="29">
        <v>5.7029664823927774E-2</v>
      </c>
    </row>
    <row r="1755" spans="31:34" x14ac:dyDescent="0.2">
      <c r="AE1755">
        <v>1754</v>
      </c>
      <c r="AF1755" s="29">
        <v>-2.5490032473611923E-2</v>
      </c>
      <c r="AG1755" s="29">
        <v>-4.5170604750369603E-2</v>
      </c>
      <c r="AH1755" s="29">
        <v>-1.8278971647973256E-2</v>
      </c>
    </row>
    <row r="1756" spans="31:34" x14ac:dyDescent="0.2">
      <c r="AE1756">
        <v>1755</v>
      </c>
      <c r="AF1756" s="29">
        <v>-1.6378432825401971E-2</v>
      </c>
      <c r="AG1756" s="29">
        <v>-7.5696118980138588E-2</v>
      </c>
      <c r="AH1756" s="29">
        <v>0.1276229113377334</v>
      </c>
    </row>
    <row r="1757" spans="31:34" x14ac:dyDescent="0.2">
      <c r="AE1757">
        <v>1756</v>
      </c>
      <c r="AF1757" s="29">
        <v>-6.9734090766279816E-2</v>
      </c>
      <c r="AG1757" s="29">
        <v>-0.43116199892468265</v>
      </c>
      <c r="AH1757" s="29">
        <v>-0.55571553127594242</v>
      </c>
    </row>
    <row r="1758" spans="31:34" x14ac:dyDescent="0.2">
      <c r="AE1758">
        <v>1757</v>
      </c>
      <c r="AF1758" s="29">
        <v>5.2584938962156678E-2</v>
      </c>
      <c r="AG1758" s="29">
        <v>-0.12556035787781175</v>
      </c>
      <c r="AH1758" s="29">
        <v>-8.2158414336546536E-3</v>
      </c>
    </row>
    <row r="1759" spans="31:34" x14ac:dyDescent="0.2">
      <c r="AE1759">
        <v>1758</v>
      </c>
      <c r="AF1759" s="29">
        <v>-0.11622529730346728</v>
      </c>
      <c r="AG1759" s="29">
        <v>-8.8469883789419793E-2</v>
      </c>
      <c r="AH1759" s="29">
        <v>-0.17941011050926692</v>
      </c>
    </row>
    <row r="1760" spans="31:34" x14ac:dyDescent="0.2">
      <c r="AE1760">
        <v>1759</v>
      </c>
      <c r="AF1760" s="29">
        <v>6.3043649994495424E-2</v>
      </c>
      <c r="AG1760" s="29">
        <v>0.42650166752250696</v>
      </c>
      <c r="AH1760" s="29">
        <v>-0.11197342983843495</v>
      </c>
    </row>
    <row r="1761" spans="31:34" x14ac:dyDescent="0.2">
      <c r="AE1761">
        <v>1760</v>
      </c>
      <c r="AF1761" s="29">
        <v>1.8772960156872614E-2</v>
      </c>
      <c r="AG1761" s="29">
        <v>-5.7462566741578076E-2</v>
      </c>
      <c r="AH1761" s="29">
        <v>0.12543554455527967</v>
      </c>
    </row>
    <row r="1762" spans="31:34" x14ac:dyDescent="0.2">
      <c r="AE1762">
        <v>1761</v>
      </c>
      <c r="AF1762" s="29">
        <v>-8.8931115569429592E-2</v>
      </c>
      <c r="AG1762" s="29">
        <v>2.1298920203611113E-2</v>
      </c>
      <c r="AH1762" s="29">
        <v>9.9670123532969404E-2</v>
      </c>
    </row>
    <row r="1763" spans="31:34" x14ac:dyDescent="0.2">
      <c r="AE1763">
        <v>1762</v>
      </c>
      <c r="AF1763" s="29">
        <v>7.880350528113636E-2</v>
      </c>
      <c r="AG1763" s="29">
        <v>0.12713524713609667</v>
      </c>
      <c r="AH1763" s="29">
        <v>0.11231391893361289</v>
      </c>
    </row>
    <row r="1764" spans="31:34" x14ac:dyDescent="0.2">
      <c r="AE1764">
        <v>1763</v>
      </c>
      <c r="AF1764" s="29">
        <v>0.11756484187916214</v>
      </c>
      <c r="AG1764" s="29">
        <v>-0.13505911700634834</v>
      </c>
      <c r="AH1764" s="29">
        <v>-0.12405130622213073</v>
      </c>
    </row>
    <row r="1765" spans="31:34" x14ac:dyDescent="0.2">
      <c r="AE1765">
        <v>1764</v>
      </c>
      <c r="AF1765" s="29">
        <v>-2.4221793782527177E-2</v>
      </c>
      <c r="AG1765" s="29">
        <v>0.31778420747927799</v>
      </c>
      <c r="AH1765" s="29">
        <v>0.14880295661468024</v>
      </c>
    </row>
    <row r="1766" spans="31:34" x14ac:dyDescent="0.2">
      <c r="AE1766">
        <v>1765</v>
      </c>
      <c r="AF1766" s="29">
        <v>2.4480920026542247E-2</v>
      </c>
      <c r="AG1766" s="29">
        <v>-0.13188397840592833</v>
      </c>
      <c r="AH1766" s="29">
        <v>-9.06238826363992E-2</v>
      </c>
    </row>
    <row r="1767" spans="31:34" x14ac:dyDescent="0.2">
      <c r="AE1767">
        <v>1766</v>
      </c>
      <c r="AF1767" s="29">
        <v>-1.4113368463384074E-2</v>
      </c>
      <c r="AG1767" s="29">
        <v>3.7972262558862852E-2</v>
      </c>
      <c r="AH1767" s="29">
        <v>-0.12195588438539751</v>
      </c>
    </row>
    <row r="1768" spans="31:34" x14ac:dyDescent="0.2">
      <c r="AE1768">
        <v>1767</v>
      </c>
      <c r="AF1768" s="29">
        <v>0.14976573171688187</v>
      </c>
      <c r="AG1768" s="29">
        <v>0.16919311026163769</v>
      </c>
      <c r="AH1768" s="29">
        <v>-0.30213059649899487</v>
      </c>
    </row>
    <row r="1769" spans="31:34" x14ac:dyDescent="0.2">
      <c r="AE1769">
        <v>1768</v>
      </c>
      <c r="AF1769" s="29">
        <v>-8.1693128440611645E-3</v>
      </c>
      <c r="AG1769" s="29">
        <v>9.5277827105678156E-2</v>
      </c>
      <c r="AH1769" s="29">
        <v>0.46398290113474039</v>
      </c>
    </row>
    <row r="1770" spans="31:34" x14ac:dyDescent="0.2">
      <c r="AE1770">
        <v>1769</v>
      </c>
      <c r="AF1770" s="29">
        <v>4.2457042140469151E-3</v>
      </c>
      <c r="AG1770" s="29">
        <v>0.20875013509701812</v>
      </c>
      <c r="AH1770" s="29">
        <v>2.6259925950525034E-2</v>
      </c>
    </row>
    <row r="1771" spans="31:34" x14ac:dyDescent="0.2">
      <c r="AE1771">
        <v>1770</v>
      </c>
      <c r="AF1771" s="29">
        <v>3.8157726196029244E-2</v>
      </c>
      <c r="AG1771" s="29">
        <v>3.6731814072636704E-2</v>
      </c>
      <c r="AH1771" s="29">
        <v>-0.45823811573335788</v>
      </c>
    </row>
    <row r="1772" spans="31:34" x14ac:dyDescent="0.2">
      <c r="AE1772">
        <v>1771</v>
      </c>
      <c r="AF1772" s="29">
        <v>0.10730382752569637</v>
      </c>
      <c r="AG1772" s="29">
        <v>-0.20222058578778382</v>
      </c>
      <c r="AH1772" s="29">
        <v>8.5968295063247782E-2</v>
      </c>
    </row>
    <row r="1773" spans="31:34" x14ac:dyDescent="0.2">
      <c r="AE1773">
        <v>1772</v>
      </c>
      <c r="AF1773" s="29">
        <v>2.999156910867946E-2</v>
      </c>
      <c r="AG1773" s="29">
        <v>8.2056443558795766E-2</v>
      </c>
      <c r="AH1773" s="29">
        <v>-5.6076911329816896E-2</v>
      </c>
    </row>
    <row r="1774" spans="31:34" x14ac:dyDescent="0.2">
      <c r="AE1774">
        <v>1773</v>
      </c>
      <c r="AF1774" s="29">
        <v>2.8167590863578576E-2</v>
      </c>
      <c r="AG1774" s="29">
        <v>8.698734588501271E-2</v>
      </c>
      <c r="AH1774" s="29">
        <v>-0.12582495490028248</v>
      </c>
    </row>
    <row r="1775" spans="31:34" x14ac:dyDescent="0.2">
      <c r="AE1775">
        <v>1774</v>
      </c>
      <c r="AF1775" s="29">
        <v>6.3077542098740183E-2</v>
      </c>
      <c r="AG1775" s="29">
        <v>2.4121823905111566E-2</v>
      </c>
      <c r="AH1775" s="29">
        <v>-0.10577216908402672</v>
      </c>
    </row>
    <row r="1776" spans="31:34" x14ac:dyDescent="0.2">
      <c r="AE1776">
        <v>1775</v>
      </c>
      <c r="AF1776" s="29">
        <v>1.7146721188822361E-2</v>
      </c>
      <c r="AG1776" s="29">
        <v>-9.574266494695724E-2</v>
      </c>
      <c r="AH1776" s="29">
        <v>-0.28900314407702454</v>
      </c>
    </row>
    <row r="1777" spans="31:34" x14ac:dyDescent="0.2">
      <c r="AE1777">
        <v>1776</v>
      </c>
      <c r="AF1777" s="29">
        <v>1.5560734573852224E-2</v>
      </c>
      <c r="AG1777" s="29">
        <v>-6.1193247129675249E-2</v>
      </c>
      <c r="AH1777" s="29">
        <v>-4.9090219788714501E-2</v>
      </c>
    </row>
    <row r="1778" spans="31:34" x14ac:dyDescent="0.2">
      <c r="AE1778">
        <v>1777</v>
      </c>
      <c r="AF1778" s="29">
        <v>-9.1372139591776817E-3</v>
      </c>
      <c r="AG1778" s="29">
        <v>2.0332462918423475E-2</v>
      </c>
      <c r="AH1778" s="29">
        <v>-4.9430527228254773E-3</v>
      </c>
    </row>
    <row r="1779" spans="31:34" x14ac:dyDescent="0.2">
      <c r="AE1779">
        <v>1778</v>
      </c>
      <c r="AF1779" s="29">
        <v>7.9156592199734338E-3</v>
      </c>
      <c r="AG1779" s="29">
        <v>0.13566201065684383</v>
      </c>
      <c r="AH1779" s="29">
        <v>-8.4921875038186351E-2</v>
      </c>
    </row>
    <row r="1780" spans="31:34" x14ac:dyDescent="0.2">
      <c r="AE1780">
        <v>1779</v>
      </c>
      <c r="AF1780" s="29">
        <v>2.4276702654837216E-2</v>
      </c>
      <c r="AG1780" s="29">
        <v>3.3728875172946038E-2</v>
      </c>
      <c r="AH1780" s="29">
        <v>8.4535814291823747E-2</v>
      </c>
    </row>
    <row r="1781" spans="31:34" x14ac:dyDescent="0.2">
      <c r="AE1781">
        <v>1780</v>
      </c>
      <c r="AF1781" s="29">
        <v>-5.3201241245858517E-2</v>
      </c>
      <c r="AG1781" s="29">
        <v>0.33635286926374475</v>
      </c>
      <c r="AH1781" s="29">
        <v>-0.20342973271586004</v>
      </c>
    </row>
    <row r="1782" spans="31:34" x14ac:dyDescent="0.2">
      <c r="AE1782">
        <v>1781</v>
      </c>
      <c r="AF1782" s="29">
        <v>0.12187412816377065</v>
      </c>
      <c r="AG1782" s="29">
        <v>-3.4292457497899283E-2</v>
      </c>
      <c r="AH1782" s="29">
        <v>1.0245364689636912E-2</v>
      </c>
    </row>
    <row r="1783" spans="31:34" x14ac:dyDescent="0.2">
      <c r="AE1783">
        <v>1782</v>
      </c>
      <c r="AF1783" s="29">
        <v>-2.9250229501819637E-2</v>
      </c>
      <c r="AG1783" s="29">
        <v>-0.15810168553784634</v>
      </c>
      <c r="AH1783" s="29">
        <v>-0.16739369403185955</v>
      </c>
    </row>
    <row r="1784" spans="31:34" x14ac:dyDescent="0.2">
      <c r="AE1784">
        <v>1783</v>
      </c>
      <c r="AF1784" s="29">
        <v>-7.2226372224653099E-2</v>
      </c>
      <c r="AG1784" s="29">
        <v>-0.10817913644552696</v>
      </c>
      <c r="AH1784" s="29">
        <v>3.7188034372288285E-2</v>
      </c>
    </row>
    <row r="1785" spans="31:34" x14ac:dyDescent="0.2">
      <c r="AE1785">
        <v>1784</v>
      </c>
      <c r="AF1785" s="29">
        <v>-1.0940786272163402E-2</v>
      </c>
      <c r="AG1785" s="29">
        <v>-8.0003849938642638E-2</v>
      </c>
      <c r="AH1785" s="29">
        <v>3.099202616879836E-2</v>
      </c>
    </row>
    <row r="1786" spans="31:34" x14ac:dyDescent="0.2">
      <c r="AE1786">
        <v>1785</v>
      </c>
      <c r="AF1786" s="29">
        <v>-4.8727042998837206E-2</v>
      </c>
      <c r="AG1786" s="29">
        <v>6.9914689783706588E-2</v>
      </c>
      <c r="AH1786" s="29">
        <v>0.48408594029835783</v>
      </c>
    </row>
    <row r="1787" spans="31:34" x14ac:dyDescent="0.2">
      <c r="AE1787">
        <v>1786</v>
      </c>
      <c r="AF1787" s="29">
        <v>1.6223197554482162E-3</v>
      </c>
      <c r="AG1787" s="29">
        <v>1.5766846553738126E-2</v>
      </c>
      <c r="AH1787" s="29">
        <v>-0.31080355061834947</v>
      </c>
    </row>
    <row r="1788" spans="31:34" x14ac:dyDescent="0.2">
      <c r="AE1788">
        <v>1787</v>
      </c>
      <c r="AF1788" s="29">
        <v>-0.11059530290519781</v>
      </c>
      <c r="AG1788" s="29">
        <v>-0.10994702602191903</v>
      </c>
      <c r="AH1788" s="29">
        <v>0.27133474664435181</v>
      </c>
    </row>
    <row r="1789" spans="31:34" x14ac:dyDescent="0.2">
      <c r="AE1789">
        <v>1788</v>
      </c>
      <c r="AF1789" s="29">
        <v>2.810668755209084E-2</v>
      </c>
      <c r="AG1789" s="29">
        <v>-0.29504081704120882</v>
      </c>
      <c r="AH1789" s="29">
        <v>-0.16399572221436884</v>
      </c>
    </row>
    <row r="1790" spans="31:34" x14ac:dyDescent="0.2">
      <c r="AE1790">
        <v>1789</v>
      </c>
      <c r="AF1790" s="29">
        <v>-5.1576115806621407E-2</v>
      </c>
      <c r="AG1790" s="29">
        <v>0.22862876624272338</v>
      </c>
      <c r="AH1790" s="29">
        <v>0.20550801388864945</v>
      </c>
    </row>
    <row r="1791" spans="31:34" x14ac:dyDescent="0.2">
      <c r="AE1791">
        <v>1790</v>
      </c>
      <c r="AF1791" s="29">
        <v>5.3317735895443863E-2</v>
      </c>
      <c r="AG1791" s="29">
        <v>3.7505077261625448E-2</v>
      </c>
      <c r="AH1791" s="29">
        <v>3.6328672676423597E-2</v>
      </c>
    </row>
    <row r="1792" spans="31:34" x14ac:dyDescent="0.2">
      <c r="AE1792">
        <v>1791</v>
      </c>
      <c r="AF1792" s="29">
        <v>-2.1827023334760824E-2</v>
      </c>
      <c r="AG1792" s="29">
        <v>0.22634095145456309</v>
      </c>
      <c r="AH1792" s="29">
        <v>-0.34852888991976699</v>
      </c>
    </row>
    <row r="1793" spans="31:34" x14ac:dyDescent="0.2">
      <c r="AE1793">
        <v>1792</v>
      </c>
      <c r="AF1793" s="29">
        <v>-4.4948890766523267E-2</v>
      </c>
      <c r="AG1793" s="29">
        <v>-0.17625401963440615</v>
      </c>
      <c r="AH1793" s="29">
        <v>0.19719223193004634</v>
      </c>
    </row>
    <row r="1794" spans="31:34" x14ac:dyDescent="0.2">
      <c r="AE1794">
        <v>1793</v>
      </c>
      <c r="AF1794" s="29">
        <v>2.8536971059583551E-2</v>
      </c>
      <c r="AG1794" s="29">
        <v>-2.5665857823816644E-3</v>
      </c>
      <c r="AH1794" s="29">
        <v>-0.62287054910779371</v>
      </c>
    </row>
    <row r="1795" spans="31:34" x14ac:dyDescent="0.2">
      <c r="AE1795">
        <v>1794</v>
      </c>
      <c r="AF1795" s="29">
        <v>-5.7023174635040572E-2</v>
      </c>
      <c r="AG1795" s="29">
        <v>9.3859662990816231E-2</v>
      </c>
      <c r="AH1795" s="29">
        <v>-0.13798202661588635</v>
      </c>
    </row>
    <row r="1796" spans="31:34" x14ac:dyDescent="0.2">
      <c r="AE1796">
        <v>1795</v>
      </c>
      <c r="AF1796" s="29">
        <v>0.21770081163397176</v>
      </c>
      <c r="AG1796" s="29">
        <v>-3.2083861338102304E-3</v>
      </c>
      <c r="AH1796" s="29">
        <v>0.47855999833815477</v>
      </c>
    </row>
    <row r="1797" spans="31:34" x14ac:dyDescent="0.2">
      <c r="AE1797">
        <v>1796</v>
      </c>
      <c r="AF1797" s="29">
        <v>-6.0308444074138053E-2</v>
      </c>
      <c r="AG1797" s="29">
        <v>0.28918231337487948</v>
      </c>
      <c r="AH1797" s="29">
        <v>9.61666370225365E-2</v>
      </c>
    </row>
    <row r="1798" spans="31:34" x14ac:dyDescent="0.2">
      <c r="AE1798">
        <v>1797</v>
      </c>
      <c r="AF1798" s="29">
        <v>2.1455325986355554E-2</v>
      </c>
      <c r="AG1798" s="29">
        <v>-0.51495453874761044</v>
      </c>
      <c r="AH1798" s="29">
        <v>6.4764356691715014E-2</v>
      </c>
    </row>
    <row r="1799" spans="31:34" x14ac:dyDescent="0.2">
      <c r="AE1799">
        <v>1798</v>
      </c>
      <c r="AF1799" s="29">
        <v>2.7399889431282015E-3</v>
      </c>
      <c r="AG1799" s="29">
        <v>-5.9425155648369789E-2</v>
      </c>
      <c r="AH1799" s="29">
        <v>1.0910541704521955E-4</v>
      </c>
    </row>
    <row r="1800" spans="31:34" x14ac:dyDescent="0.2">
      <c r="AE1800">
        <v>1799</v>
      </c>
      <c r="AF1800" s="29">
        <v>4.1660017763487163E-2</v>
      </c>
      <c r="AG1800" s="29">
        <v>1.770827924350088E-2</v>
      </c>
      <c r="AH1800" s="29">
        <v>-0.25158919340740354</v>
      </c>
    </row>
    <row r="1801" spans="31:34" x14ac:dyDescent="0.2">
      <c r="AE1801">
        <v>1800</v>
      </c>
      <c r="AF1801" s="29">
        <v>-2.1327676999925868E-2</v>
      </c>
      <c r="AG1801" s="29">
        <v>2.5922308087721647E-2</v>
      </c>
      <c r="AH1801" s="29">
        <v>0.17186823833509396</v>
      </c>
    </row>
    <row r="1802" spans="31:34" x14ac:dyDescent="0.2">
      <c r="AE1802">
        <v>1801</v>
      </c>
      <c r="AF1802" s="29">
        <v>0.31341752477797685</v>
      </c>
      <c r="AG1802" s="29">
        <v>7.3731518454606834E-2</v>
      </c>
      <c r="AH1802" s="29">
        <v>9.1759717757888937E-2</v>
      </c>
    </row>
    <row r="1803" spans="31:34" x14ac:dyDescent="0.2">
      <c r="AE1803">
        <v>1802</v>
      </c>
      <c r="AF1803" s="29">
        <v>-2.603743850996322E-3</v>
      </c>
      <c r="AG1803" s="29">
        <v>7.4290931111426753E-3</v>
      </c>
      <c r="AH1803" s="29">
        <v>-0.15908357508359844</v>
      </c>
    </row>
    <row r="1804" spans="31:34" x14ac:dyDescent="0.2">
      <c r="AE1804">
        <v>1803</v>
      </c>
      <c r="AF1804" s="29">
        <v>4.574927461029555E-2</v>
      </c>
      <c r="AG1804" s="29">
        <v>-8.825321389910358E-2</v>
      </c>
      <c r="AH1804" s="29">
        <v>-0.17669420509023837</v>
      </c>
    </row>
    <row r="1805" spans="31:34" x14ac:dyDescent="0.2">
      <c r="AE1805">
        <v>1804</v>
      </c>
      <c r="AF1805" s="29">
        <v>-9.6115432144033786E-2</v>
      </c>
      <c r="AG1805" s="29">
        <v>-5.1229080548820013E-2</v>
      </c>
      <c r="AH1805" s="29">
        <v>-0.20119110520738057</v>
      </c>
    </row>
    <row r="1806" spans="31:34" x14ac:dyDescent="0.2">
      <c r="AE1806">
        <v>1805</v>
      </c>
      <c r="AF1806" s="29">
        <v>-5.2333403907975626E-2</v>
      </c>
      <c r="AG1806" s="29">
        <v>8.2427864620577732E-2</v>
      </c>
      <c r="AH1806" s="29">
        <v>-0.13908872811799916</v>
      </c>
    </row>
    <row r="1807" spans="31:34" x14ac:dyDescent="0.2">
      <c r="AE1807">
        <v>1806</v>
      </c>
      <c r="AF1807" s="29">
        <v>-6.8215812958057953E-2</v>
      </c>
      <c r="AG1807" s="29">
        <v>7.9080150187492926E-2</v>
      </c>
      <c r="AH1807" s="29">
        <v>0.24656263548058069</v>
      </c>
    </row>
    <row r="1808" spans="31:34" x14ac:dyDescent="0.2">
      <c r="AE1808">
        <v>1807</v>
      </c>
      <c r="AF1808" s="29">
        <v>4.5166682835297844E-2</v>
      </c>
      <c r="AG1808" s="29">
        <v>0.11182427265502835</v>
      </c>
      <c r="AH1808" s="29">
        <v>-9.510551525255621E-3</v>
      </c>
    </row>
    <row r="1809" spans="31:34" x14ac:dyDescent="0.2">
      <c r="AE1809">
        <v>1808</v>
      </c>
      <c r="AF1809" s="29">
        <v>4.0415137571798369E-2</v>
      </c>
      <c r="AG1809" s="29">
        <v>-4.4158419190234867E-2</v>
      </c>
      <c r="AH1809" s="29">
        <v>4.8459480370162449E-2</v>
      </c>
    </row>
    <row r="1810" spans="31:34" x14ac:dyDescent="0.2">
      <c r="AE1810">
        <v>1809</v>
      </c>
      <c r="AF1810" s="29">
        <v>0.23353998863843789</v>
      </c>
      <c r="AG1810" s="29">
        <v>-2.1581698793993964E-2</v>
      </c>
      <c r="AH1810" s="29">
        <v>0.10312124077256019</v>
      </c>
    </row>
    <row r="1811" spans="31:34" x14ac:dyDescent="0.2">
      <c r="AE1811">
        <v>1810</v>
      </c>
      <c r="AF1811" s="29">
        <v>-1.8943024865358666E-2</v>
      </c>
      <c r="AG1811" s="29">
        <v>-1.1983517924622969E-2</v>
      </c>
      <c r="AH1811" s="29">
        <v>0.37272568068220796</v>
      </c>
    </row>
    <row r="1812" spans="31:34" x14ac:dyDescent="0.2">
      <c r="AE1812">
        <v>1811</v>
      </c>
      <c r="AF1812" s="29">
        <v>6.5794371560251322E-2</v>
      </c>
      <c r="AG1812" s="29">
        <v>-0.30473896604202966</v>
      </c>
      <c r="AH1812" s="29">
        <v>-4.0839529407671389E-2</v>
      </c>
    </row>
    <row r="1813" spans="31:34" x14ac:dyDescent="0.2">
      <c r="AE1813">
        <v>1812</v>
      </c>
      <c r="AF1813" s="29">
        <v>-4.4291254451978759E-3</v>
      </c>
      <c r="AG1813" s="29">
        <v>-9.077655782159097E-2</v>
      </c>
      <c r="AH1813" s="29">
        <v>5.2102211762735294E-2</v>
      </c>
    </row>
    <row r="1814" spans="31:34" x14ac:dyDescent="0.2">
      <c r="AE1814">
        <v>1813</v>
      </c>
      <c r="AF1814" s="29">
        <v>2.8926528251784572E-2</v>
      </c>
      <c r="AG1814" s="29">
        <v>7.6363934292442051E-2</v>
      </c>
      <c r="AH1814" s="29">
        <v>-0.6858710553177666</v>
      </c>
    </row>
    <row r="1815" spans="31:34" x14ac:dyDescent="0.2">
      <c r="AE1815">
        <v>1814</v>
      </c>
      <c r="AF1815" s="29">
        <v>7.5509602024022918E-2</v>
      </c>
      <c r="AG1815" s="29">
        <v>0.11377835371638655</v>
      </c>
      <c r="AH1815" s="29">
        <v>1.8279799667702142E-3</v>
      </c>
    </row>
    <row r="1816" spans="31:34" x14ac:dyDescent="0.2">
      <c r="AE1816">
        <v>1815</v>
      </c>
      <c r="AF1816" s="29">
        <v>-2.1902364207040219E-2</v>
      </c>
      <c r="AG1816" s="29">
        <v>0.10467059279277946</v>
      </c>
      <c r="AH1816" s="29">
        <v>0.17274492762314861</v>
      </c>
    </row>
    <row r="1817" spans="31:34" x14ac:dyDescent="0.2">
      <c r="AE1817">
        <v>1816</v>
      </c>
      <c r="AF1817" s="29">
        <v>-3.0563518342537056E-2</v>
      </c>
      <c r="AG1817" s="29">
        <v>3.8324953044418179E-2</v>
      </c>
      <c r="AH1817" s="29">
        <v>0.2153866666062248</v>
      </c>
    </row>
    <row r="1818" spans="31:34" x14ac:dyDescent="0.2">
      <c r="AE1818">
        <v>1817</v>
      </c>
      <c r="AF1818" s="29">
        <v>0.13846557676501056</v>
      </c>
      <c r="AG1818" s="29">
        <v>2.5633172289418863E-2</v>
      </c>
      <c r="AH1818" s="29">
        <v>-0.16932746784486816</v>
      </c>
    </row>
    <row r="1819" spans="31:34" x14ac:dyDescent="0.2">
      <c r="AE1819">
        <v>1818</v>
      </c>
      <c r="AF1819" s="29">
        <v>5.2459805609560387E-2</v>
      </c>
      <c r="AG1819" s="29">
        <v>3.3703116261300035E-2</v>
      </c>
      <c r="AH1819" s="29">
        <v>0.14546606465486539</v>
      </c>
    </row>
    <row r="1820" spans="31:34" x14ac:dyDescent="0.2">
      <c r="AE1820">
        <v>1819</v>
      </c>
      <c r="AF1820" s="29">
        <v>-2.2915863834791824E-2</v>
      </c>
      <c r="AG1820" s="29">
        <v>6.3746261194544282E-2</v>
      </c>
      <c r="AH1820" s="29">
        <v>-0.20497130567538807</v>
      </c>
    </row>
    <row r="1821" spans="31:34" x14ac:dyDescent="0.2">
      <c r="AE1821">
        <v>1820</v>
      </c>
      <c r="AF1821" s="29">
        <v>-8.4267120258346342E-3</v>
      </c>
      <c r="AG1821" s="29">
        <v>1.8406913712686851E-2</v>
      </c>
      <c r="AH1821" s="29">
        <v>6.9688091048307796E-2</v>
      </c>
    </row>
    <row r="1822" spans="31:34" x14ac:dyDescent="0.2">
      <c r="AE1822">
        <v>1821</v>
      </c>
      <c r="AF1822" s="29">
        <v>-7.949090226072171E-2</v>
      </c>
      <c r="AG1822" s="29">
        <v>0.28990286981548441</v>
      </c>
      <c r="AH1822" s="29">
        <v>-0.11379760194300025</v>
      </c>
    </row>
    <row r="1823" spans="31:34" x14ac:dyDescent="0.2">
      <c r="AE1823">
        <v>1822</v>
      </c>
      <c r="AF1823" s="29">
        <v>4.6783684463374012E-2</v>
      </c>
      <c r="AG1823" s="29">
        <v>-0.31793394082400817</v>
      </c>
      <c r="AH1823" s="29">
        <v>0.3444646360758209</v>
      </c>
    </row>
    <row r="1824" spans="31:34" x14ac:dyDescent="0.2">
      <c r="AE1824">
        <v>1823</v>
      </c>
      <c r="AF1824" s="29">
        <v>-0.1269210312756166</v>
      </c>
      <c r="AG1824" s="29">
        <v>0.1866607163791181</v>
      </c>
      <c r="AH1824" s="29">
        <v>0.1960404996646804</v>
      </c>
    </row>
    <row r="1825" spans="31:34" x14ac:dyDescent="0.2">
      <c r="AE1825">
        <v>1824</v>
      </c>
      <c r="AF1825" s="29">
        <v>-1.6387323598989461E-2</v>
      </c>
      <c r="AG1825" s="29">
        <v>-2.4212743614449576E-2</v>
      </c>
      <c r="AH1825" s="29">
        <v>-0.27638686809429647</v>
      </c>
    </row>
    <row r="1826" spans="31:34" x14ac:dyDescent="0.2">
      <c r="AE1826">
        <v>1825</v>
      </c>
      <c r="AF1826" s="29">
        <v>-4.5320668544998719E-5</v>
      </c>
      <c r="AG1826" s="29">
        <v>3.0759387062618663E-2</v>
      </c>
      <c r="AH1826" s="29">
        <v>-0.45303157582695536</v>
      </c>
    </row>
    <row r="1827" spans="31:34" x14ac:dyDescent="0.2">
      <c r="AE1827">
        <v>1826</v>
      </c>
      <c r="AF1827" s="29">
        <v>-5.7698206133934497E-2</v>
      </c>
      <c r="AG1827" s="29">
        <v>8.9460006487110472E-2</v>
      </c>
      <c r="AH1827" s="29">
        <v>-4.2560802994755655E-2</v>
      </c>
    </row>
    <row r="1828" spans="31:34" x14ac:dyDescent="0.2">
      <c r="AE1828">
        <v>1827</v>
      </c>
      <c r="AF1828" s="29">
        <v>2.3062967181688949E-2</v>
      </c>
      <c r="AG1828" s="29">
        <v>0.26729850514512676</v>
      </c>
      <c r="AH1828" s="29">
        <v>0.21356039635886123</v>
      </c>
    </row>
    <row r="1829" spans="31:34" x14ac:dyDescent="0.2">
      <c r="AE1829">
        <v>1828</v>
      </c>
      <c r="AF1829" s="29">
        <v>3.8581867548417387E-2</v>
      </c>
      <c r="AG1829" s="29">
        <v>-0.2252248280964208</v>
      </c>
      <c r="AH1829" s="29">
        <v>-0.28631388448979822</v>
      </c>
    </row>
    <row r="1830" spans="31:34" x14ac:dyDescent="0.2">
      <c r="AE1830">
        <v>1829</v>
      </c>
      <c r="AF1830" s="29">
        <v>7.8772975063300665E-2</v>
      </c>
      <c r="AG1830" s="29">
        <v>0.62961772682615458</v>
      </c>
      <c r="AH1830" s="29">
        <v>1.0532802093321341</v>
      </c>
    </row>
    <row r="1831" spans="31:34" x14ac:dyDescent="0.2">
      <c r="AE1831">
        <v>1830</v>
      </c>
      <c r="AF1831" s="29">
        <v>-7.0187157511513401E-2</v>
      </c>
      <c r="AG1831" s="29">
        <v>0.23819396637549131</v>
      </c>
      <c r="AH1831" s="29">
        <v>-7.9790663966623114E-4</v>
      </c>
    </row>
    <row r="1832" spans="31:34" x14ac:dyDescent="0.2">
      <c r="AE1832">
        <v>1831</v>
      </c>
      <c r="AF1832" s="29">
        <v>-6.2687737037923116E-2</v>
      </c>
      <c r="AG1832" s="29">
        <v>-0.5422018123878507</v>
      </c>
      <c r="AH1832" s="29">
        <v>0.34647314085875908</v>
      </c>
    </row>
    <row r="1833" spans="31:34" x14ac:dyDescent="0.2">
      <c r="AE1833">
        <v>1832</v>
      </c>
      <c r="AF1833" s="29">
        <v>1.593745244554368E-2</v>
      </c>
      <c r="AG1833" s="29">
        <v>0.23619001562391775</v>
      </c>
      <c r="AH1833" s="29">
        <v>8.0912385383839963E-2</v>
      </c>
    </row>
    <row r="1834" spans="31:34" x14ac:dyDescent="0.2">
      <c r="AE1834">
        <v>1833</v>
      </c>
      <c r="AF1834" s="29">
        <v>1.4467294861543393E-3</v>
      </c>
      <c r="AG1834" s="29">
        <v>-1.5964213863030687E-2</v>
      </c>
      <c r="AH1834" s="29">
        <v>-4.8064133605512593E-2</v>
      </c>
    </row>
    <row r="1835" spans="31:34" x14ac:dyDescent="0.2">
      <c r="AE1835">
        <v>1834</v>
      </c>
      <c r="AF1835" s="29">
        <v>-8.6945746565700824E-2</v>
      </c>
      <c r="AG1835" s="29">
        <v>2.6771333272099858E-2</v>
      </c>
      <c r="AH1835" s="29">
        <v>0.24571751073676593</v>
      </c>
    </row>
    <row r="1836" spans="31:34" x14ac:dyDescent="0.2">
      <c r="AE1836">
        <v>1835</v>
      </c>
      <c r="AF1836" s="29">
        <v>5.1354897664565094E-2</v>
      </c>
      <c r="AG1836" s="29">
        <v>8.4942948653198486E-2</v>
      </c>
      <c r="AH1836" s="29">
        <v>-0.18995458564573706</v>
      </c>
    </row>
    <row r="1837" spans="31:34" x14ac:dyDescent="0.2">
      <c r="AE1837">
        <v>1836</v>
      </c>
      <c r="AF1837" s="29">
        <v>-1.2024896560306989E-2</v>
      </c>
      <c r="AG1837" s="29">
        <v>0.20843439080284906</v>
      </c>
      <c r="AH1837" s="29">
        <v>-0.12161543856679698</v>
      </c>
    </row>
    <row r="1838" spans="31:34" x14ac:dyDescent="0.2">
      <c r="AE1838">
        <v>1837</v>
      </c>
      <c r="AF1838" s="29">
        <v>-6.5895016527585892E-2</v>
      </c>
      <c r="AG1838" s="29">
        <v>-0.23988671558966077</v>
      </c>
      <c r="AH1838" s="29">
        <v>-0.30968312785691998</v>
      </c>
    </row>
    <row r="1839" spans="31:34" x14ac:dyDescent="0.2">
      <c r="AE1839">
        <v>1838</v>
      </c>
      <c r="AF1839" s="29">
        <v>8.7505583460748659E-2</v>
      </c>
      <c r="AG1839" s="29">
        <v>0.48850296811567578</v>
      </c>
      <c r="AH1839" s="29">
        <v>0.18286027893683898</v>
      </c>
    </row>
    <row r="1840" spans="31:34" x14ac:dyDescent="0.2">
      <c r="AE1840">
        <v>1839</v>
      </c>
      <c r="AF1840" s="29">
        <v>2.222601904021004E-2</v>
      </c>
      <c r="AG1840" s="29">
        <v>-0.1018838817589431</v>
      </c>
      <c r="AH1840" s="29">
        <v>5.5801134827398777E-2</v>
      </c>
    </row>
    <row r="1841" spans="31:34" x14ac:dyDescent="0.2">
      <c r="AE1841">
        <v>1840</v>
      </c>
      <c r="AF1841" s="29">
        <v>2.5551617701576566E-2</v>
      </c>
      <c r="AG1841" s="29">
        <v>5.8110710111213347E-2</v>
      </c>
      <c r="AH1841" s="29">
        <v>-0.1098766368495452</v>
      </c>
    </row>
    <row r="1842" spans="31:34" x14ac:dyDescent="0.2">
      <c r="AE1842">
        <v>1841</v>
      </c>
      <c r="AF1842" s="29">
        <v>-2.1878169154399711E-2</v>
      </c>
      <c r="AG1842" s="29">
        <v>-2.1162067767026359E-2</v>
      </c>
      <c r="AH1842" s="29">
        <v>-0.21336013621007033</v>
      </c>
    </row>
    <row r="1843" spans="31:34" x14ac:dyDescent="0.2">
      <c r="AE1843">
        <v>1842</v>
      </c>
      <c r="AF1843" s="29">
        <v>8.436929888804455E-2</v>
      </c>
      <c r="AG1843" s="29">
        <v>7.5414406117012001E-2</v>
      </c>
      <c r="AH1843" s="29">
        <v>0.57357025330399203</v>
      </c>
    </row>
    <row r="1844" spans="31:34" x14ac:dyDescent="0.2">
      <c r="AE1844">
        <v>1843</v>
      </c>
      <c r="AF1844" s="29">
        <v>9.4642227875070817E-3</v>
      </c>
      <c r="AG1844" s="29">
        <v>4.4248660047966681E-2</v>
      </c>
      <c r="AH1844" s="29">
        <v>7.4280308300751705E-2</v>
      </c>
    </row>
    <row r="1845" spans="31:34" x14ac:dyDescent="0.2">
      <c r="AE1845">
        <v>1844</v>
      </c>
      <c r="AF1845" s="29">
        <v>-2.9444269779923815E-2</v>
      </c>
      <c r="AG1845" s="29">
        <v>4.6359768256210361E-2</v>
      </c>
      <c r="AH1845" s="29">
        <v>0.13302286170488173</v>
      </c>
    </row>
    <row r="1846" spans="31:34" x14ac:dyDescent="0.2">
      <c r="AE1846">
        <v>1845</v>
      </c>
      <c r="AF1846" s="29">
        <v>2.3502682026890397E-2</v>
      </c>
      <c r="AG1846" s="29">
        <v>6.3687313123368061E-2</v>
      </c>
      <c r="AH1846" s="29">
        <v>-1.3355802768408909</v>
      </c>
    </row>
    <row r="1847" spans="31:34" x14ac:dyDescent="0.2">
      <c r="AE1847">
        <v>1846</v>
      </c>
      <c r="AF1847" s="29">
        <v>-0.12598832288935752</v>
      </c>
      <c r="AG1847" s="29">
        <v>-4.3853491875056307E-2</v>
      </c>
      <c r="AH1847" s="29">
        <v>0.1493927894165884</v>
      </c>
    </row>
    <row r="1848" spans="31:34" x14ac:dyDescent="0.2">
      <c r="AE1848">
        <v>1847</v>
      </c>
      <c r="AF1848" s="29">
        <v>4.6708343576889334E-2</v>
      </c>
      <c r="AG1848" s="29">
        <v>0.39335387540954447</v>
      </c>
      <c r="AH1848" s="29">
        <v>9.963255510978726E-2</v>
      </c>
    </row>
    <row r="1849" spans="31:34" x14ac:dyDescent="0.2">
      <c r="AE1849">
        <v>1848</v>
      </c>
      <c r="AF1849" s="29">
        <v>3.1471367335252104E-2</v>
      </c>
      <c r="AG1849" s="29">
        <v>7.0640759982891946E-2</v>
      </c>
      <c r="AH1849" s="29">
        <v>-0.18217733669152728</v>
      </c>
    </row>
    <row r="1850" spans="31:34" x14ac:dyDescent="0.2">
      <c r="AE1850">
        <v>1849</v>
      </c>
      <c r="AF1850" s="29">
        <v>-5.0968447031578275E-2</v>
      </c>
      <c r="AG1850" s="29">
        <v>-0.19490480461698315</v>
      </c>
      <c r="AH1850" s="29">
        <v>4.7853467375107549E-3</v>
      </c>
    </row>
    <row r="1851" spans="31:34" x14ac:dyDescent="0.2">
      <c r="AE1851">
        <v>1850</v>
      </c>
      <c r="AF1851" s="29">
        <v>-2.6765596102937987E-2</v>
      </c>
      <c r="AG1851" s="29">
        <v>-1.3005717006978145E-2</v>
      </c>
      <c r="AH1851" s="29">
        <v>-0.1304518116066975</v>
      </c>
    </row>
    <row r="1852" spans="31:34" x14ac:dyDescent="0.2">
      <c r="AE1852">
        <v>1851</v>
      </c>
      <c r="AF1852" s="29">
        <v>5.1722405806764755E-3</v>
      </c>
      <c r="AG1852" s="29">
        <v>0.12200742478949129</v>
      </c>
      <c r="AH1852" s="29">
        <v>-0.11167981915536321</v>
      </c>
    </row>
    <row r="1853" spans="31:34" x14ac:dyDescent="0.2">
      <c r="AE1853">
        <v>1852</v>
      </c>
      <c r="AF1853" s="29">
        <v>-9.9481849680271975E-2</v>
      </c>
      <c r="AG1853" s="29">
        <v>0.20976359451700377</v>
      </c>
      <c r="AH1853" s="29">
        <v>-0.47249556345048638</v>
      </c>
    </row>
    <row r="1854" spans="31:34" x14ac:dyDescent="0.2">
      <c r="AE1854">
        <v>1853</v>
      </c>
      <c r="AF1854" s="29">
        <v>-2.0127843639745586E-2</v>
      </c>
      <c r="AG1854" s="29">
        <v>0.26316779384758626</v>
      </c>
      <c r="AH1854" s="29">
        <v>7.3411703859774913E-2</v>
      </c>
    </row>
    <row r="1855" spans="31:34" x14ac:dyDescent="0.2">
      <c r="AE1855">
        <v>1854</v>
      </c>
      <c r="AF1855" s="29">
        <v>-4.3322396819359441E-2</v>
      </c>
      <c r="AG1855" s="29">
        <v>0.49261468296288047</v>
      </c>
      <c r="AH1855" s="29">
        <v>-0.21252221447440975</v>
      </c>
    </row>
    <row r="1856" spans="31:34" x14ac:dyDescent="0.2">
      <c r="AE1856">
        <v>1855</v>
      </c>
      <c r="AF1856" s="29">
        <v>-9.7988819447691722E-2</v>
      </c>
      <c r="AG1856" s="29">
        <v>0.34772057879122553</v>
      </c>
      <c r="AH1856" s="29">
        <v>-0.12231733653381165</v>
      </c>
    </row>
    <row r="1857" spans="31:34" x14ac:dyDescent="0.2">
      <c r="AE1857">
        <v>1856</v>
      </c>
      <c r="AF1857" s="29">
        <v>4.1424455049445599E-2</v>
      </c>
      <c r="AG1857" s="29">
        <v>0.17253874321351215</v>
      </c>
      <c r="AH1857" s="29">
        <v>-0.60124263935796163</v>
      </c>
    </row>
    <row r="1858" spans="31:34" x14ac:dyDescent="0.2">
      <c r="AE1858">
        <v>1857</v>
      </c>
      <c r="AF1858" s="29">
        <v>-2.7025437129099836E-3</v>
      </c>
      <c r="AG1858" s="29">
        <v>-0.40195499885837216</v>
      </c>
      <c r="AH1858" s="29">
        <v>-8.0153539958155676E-2</v>
      </c>
    </row>
    <row r="1859" spans="31:34" x14ac:dyDescent="0.2">
      <c r="AE1859">
        <v>1858</v>
      </c>
      <c r="AF1859" s="29">
        <v>6.4751707919628691E-3</v>
      </c>
      <c r="AG1859" s="29">
        <v>0.24327504416339069</v>
      </c>
      <c r="AH1859" s="29">
        <v>1.2828070133257454E-2</v>
      </c>
    </row>
    <row r="1860" spans="31:34" x14ac:dyDescent="0.2">
      <c r="AE1860">
        <v>1859</v>
      </c>
      <c r="AF1860" s="29">
        <v>-1.9537328414973788E-2</v>
      </c>
      <c r="AG1860" s="29">
        <v>4.406764649137318E-2</v>
      </c>
      <c r="AH1860" s="29">
        <v>0.21216524949814752</v>
      </c>
    </row>
    <row r="1861" spans="31:34" x14ac:dyDescent="0.2">
      <c r="AE1861">
        <v>1860</v>
      </c>
      <c r="AF1861" s="29">
        <v>6.3340949836981795E-3</v>
      </c>
      <c r="AG1861" s="29">
        <v>-2.887147547100264E-3</v>
      </c>
      <c r="AH1861" s="29">
        <v>-0.23844415111912984</v>
      </c>
    </row>
    <row r="1862" spans="31:34" x14ac:dyDescent="0.2">
      <c r="AE1862">
        <v>1861</v>
      </c>
      <c r="AF1862" s="29">
        <v>0.12810676177929903</v>
      </c>
      <c r="AG1862" s="29">
        <v>2.2328786427955941E-2</v>
      </c>
      <c r="AH1862" s="29">
        <v>-0.18631693425548573</v>
      </c>
    </row>
    <row r="1863" spans="31:34" x14ac:dyDescent="0.2">
      <c r="AE1863">
        <v>1862</v>
      </c>
      <c r="AF1863" s="29">
        <v>2.5528433283344902E-3</v>
      </c>
      <c r="AG1863" s="29">
        <v>-6.2901257332833638E-2</v>
      </c>
      <c r="AH1863" s="29">
        <v>-0.18708181957701431</v>
      </c>
    </row>
    <row r="1864" spans="31:34" x14ac:dyDescent="0.2">
      <c r="AE1864">
        <v>1863</v>
      </c>
      <c r="AF1864" s="29">
        <v>-1.4190012655361434E-2</v>
      </c>
      <c r="AG1864" s="29">
        <v>-3.3839310219271876E-2</v>
      </c>
      <c r="AH1864" s="29">
        <v>0.12340737476044156</v>
      </c>
    </row>
    <row r="1865" spans="31:34" x14ac:dyDescent="0.2">
      <c r="AE1865">
        <v>1864</v>
      </c>
      <c r="AF1865" s="29">
        <v>1.2226397608478722E-2</v>
      </c>
      <c r="AG1865" s="29">
        <v>4.7790905972481083E-2</v>
      </c>
      <c r="AH1865" s="29">
        <v>0.14033652724630161</v>
      </c>
    </row>
    <row r="1866" spans="31:34" x14ac:dyDescent="0.2">
      <c r="AE1866">
        <v>1865</v>
      </c>
      <c r="AF1866" s="29">
        <v>3.3044817326254486E-2</v>
      </c>
      <c r="AG1866" s="29">
        <v>6.0000138112084302E-2</v>
      </c>
      <c r="AH1866" s="29">
        <v>0.27720691784569884</v>
      </c>
    </row>
    <row r="1867" spans="31:34" x14ac:dyDescent="0.2">
      <c r="AE1867">
        <v>1866</v>
      </c>
      <c r="AF1867" s="29">
        <v>9.814488972556025E-3</v>
      </c>
      <c r="AG1867" s="29">
        <v>-0.4315296009004958</v>
      </c>
      <c r="AH1867" s="29">
        <v>3.8050141484653278E-2</v>
      </c>
    </row>
    <row r="1868" spans="31:34" x14ac:dyDescent="0.2">
      <c r="AE1868">
        <v>1867</v>
      </c>
      <c r="AF1868" s="29">
        <v>-6.0648204987919757E-2</v>
      </c>
      <c r="AG1868" s="29">
        <v>-0.14573476573160601</v>
      </c>
      <c r="AH1868" s="29">
        <v>-0.39766440379451945</v>
      </c>
    </row>
    <row r="1869" spans="31:34" x14ac:dyDescent="0.2">
      <c r="AE1869">
        <v>1868</v>
      </c>
      <c r="AF1869" s="29">
        <v>-3.2848481942687614E-2</v>
      </c>
      <c r="AG1869" s="29">
        <v>0.25624393618250974</v>
      </c>
      <c r="AH1869" s="29">
        <v>-0.2784008408315507</v>
      </c>
    </row>
    <row r="1870" spans="31:34" x14ac:dyDescent="0.2">
      <c r="AE1870">
        <v>1869</v>
      </c>
      <c r="AF1870" s="29">
        <v>-8.1590276153585949E-3</v>
      </c>
      <c r="AG1870" s="29">
        <v>-3.4853404806638594E-2</v>
      </c>
      <c r="AH1870" s="29">
        <v>0.16163708878167019</v>
      </c>
    </row>
    <row r="1871" spans="31:34" x14ac:dyDescent="0.2">
      <c r="AE1871">
        <v>1870</v>
      </c>
      <c r="AF1871" s="29">
        <v>-9.1123364562892342E-2</v>
      </c>
      <c r="AG1871" s="29">
        <v>-0.29065909151086122</v>
      </c>
      <c r="AH1871" s="29">
        <v>0.36097238197452386</v>
      </c>
    </row>
    <row r="1872" spans="31:34" x14ac:dyDescent="0.2">
      <c r="AE1872">
        <v>1871</v>
      </c>
      <c r="AF1872" s="29">
        <v>0.14377452076881003</v>
      </c>
      <c r="AG1872" s="29">
        <v>0.16002242096767022</v>
      </c>
      <c r="AH1872" s="29">
        <v>7.3128153367088819E-2</v>
      </c>
    </row>
    <row r="1873" spans="31:34" x14ac:dyDescent="0.2">
      <c r="AE1873">
        <v>1872</v>
      </c>
      <c r="AF1873" s="29">
        <v>-1.8508613417143688E-2</v>
      </c>
      <c r="AG1873" s="29">
        <v>6.1111021678924099E-2</v>
      </c>
      <c r="AH1873" s="29">
        <v>-7.2829674396317906E-2</v>
      </c>
    </row>
    <row r="1874" spans="31:34" x14ac:dyDescent="0.2">
      <c r="AE1874">
        <v>1873</v>
      </c>
      <c r="AF1874" s="29">
        <v>-6.8609421291594586E-2</v>
      </c>
      <c r="AG1874" s="29">
        <v>-7.6584049174829819E-2</v>
      </c>
      <c r="AH1874" s="29">
        <v>6.1121061775952001E-2</v>
      </c>
    </row>
    <row r="1875" spans="31:34" x14ac:dyDescent="0.2">
      <c r="AE1875">
        <v>1874</v>
      </c>
      <c r="AF1875" s="29">
        <v>1.7793335018836391E-2</v>
      </c>
      <c r="AG1875" s="29">
        <v>-6.4727118763305461E-2</v>
      </c>
      <c r="AH1875" s="29">
        <v>-0.39538797725720554</v>
      </c>
    </row>
    <row r="1876" spans="31:34" x14ac:dyDescent="0.2">
      <c r="AE1876">
        <v>1875</v>
      </c>
      <c r="AF1876" s="29">
        <v>6.7331104007612537E-4</v>
      </c>
      <c r="AG1876" s="29">
        <v>-2.6848286757760773E-2</v>
      </c>
      <c r="AH1876" s="29">
        <v>-0.16584232426706644</v>
      </c>
    </row>
    <row r="1877" spans="31:34" x14ac:dyDescent="0.2">
      <c r="AE1877">
        <v>1876</v>
      </c>
      <c r="AF1877" s="29">
        <v>8.7477337362426064E-2</v>
      </c>
      <c r="AG1877" s="29">
        <v>-0.16492446277167774</v>
      </c>
      <c r="AH1877" s="29">
        <v>-0.15101708417008794</v>
      </c>
    </row>
    <row r="1878" spans="31:34" x14ac:dyDescent="0.2">
      <c r="AE1878">
        <v>1877</v>
      </c>
      <c r="AF1878" s="29">
        <v>8.7486373527486424E-4</v>
      </c>
      <c r="AG1878" s="29">
        <v>-8.6351352745403769E-3</v>
      </c>
      <c r="AH1878" s="29">
        <v>0.29701519563614276</v>
      </c>
    </row>
    <row r="1879" spans="31:34" x14ac:dyDescent="0.2">
      <c r="AE1879">
        <v>1878</v>
      </c>
      <c r="AF1879" s="29">
        <v>-0.17222187955867863</v>
      </c>
      <c r="AG1879" s="29">
        <v>-0.12845686191736463</v>
      </c>
      <c r="AH1879" s="29">
        <v>-0.11621645325308136</v>
      </c>
    </row>
    <row r="1880" spans="31:34" x14ac:dyDescent="0.2">
      <c r="AE1880">
        <v>1879</v>
      </c>
      <c r="AF1880" s="29">
        <v>-1.418547701201592E-2</v>
      </c>
      <c r="AG1880" s="29">
        <v>-0.49900428331265323</v>
      </c>
      <c r="AH1880" s="29">
        <v>9.5281268482681494E-2</v>
      </c>
    </row>
    <row r="1881" spans="31:34" x14ac:dyDescent="0.2">
      <c r="AE1881">
        <v>1880</v>
      </c>
      <c r="AF1881" s="29">
        <v>-2.6728718632062463E-2</v>
      </c>
      <c r="AG1881" s="29">
        <v>0.2100776747368869</v>
      </c>
      <c r="AH1881" s="29">
        <v>-0.14330617061019174</v>
      </c>
    </row>
    <row r="1882" spans="31:34" x14ac:dyDescent="0.2">
      <c r="AE1882">
        <v>1881</v>
      </c>
      <c r="AF1882" s="29">
        <v>-4.4577224943839033E-2</v>
      </c>
      <c r="AG1882" s="29">
        <v>-2.9567896320996601E-2</v>
      </c>
      <c r="AH1882" s="29">
        <v>0.29867657687609223</v>
      </c>
    </row>
    <row r="1883" spans="31:34" x14ac:dyDescent="0.2">
      <c r="AE1883">
        <v>1882</v>
      </c>
      <c r="AF1883" s="29">
        <v>-1.1162301599249448E-3</v>
      </c>
      <c r="AG1883" s="29">
        <v>6.3185425126431341E-2</v>
      </c>
      <c r="AH1883" s="29">
        <v>-0.12747495083843452</v>
      </c>
    </row>
    <row r="1884" spans="31:34" x14ac:dyDescent="0.2">
      <c r="AE1884">
        <v>1883</v>
      </c>
      <c r="AF1884" s="29">
        <v>-5.4954187085661015E-2</v>
      </c>
      <c r="AG1884" s="29">
        <v>-0.11824967408541701</v>
      </c>
      <c r="AH1884" s="29">
        <v>-0.20001187381747107</v>
      </c>
    </row>
    <row r="1885" spans="31:34" x14ac:dyDescent="0.2">
      <c r="AE1885">
        <v>1884</v>
      </c>
      <c r="AF1885" s="29">
        <v>-2.4195854232623881E-2</v>
      </c>
      <c r="AG1885" s="29">
        <v>0.30320909486949549</v>
      </c>
      <c r="AH1885" s="29">
        <v>-0.1574073836990838</v>
      </c>
    </row>
    <row r="1886" spans="31:34" x14ac:dyDescent="0.2">
      <c r="AE1886">
        <v>1885</v>
      </c>
      <c r="AF1886" s="29">
        <v>-8.223176824454885E-2</v>
      </c>
      <c r="AG1886" s="29">
        <v>1.5456954558605974E-2</v>
      </c>
      <c r="AH1886" s="29">
        <v>0.34066697055339973</v>
      </c>
    </row>
    <row r="1887" spans="31:34" x14ac:dyDescent="0.2">
      <c r="AE1887">
        <v>1886</v>
      </c>
      <c r="AF1887" s="29">
        <v>3.2404559731196873E-2</v>
      </c>
      <c r="AG1887" s="29">
        <v>0.12856372473214017</v>
      </c>
      <c r="AH1887" s="29">
        <v>-4.2647334396609331E-2</v>
      </c>
    </row>
    <row r="1888" spans="31:34" x14ac:dyDescent="0.2">
      <c r="AE1888">
        <v>1887</v>
      </c>
      <c r="AF1888" s="29">
        <v>4.3876314464091366E-3</v>
      </c>
      <c r="AG1888" s="29">
        <v>-0.42641981884672248</v>
      </c>
      <c r="AH1888" s="29">
        <v>0.13812357328871525</v>
      </c>
    </row>
    <row r="1889" spans="31:34" x14ac:dyDescent="0.2">
      <c r="AE1889">
        <v>1888</v>
      </c>
      <c r="AF1889" s="29">
        <v>5.5893146479790691E-2</v>
      </c>
      <c r="AG1889" s="29">
        <v>-1.3103377187423222E-2</v>
      </c>
      <c r="AH1889" s="29">
        <v>-8.8172045467461782E-2</v>
      </c>
    </row>
    <row r="1890" spans="31:34" x14ac:dyDescent="0.2">
      <c r="AE1890">
        <v>1889</v>
      </c>
      <c r="AF1890" s="29">
        <v>-2.9075139072876517E-2</v>
      </c>
      <c r="AG1890" s="29">
        <v>0.26962714979084446</v>
      </c>
      <c r="AH1890" s="29">
        <v>-9.7861874446208058E-2</v>
      </c>
    </row>
    <row r="1891" spans="31:34" x14ac:dyDescent="0.2">
      <c r="AE1891">
        <v>1890</v>
      </c>
      <c r="AF1891" s="29">
        <v>4.0714120608000615E-2</v>
      </c>
      <c r="AG1891" s="29">
        <v>-0.18723210743174606</v>
      </c>
      <c r="AH1891" s="29">
        <v>4.9899071659179027E-2</v>
      </c>
    </row>
    <row r="1892" spans="31:34" x14ac:dyDescent="0.2">
      <c r="AE1892">
        <v>1891</v>
      </c>
      <c r="AF1892" s="29">
        <v>-1.1388475998215377E-2</v>
      </c>
      <c r="AG1892" s="29">
        <v>0.14607008896214876</v>
      </c>
      <c r="AH1892" s="29">
        <v>-0.13161624057963217</v>
      </c>
    </row>
    <row r="1893" spans="31:34" x14ac:dyDescent="0.2">
      <c r="AE1893">
        <v>1892</v>
      </c>
      <c r="AF1893" s="29">
        <v>8.4899921720087507E-2</v>
      </c>
      <c r="AG1893" s="29">
        <v>6.5248601258500849E-2</v>
      </c>
      <c r="AH1893" s="29">
        <v>0.27146271557598584</v>
      </c>
    </row>
    <row r="1894" spans="31:34" x14ac:dyDescent="0.2">
      <c r="AE1894">
        <v>1893</v>
      </c>
      <c r="AF1894" s="29">
        <v>0.22680552354974909</v>
      </c>
      <c r="AG1894" s="29">
        <v>0.10186897295340618</v>
      </c>
      <c r="AH1894" s="29">
        <v>3.4855419308245546E-2</v>
      </c>
    </row>
    <row r="1895" spans="31:34" x14ac:dyDescent="0.2">
      <c r="AE1895">
        <v>1894</v>
      </c>
      <c r="AF1895" s="29">
        <v>1.8050657239270261E-2</v>
      </c>
      <c r="AG1895" s="29">
        <v>0.21918493518928697</v>
      </c>
      <c r="AH1895" s="29">
        <v>-0.12008521450407507</v>
      </c>
    </row>
    <row r="1896" spans="31:34" x14ac:dyDescent="0.2">
      <c r="AE1896">
        <v>1895</v>
      </c>
      <c r="AF1896" s="29">
        <v>2.1885091452933044E-2</v>
      </c>
      <c r="AG1896" s="29">
        <v>0.14807717667858392</v>
      </c>
      <c r="AH1896" s="29">
        <v>5.8510580512122587E-2</v>
      </c>
    </row>
    <row r="1897" spans="31:34" x14ac:dyDescent="0.2">
      <c r="AE1897">
        <v>1896</v>
      </c>
      <c r="AF1897" s="29">
        <v>0.11988175516247301</v>
      </c>
      <c r="AG1897" s="29">
        <v>-0.39602602672775594</v>
      </c>
      <c r="AH1897" s="29">
        <v>0.50529522844640462</v>
      </c>
    </row>
    <row r="1898" spans="31:34" x14ac:dyDescent="0.2">
      <c r="AE1898">
        <v>1897</v>
      </c>
      <c r="AF1898" s="29">
        <v>0.1802264147754184</v>
      </c>
      <c r="AG1898" s="29">
        <v>0.12570240663341628</v>
      </c>
      <c r="AH1898" s="29">
        <v>-9.5103102009093679E-2</v>
      </c>
    </row>
    <row r="1899" spans="31:34" x14ac:dyDescent="0.2">
      <c r="AE1899">
        <v>1898</v>
      </c>
      <c r="AF1899" s="29">
        <v>3.0006280797419678E-3</v>
      </c>
      <c r="AG1899" s="29">
        <v>-0.14618219958275847</v>
      </c>
      <c r="AH1899" s="29">
        <v>0.38147854453295987</v>
      </c>
    </row>
    <row r="1900" spans="31:34" x14ac:dyDescent="0.2">
      <c r="AE1900">
        <v>1899</v>
      </c>
      <c r="AF1900" s="29">
        <v>-4.2860325456682766E-2</v>
      </c>
      <c r="AG1900" s="29">
        <v>-6.5420814287377976E-2</v>
      </c>
      <c r="AH1900" s="29">
        <v>0.22577064771948649</v>
      </c>
    </row>
    <row r="1901" spans="31:34" x14ac:dyDescent="0.2">
      <c r="AE1901">
        <v>1900</v>
      </c>
      <c r="AF1901" s="29">
        <v>0.10375233035449306</v>
      </c>
      <c r="AG1901" s="29">
        <v>-9.8024044479977479E-2</v>
      </c>
      <c r="AH1901" s="29">
        <v>-0.17309370774726898</v>
      </c>
    </row>
    <row r="1902" spans="31:34" x14ac:dyDescent="0.2">
      <c r="AE1902">
        <v>1901</v>
      </c>
      <c r="AF1902" s="29">
        <v>4.913932489626676E-2</v>
      </c>
      <c r="AG1902" s="29">
        <v>-0.214663105280228</v>
      </c>
      <c r="AH1902" s="29">
        <v>3.7416699075343036E-4</v>
      </c>
    </row>
    <row r="1903" spans="31:34" x14ac:dyDescent="0.2">
      <c r="AE1903">
        <v>1902</v>
      </c>
      <c r="AF1903" s="29">
        <v>3.6948722272575694E-2</v>
      </c>
      <c r="AG1903" s="29">
        <v>3.8893879695802221E-2</v>
      </c>
      <c r="AH1903" s="29">
        <v>0.10055154152328175</v>
      </c>
    </row>
    <row r="1904" spans="31:34" x14ac:dyDescent="0.2">
      <c r="AE1904">
        <v>1903</v>
      </c>
      <c r="AF1904" s="29">
        <v>-6.9116064738800942E-2</v>
      </c>
      <c r="AG1904" s="29">
        <v>-0.11142666532664215</v>
      </c>
      <c r="AH1904" s="29">
        <v>-3.4757476354008872E-3</v>
      </c>
    </row>
    <row r="1905" spans="31:34" x14ac:dyDescent="0.2">
      <c r="AE1905">
        <v>1904</v>
      </c>
      <c r="AF1905" s="29">
        <v>3.1031128553215725E-2</v>
      </c>
      <c r="AG1905" s="29">
        <v>1.9992729320896581E-2</v>
      </c>
      <c r="AH1905" s="29">
        <v>-0.27814793048634651</v>
      </c>
    </row>
    <row r="1906" spans="31:34" x14ac:dyDescent="0.2">
      <c r="AE1906">
        <v>1905</v>
      </c>
      <c r="AF1906" s="29">
        <v>-0.26104679521403545</v>
      </c>
      <c r="AG1906" s="29">
        <v>9.1164236095672105E-2</v>
      </c>
      <c r="AH1906" s="29">
        <v>0.4947493942819936</v>
      </c>
    </row>
    <row r="1907" spans="31:34" x14ac:dyDescent="0.2">
      <c r="AE1907">
        <v>1906</v>
      </c>
      <c r="AF1907" s="29">
        <v>-3.5460295435728324E-2</v>
      </c>
      <c r="AG1907" s="29">
        <v>-0.29494329371999051</v>
      </c>
      <c r="AH1907" s="29">
        <v>-0.23790746508577906</v>
      </c>
    </row>
    <row r="1908" spans="31:34" x14ac:dyDescent="0.2">
      <c r="AE1908">
        <v>1907</v>
      </c>
      <c r="AF1908" s="29">
        <v>-0.13899756522434789</v>
      </c>
      <c r="AG1908" s="29">
        <v>-0.19487700101077476</v>
      </c>
      <c r="AH1908" s="29">
        <v>0.14639498619195707</v>
      </c>
    </row>
    <row r="1909" spans="31:34" x14ac:dyDescent="0.2">
      <c r="AE1909">
        <v>1908</v>
      </c>
      <c r="AF1909" s="29">
        <v>-1.1261563434362563E-3</v>
      </c>
      <c r="AG1909" s="29">
        <v>-8.0999086585671065E-2</v>
      </c>
      <c r="AH1909" s="29">
        <v>-2.372613813491659E-3</v>
      </c>
    </row>
    <row r="1910" spans="31:34" x14ac:dyDescent="0.2">
      <c r="AE1910">
        <v>1909</v>
      </c>
      <c r="AF1910" s="29">
        <v>6.2478491856255911E-2</v>
      </c>
      <c r="AG1910" s="29">
        <v>0.20555870457213765</v>
      </c>
      <c r="AH1910" s="29">
        <v>6.6498056046643356E-2</v>
      </c>
    </row>
    <row r="1911" spans="31:34" x14ac:dyDescent="0.2">
      <c r="AE1911">
        <v>1910</v>
      </c>
      <c r="AF1911" s="29">
        <v>-9.6961417149076023E-2</v>
      </c>
      <c r="AG1911" s="29">
        <v>-0.47502126987342441</v>
      </c>
      <c r="AH1911" s="29">
        <v>-3.8263937018410993E-2</v>
      </c>
    </row>
    <row r="1912" spans="31:34" x14ac:dyDescent="0.2">
      <c r="AE1912">
        <v>1911</v>
      </c>
      <c r="AF1912" s="29">
        <v>-6.8228097915735031E-2</v>
      </c>
      <c r="AG1912" s="29">
        <v>-2.6531500771484466E-2</v>
      </c>
      <c r="AH1912" s="29">
        <v>0.1361787104909841</v>
      </c>
    </row>
    <row r="1913" spans="31:34" x14ac:dyDescent="0.2">
      <c r="AE1913">
        <v>1912</v>
      </c>
      <c r="AF1913" s="29">
        <v>8.4853823292878452E-2</v>
      </c>
      <c r="AG1913" s="29">
        <v>2.5913619407294471E-2</v>
      </c>
      <c r="AH1913" s="29">
        <v>-0.51976294028685754</v>
      </c>
    </row>
    <row r="1914" spans="31:34" x14ac:dyDescent="0.2">
      <c r="AE1914">
        <v>1913</v>
      </c>
      <c r="AF1914" s="29">
        <v>-5.6490686582362143E-2</v>
      </c>
      <c r="AG1914" s="29">
        <v>0.27903205669879283</v>
      </c>
      <c r="AH1914" s="29">
        <v>1.2049930172712175E-2</v>
      </c>
    </row>
    <row r="1915" spans="31:34" x14ac:dyDescent="0.2">
      <c r="AE1915">
        <v>1914</v>
      </c>
      <c r="AF1915" s="29">
        <v>2.6043754445293828E-2</v>
      </c>
      <c r="AG1915" s="29">
        <v>2.7561391528766029E-2</v>
      </c>
      <c r="AH1915" s="29">
        <v>-0.12959781010368807</v>
      </c>
    </row>
    <row r="1916" spans="31:34" x14ac:dyDescent="0.2">
      <c r="AE1916">
        <v>1915</v>
      </c>
      <c r="AF1916" s="29">
        <v>4.5656616757382855E-2</v>
      </c>
      <c r="AG1916" s="29">
        <v>-4.214444848380814E-2</v>
      </c>
      <c r="AH1916" s="29">
        <v>-7.6006202329637076E-2</v>
      </c>
    </row>
    <row r="1917" spans="31:34" x14ac:dyDescent="0.2">
      <c r="AE1917">
        <v>1916</v>
      </c>
      <c r="AF1917" s="29">
        <v>-9.7363570358211145E-3</v>
      </c>
      <c r="AG1917" s="29">
        <v>-0.13595285689062597</v>
      </c>
      <c r="AH1917" s="29">
        <v>4.5769397423049765E-3</v>
      </c>
    </row>
    <row r="1918" spans="31:34" x14ac:dyDescent="0.2">
      <c r="AE1918">
        <v>1917</v>
      </c>
      <c r="AF1918" s="29">
        <v>-7.5627015792093299E-2</v>
      </c>
      <c r="AG1918" s="29">
        <v>0.29827810561984264</v>
      </c>
      <c r="AH1918" s="29">
        <v>-0.30899840577760052</v>
      </c>
    </row>
    <row r="1919" spans="31:34" x14ac:dyDescent="0.2">
      <c r="AE1919">
        <v>1918</v>
      </c>
      <c r="AF1919" s="29">
        <v>2.9230234146562038E-2</v>
      </c>
      <c r="AG1919" s="29">
        <v>5.0921883012561966E-2</v>
      </c>
      <c r="AH1919" s="29">
        <v>-0.44231318526125529</v>
      </c>
    </row>
    <row r="1920" spans="31:34" x14ac:dyDescent="0.2">
      <c r="AE1920">
        <v>1919</v>
      </c>
      <c r="AF1920" s="29">
        <v>3.7870130510719753E-2</v>
      </c>
      <c r="AG1920" s="29">
        <v>0.17363729266620867</v>
      </c>
      <c r="AH1920" s="29">
        <v>-7.5852894369895243E-2</v>
      </c>
    </row>
    <row r="1921" spans="31:34" x14ac:dyDescent="0.2">
      <c r="AE1921">
        <v>1920</v>
      </c>
      <c r="AF1921" s="29">
        <v>4.0373854956897777E-2</v>
      </c>
      <c r="AG1921" s="29">
        <v>-0.6630269848134337</v>
      </c>
      <c r="AH1921" s="29">
        <v>-4.2469944531144714E-2</v>
      </c>
    </row>
    <row r="1922" spans="31:34" x14ac:dyDescent="0.2">
      <c r="AE1922">
        <v>1921</v>
      </c>
      <c r="AF1922" s="29">
        <v>-4.4819062084571794E-2</v>
      </c>
      <c r="AG1922" s="29">
        <v>-0.14335466939978486</v>
      </c>
      <c r="AH1922" s="29">
        <v>-9.7736586564206085E-2</v>
      </c>
    </row>
    <row r="1923" spans="31:34" x14ac:dyDescent="0.2">
      <c r="AE1923">
        <v>1922</v>
      </c>
      <c r="AF1923" s="29">
        <v>5.1954556700902436E-3</v>
      </c>
      <c r="AG1923" s="29">
        <v>-2.5008321239017476E-2</v>
      </c>
      <c r="AH1923" s="29">
        <v>0.10799682328108265</v>
      </c>
    </row>
    <row r="1924" spans="31:34" x14ac:dyDescent="0.2">
      <c r="AE1924">
        <v>1923</v>
      </c>
      <c r="AF1924" s="29">
        <v>-4.9563067356583931E-2</v>
      </c>
      <c r="AG1924" s="29">
        <v>0.13896115329661601</v>
      </c>
      <c r="AH1924" s="29">
        <v>0.22296808034288046</v>
      </c>
    </row>
    <row r="1925" spans="31:34" x14ac:dyDescent="0.2">
      <c r="AE1925">
        <v>1924</v>
      </c>
      <c r="AF1925" s="29">
        <v>-3.8928623037765411E-2</v>
      </c>
      <c r="AG1925" s="29">
        <v>3.7263791742666419E-2</v>
      </c>
      <c r="AH1925" s="29">
        <v>-0.28451061173760633</v>
      </c>
    </row>
    <row r="1926" spans="31:34" x14ac:dyDescent="0.2">
      <c r="AE1926">
        <v>1925</v>
      </c>
      <c r="AF1926" s="29">
        <v>2.5589234173204311E-2</v>
      </c>
      <c r="AG1926" s="29">
        <v>-8.7669542474431164E-2</v>
      </c>
      <c r="AH1926" s="29">
        <v>-0.13436250014972359</v>
      </c>
    </row>
    <row r="1927" spans="31:34" x14ac:dyDescent="0.2">
      <c r="AE1927">
        <v>1926</v>
      </c>
      <c r="AF1927" s="29">
        <v>-8.9534876919680179E-2</v>
      </c>
      <c r="AG1927" s="29">
        <v>0.14785044989005466</v>
      </c>
      <c r="AH1927" s="29">
        <v>-0.12550589025380365</v>
      </c>
    </row>
    <row r="1928" spans="31:34" x14ac:dyDescent="0.2">
      <c r="AE1928">
        <v>1927</v>
      </c>
      <c r="AF1928" s="29">
        <v>-4.2817503331538623E-2</v>
      </c>
      <c r="AG1928" s="29">
        <v>-8.8308287957548481E-3</v>
      </c>
      <c r="AH1928" s="29">
        <v>-0.25935078765545538</v>
      </c>
    </row>
    <row r="1929" spans="31:34" x14ac:dyDescent="0.2">
      <c r="AE1929">
        <v>1928</v>
      </c>
      <c r="AF1929" s="29">
        <v>0.10948286836858344</v>
      </c>
      <c r="AG1929" s="29">
        <v>3.6028835888276739E-2</v>
      </c>
      <c r="AH1929" s="29">
        <v>-0.1314993788199614</v>
      </c>
    </row>
    <row r="1930" spans="31:34" x14ac:dyDescent="0.2">
      <c r="AE1930">
        <v>1929</v>
      </c>
      <c r="AF1930" s="29">
        <v>-8.0128204703434222E-2</v>
      </c>
      <c r="AG1930" s="29">
        <v>-0.24554146484338157</v>
      </c>
      <c r="AH1930" s="29">
        <v>8.5739606106726735E-2</v>
      </c>
    </row>
    <row r="1931" spans="31:34" x14ac:dyDescent="0.2">
      <c r="AE1931">
        <v>1930</v>
      </c>
      <c r="AF1931" s="29">
        <v>-1.6230308033323669E-2</v>
      </c>
      <c r="AG1931" s="29">
        <v>0.15710697153446507</v>
      </c>
      <c r="AH1931" s="29">
        <v>1.0980153139930771E-2</v>
      </c>
    </row>
    <row r="1932" spans="31:34" x14ac:dyDescent="0.2">
      <c r="AE1932">
        <v>1931</v>
      </c>
      <c r="AF1932" s="29">
        <v>-5.2279035734818713E-3</v>
      </c>
      <c r="AG1932" s="29">
        <v>6.4283879445249928E-3</v>
      </c>
      <c r="AH1932" s="29">
        <v>-0.16441413327654111</v>
      </c>
    </row>
    <row r="1933" spans="31:34" x14ac:dyDescent="0.2">
      <c r="AE1933">
        <v>1932</v>
      </c>
      <c r="AF1933" s="29">
        <v>-0.14827258119615525</v>
      </c>
      <c r="AG1933" s="29">
        <v>0.4856756587529204</v>
      </c>
      <c r="AH1933" s="29">
        <v>-7.9966581662088865E-2</v>
      </c>
    </row>
    <row r="1934" spans="31:34" x14ac:dyDescent="0.2">
      <c r="AE1934">
        <v>1933</v>
      </c>
      <c r="AF1934" s="29">
        <v>-5.6090240322944851E-2</v>
      </c>
      <c r="AG1934" s="29">
        <v>0.12015185260445761</v>
      </c>
      <c r="AH1934" s="29">
        <v>-0.14966334372662998</v>
      </c>
    </row>
    <row r="1935" spans="31:34" x14ac:dyDescent="0.2">
      <c r="AE1935">
        <v>1934</v>
      </c>
      <c r="AF1935" s="29">
        <v>-4.0232202520419355E-2</v>
      </c>
      <c r="AG1935" s="29">
        <v>-0.1284060992895347</v>
      </c>
      <c r="AH1935" s="29">
        <v>-8.1960002511592051E-2</v>
      </c>
    </row>
    <row r="1936" spans="31:34" x14ac:dyDescent="0.2">
      <c r="AE1936">
        <v>1935</v>
      </c>
      <c r="AF1936" s="29">
        <v>-7.7891121461850774E-2</v>
      </c>
      <c r="AG1936" s="29">
        <v>-9.9722032036257333E-3</v>
      </c>
      <c r="AH1936" s="29">
        <v>-0.14772349222174611</v>
      </c>
    </row>
    <row r="1937" spans="31:34" x14ac:dyDescent="0.2">
      <c r="AE1937">
        <v>1936</v>
      </c>
      <c r="AF1937" s="29">
        <v>-4.6297360197999023E-2</v>
      </c>
      <c r="AG1937" s="29">
        <v>7.851539094954503E-2</v>
      </c>
      <c r="AH1937" s="29">
        <v>-0.14047630272390693</v>
      </c>
    </row>
    <row r="1938" spans="31:34" x14ac:dyDescent="0.2">
      <c r="AE1938">
        <v>1937</v>
      </c>
      <c r="AF1938" s="29">
        <v>-3.1649619999797658E-2</v>
      </c>
      <c r="AG1938" s="29">
        <v>-5.4609861879405551E-2</v>
      </c>
      <c r="AH1938" s="29">
        <v>2.7276257040618666E-2</v>
      </c>
    </row>
    <row r="1939" spans="31:34" x14ac:dyDescent="0.2">
      <c r="AE1939">
        <v>1938</v>
      </c>
      <c r="AF1939" s="29">
        <v>0.17848882958940129</v>
      </c>
      <c r="AG1939" s="29">
        <v>0.10132097309935834</v>
      </c>
      <c r="AH1939" s="29">
        <v>-8.9587463231506792E-2</v>
      </c>
    </row>
    <row r="1940" spans="31:34" x14ac:dyDescent="0.2">
      <c r="AE1940">
        <v>1939</v>
      </c>
      <c r="AF1940" s="29">
        <v>2.1377719962603754E-2</v>
      </c>
      <c r="AG1940" s="29">
        <v>0.1403215291500774</v>
      </c>
      <c r="AH1940" s="29">
        <v>6.0189294960447795E-2</v>
      </c>
    </row>
    <row r="1941" spans="31:34" x14ac:dyDescent="0.2">
      <c r="AE1941">
        <v>1940</v>
      </c>
      <c r="AF1941" s="29">
        <v>1.1408366327051436E-2</v>
      </c>
      <c r="AG1941" s="29">
        <v>0.40070854825593294</v>
      </c>
      <c r="AH1941" s="29">
        <v>-0.11671381152384414</v>
      </c>
    </row>
    <row r="1942" spans="31:34" x14ac:dyDescent="0.2">
      <c r="AE1942">
        <v>1941</v>
      </c>
      <c r="AF1942" s="29">
        <v>-5.3970050142809083E-2</v>
      </c>
      <c r="AG1942" s="29">
        <v>0.16170884800273477</v>
      </c>
      <c r="AH1942" s="29">
        <v>7.4341619925990532E-3</v>
      </c>
    </row>
    <row r="1943" spans="31:34" x14ac:dyDescent="0.2">
      <c r="AE1943">
        <v>1942</v>
      </c>
      <c r="AF1943" s="29">
        <v>4.687417105260167E-3</v>
      </c>
      <c r="AG1943" s="29">
        <v>-0.4761447790782744</v>
      </c>
      <c r="AH1943" s="29">
        <v>0.37237436139673008</v>
      </c>
    </row>
    <row r="1944" spans="31:34" x14ac:dyDescent="0.2">
      <c r="AE1944">
        <v>1943</v>
      </c>
      <c r="AF1944" s="29">
        <v>1.4257888355851485E-2</v>
      </c>
      <c r="AG1944" s="29">
        <v>-0.20107745028965276</v>
      </c>
      <c r="AH1944" s="29">
        <v>0.12169159288433504</v>
      </c>
    </row>
    <row r="1945" spans="31:34" x14ac:dyDescent="0.2">
      <c r="AE1945">
        <v>1944</v>
      </c>
      <c r="AF1945" s="29">
        <v>-3.3489859837073949E-2</v>
      </c>
      <c r="AG1945" s="29">
        <v>0.13856562875958736</v>
      </c>
      <c r="AH1945" s="29">
        <v>-0.20174092995169932</v>
      </c>
    </row>
    <row r="1946" spans="31:34" x14ac:dyDescent="0.2">
      <c r="AE1946">
        <v>1945</v>
      </c>
      <c r="AF1946" s="29">
        <v>1.0203994120180325E-2</v>
      </c>
      <c r="AG1946" s="29">
        <v>6.5133095817549835E-2</v>
      </c>
      <c r="AH1946" s="29">
        <v>0.12500836342645988</v>
      </c>
    </row>
    <row r="1947" spans="31:34" x14ac:dyDescent="0.2">
      <c r="AE1947">
        <v>1946</v>
      </c>
      <c r="AF1947" s="29">
        <v>-4.4626841471853557E-2</v>
      </c>
      <c r="AG1947" s="29">
        <v>0.21203306863051019</v>
      </c>
      <c r="AH1947" s="29">
        <v>-0.10787998176432528</v>
      </c>
    </row>
    <row r="1948" spans="31:34" x14ac:dyDescent="0.2">
      <c r="AE1948">
        <v>1947</v>
      </c>
      <c r="AF1948" s="29">
        <v>2.2998638296033162E-3</v>
      </c>
      <c r="AG1948" s="29">
        <v>2.5017340132595961E-2</v>
      </c>
      <c r="AH1948" s="29">
        <v>0.14148117529053589</v>
      </c>
    </row>
    <row r="1949" spans="31:34" x14ac:dyDescent="0.2">
      <c r="AE1949">
        <v>1948</v>
      </c>
      <c r="AF1949" s="29">
        <v>-0.13423235407197476</v>
      </c>
      <c r="AG1949" s="29">
        <v>0.12608936337293167</v>
      </c>
      <c r="AH1949" s="29">
        <v>0.29071318550170872</v>
      </c>
    </row>
    <row r="1950" spans="31:34" x14ac:dyDescent="0.2">
      <c r="AE1950">
        <v>1949</v>
      </c>
      <c r="AF1950" s="29">
        <v>-8.4434315871104129E-2</v>
      </c>
      <c r="AG1950" s="29">
        <v>-0.104295497395855</v>
      </c>
      <c r="AH1950" s="29">
        <v>-4.2744655793345902E-2</v>
      </c>
    </row>
    <row r="1951" spans="31:34" x14ac:dyDescent="0.2">
      <c r="AE1951">
        <v>1950</v>
      </c>
      <c r="AF1951" s="29">
        <v>8.9321753990804248E-2</v>
      </c>
      <c r="AG1951" s="29">
        <v>0.19262479734275506</v>
      </c>
      <c r="AH1951" s="29">
        <v>-0.18655078243547535</v>
      </c>
    </row>
    <row r="1952" spans="31:34" x14ac:dyDescent="0.2">
      <c r="AE1952">
        <v>1951</v>
      </c>
      <c r="AF1952" s="29">
        <v>-1.0344162045283989E-2</v>
      </c>
      <c r="AG1952" s="29">
        <v>-0.1916637927041373</v>
      </c>
      <c r="AH1952" s="29">
        <v>0.12238673529906099</v>
      </c>
    </row>
    <row r="1953" spans="31:34" x14ac:dyDescent="0.2">
      <c r="AE1953">
        <v>1952</v>
      </c>
      <c r="AF1953" s="29">
        <v>3.4687882726216444E-2</v>
      </c>
      <c r="AG1953" s="29">
        <v>0.22832477117311351</v>
      </c>
      <c r="AH1953" s="29">
        <v>0.32017444138225587</v>
      </c>
    </row>
    <row r="1954" spans="31:34" x14ac:dyDescent="0.2">
      <c r="AE1954">
        <v>1953</v>
      </c>
      <c r="AF1954" s="29">
        <v>-3.8569255252958991E-2</v>
      </c>
      <c r="AG1954" s="29">
        <v>0.31109548404618265</v>
      </c>
      <c r="AH1954" s="29">
        <v>-0.21710776474056606</v>
      </c>
    </row>
    <row r="1955" spans="31:34" x14ac:dyDescent="0.2">
      <c r="AE1955">
        <v>1954</v>
      </c>
      <c r="AF1955" s="29">
        <v>-4.6908880471314852E-3</v>
      </c>
      <c r="AG1955" s="29">
        <v>-0.17736038962116332</v>
      </c>
      <c r="AH1955" s="29">
        <v>-0.21355532584312378</v>
      </c>
    </row>
    <row r="1956" spans="31:34" x14ac:dyDescent="0.2">
      <c r="AE1956">
        <v>1955</v>
      </c>
      <c r="AF1956" s="29">
        <v>-0.30123280330345903</v>
      </c>
      <c r="AG1956" s="29">
        <v>-0.14024384645484794</v>
      </c>
      <c r="AH1956" s="29">
        <v>1.8754730126987113E-2</v>
      </c>
    </row>
    <row r="1957" spans="31:34" x14ac:dyDescent="0.2">
      <c r="AE1957">
        <v>1956</v>
      </c>
      <c r="AF1957" s="29">
        <v>-2.994092913796256E-2</v>
      </c>
      <c r="AG1957" s="29">
        <v>-1.8723138884997305E-2</v>
      </c>
      <c r="AH1957" s="29">
        <v>0.22928158836534518</v>
      </c>
    </row>
    <row r="1958" spans="31:34" x14ac:dyDescent="0.2">
      <c r="AE1958">
        <v>1957</v>
      </c>
      <c r="AF1958" s="29">
        <v>2.388785149923997E-2</v>
      </c>
      <c r="AG1958" s="29">
        <v>0.19357565664289367</v>
      </c>
      <c r="AH1958" s="29">
        <v>0.14612135286834257</v>
      </c>
    </row>
    <row r="1959" spans="31:34" x14ac:dyDescent="0.2">
      <c r="AE1959">
        <v>1958</v>
      </c>
      <c r="AF1959" s="29">
        <v>3.5771750454227147E-2</v>
      </c>
      <c r="AG1959" s="29">
        <v>-6.9711458048561936E-2</v>
      </c>
      <c r="AH1959" s="29">
        <v>0.17474260035781158</v>
      </c>
    </row>
    <row r="1960" spans="31:34" x14ac:dyDescent="0.2">
      <c r="AE1960">
        <v>1959</v>
      </c>
      <c r="AF1960" s="29">
        <v>3.7994759277890151E-2</v>
      </c>
      <c r="AG1960" s="29">
        <v>5.3213864894127327E-2</v>
      </c>
      <c r="AH1960" s="29">
        <v>0.30392423805511165</v>
      </c>
    </row>
    <row r="1961" spans="31:34" x14ac:dyDescent="0.2">
      <c r="AE1961">
        <v>1960</v>
      </c>
      <c r="AF1961" s="29">
        <v>-8.7308929333756113E-2</v>
      </c>
      <c r="AG1961" s="29">
        <v>0.19213103106037982</v>
      </c>
      <c r="AH1961" s="29">
        <v>-0.47208724196066659</v>
      </c>
    </row>
    <row r="1962" spans="31:34" x14ac:dyDescent="0.2">
      <c r="AE1962">
        <v>1961</v>
      </c>
      <c r="AF1962" s="29">
        <v>4.0989137546103498E-2</v>
      </c>
      <c r="AG1962" s="29">
        <v>-9.0149127990654984E-2</v>
      </c>
      <c r="AH1962" s="29">
        <v>5.7642176669940051E-2</v>
      </c>
    </row>
    <row r="1963" spans="31:34" x14ac:dyDescent="0.2">
      <c r="AE1963">
        <v>1962</v>
      </c>
      <c r="AF1963" s="29">
        <v>2.401641923465592E-2</v>
      </c>
      <c r="AG1963" s="29">
        <v>-7.0819244782026988E-2</v>
      </c>
      <c r="AH1963" s="29">
        <v>6.7650174248958916E-2</v>
      </c>
    </row>
    <row r="1964" spans="31:34" x14ac:dyDescent="0.2">
      <c r="AE1964">
        <v>1963</v>
      </c>
      <c r="AF1964" s="29">
        <v>5.8485073098493975E-2</v>
      </c>
      <c r="AG1964" s="29">
        <v>0.1232782776939453</v>
      </c>
      <c r="AH1964" s="29">
        <v>2.7572496388999862E-2</v>
      </c>
    </row>
    <row r="1965" spans="31:34" x14ac:dyDescent="0.2">
      <c r="AE1965">
        <v>1964</v>
      </c>
      <c r="AF1965" s="29">
        <v>-1.8183120598899073E-2</v>
      </c>
      <c r="AG1965" s="29">
        <v>-2.0495621900342279E-3</v>
      </c>
      <c r="AH1965" s="29">
        <v>0.27163969162233098</v>
      </c>
    </row>
    <row r="1966" spans="31:34" x14ac:dyDescent="0.2">
      <c r="AE1966">
        <v>1965</v>
      </c>
      <c r="AF1966" s="29">
        <v>5.6006723573780058E-3</v>
      </c>
      <c r="AG1966" s="29">
        <v>-9.1912574066971162E-2</v>
      </c>
      <c r="AH1966" s="29">
        <v>2.2909120297701861E-2</v>
      </c>
    </row>
    <row r="1967" spans="31:34" x14ac:dyDescent="0.2">
      <c r="AE1967">
        <v>1966</v>
      </c>
      <c r="AF1967" s="29">
        <v>-0.10944367272124479</v>
      </c>
      <c r="AG1967" s="29">
        <v>4.4495765537611989E-2</v>
      </c>
      <c r="AH1967" s="29">
        <v>0.18162307075627859</v>
      </c>
    </row>
    <row r="1968" spans="31:34" x14ac:dyDescent="0.2">
      <c r="AE1968">
        <v>1967</v>
      </c>
      <c r="AF1968" s="29">
        <v>-4.3832511124057373E-2</v>
      </c>
      <c r="AG1968" s="29">
        <v>-0.35230916073924107</v>
      </c>
      <c r="AH1968" s="29">
        <v>-6.0397944030392524E-2</v>
      </c>
    </row>
    <row r="1969" spans="31:34" x14ac:dyDescent="0.2">
      <c r="AE1969">
        <v>1968</v>
      </c>
      <c r="AF1969" s="29">
        <v>1.8432855082550104E-3</v>
      </c>
      <c r="AG1969" s="29">
        <v>-6.2772851090933862E-2</v>
      </c>
      <c r="AH1969" s="29">
        <v>0.1030080060205814</v>
      </c>
    </row>
    <row r="1970" spans="31:34" x14ac:dyDescent="0.2">
      <c r="AE1970">
        <v>1969</v>
      </c>
      <c r="AF1970" s="29">
        <v>3.3062287197935657E-2</v>
      </c>
      <c r="AG1970" s="29">
        <v>-6.8689574114890158E-3</v>
      </c>
      <c r="AH1970" s="29">
        <v>-4.5148843586980784E-2</v>
      </c>
    </row>
    <row r="1971" spans="31:34" x14ac:dyDescent="0.2">
      <c r="AE1971">
        <v>1970</v>
      </c>
      <c r="AF1971" s="29">
        <v>8.910671242659543E-2</v>
      </c>
      <c r="AG1971" s="29">
        <v>-0.304738817687704</v>
      </c>
      <c r="AH1971" s="29">
        <v>0.50334328527483663</v>
      </c>
    </row>
    <row r="1972" spans="31:34" x14ac:dyDescent="0.2">
      <c r="AE1972">
        <v>1971</v>
      </c>
      <c r="AF1972" s="29">
        <v>-3.5991474385780576E-3</v>
      </c>
      <c r="AG1972" s="29">
        <v>6.3935573894601888E-2</v>
      </c>
      <c r="AH1972" s="29">
        <v>2.3683531960743111E-2</v>
      </c>
    </row>
    <row r="1973" spans="31:34" x14ac:dyDescent="0.2">
      <c r="AE1973">
        <v>1972</v>
      </c>
      <c r="AF1973" s="29">
        <v>2.5123749888413644E-4</v>
      </c>
      <c r="AG1973" s="29">
        <v>-5.252104487462609E-2</v>
      </c>
      <c r="AH1973" s="29">
        <v>1.6486330356696461E-2</v>
      </c>
    </row>
    <row r="1974" spans="31:34" x14ac:dyDescent="0.2">
      <c r="AE1974">
        <v>1973</v>
      </c>
      <c r="AF1974" s="29">
        <v>-4.8880725260797599E-2</v>
      </c>
      <c r="AG1974" s="29">
        <v>-6.1068159309493426E-3</v>
      </c>
      <c r="AH1974" s="29">
        <v>0.29332232562095678</v>
      </c>
    </row>
    <row r="1975" spans="31:34" x14ac:dyDescent="0.2">
      <c r="AE1975">
        <v>1974</v>
      </c>
      <c r="AF1975" s="29">
        <v>6.7681229629056927E-2</v>
      </c>
      <c r="AG1975" s="29">
        <v>6.1147922141108105E-2</v>
      </c>
      <c r="AH1975" s="29">
        <v>-4.2098797313490699E-2</v>
      </c>
    </row>
    <row r="1976" spans="31:34" x14ac:dyDescent="0.2">
      <c r="AE1976">
        <v>1975</v>
      </c>
      <c r="AF1976" s="29">
        <v>1.3242345649002089E-2</v>
      </c>
      <c r="AG1976" s="29">
        <v>-9.369141343066123E-2</v>
      </c>
      <c r="AH1976" s="29">
        <v>0.53108669719255108</v>
      </c>
    </row>
    <row r="1977" spans="31:34" x14ac:dyDescent="0.2">
      <c r="AE1977">
        <v>1976</v>
      </c>
      <c r="AF1977" s="29">
        <v>-0.22231859465502637</v>
      </c>
      <c r="AG1977" s="29">
        <v>-4.0460601234641069E-2</v>
      </c>
      <c r="AH1977" s="29">
        <v>-0.27441734748917285</v>
      </c>
    </row>
    <row r="1978" spans="31:34" x14ac:dyDescent="0.2">
      <c r="AE1978">
        <v>1977</v>
      </c>
      <c r="AF1978" s="29">
        <v>-5.3590930176327281E-2</v>
      </c>
      <c r="AG1978" s="29">
        <v>1.1369281593361584E-2</v>
      </c>
      <c r="AH1978" s="29">
        <v>-5.3127318682010052E-2</v>
      </c>
    </row>
    <row r="1979" spans="31:34" x14ac:dyDescent="0.2">
      <c r="AE1979">
        <v>1978</v>
      </c>
      <c r="AF1979" s="29">
        <v>-1.4171847123992689E-2</v>
      </c>
      <c r="AG1979" s="29">
        <v>-0.19963652877006546</v>
      </c>
      <c r="AH1979" s="29">
        <v>4.1734087722055987E-2</v>
      </c>
    </row>
    <row r="1980" spans="31:34" x14ac:dyDescent="0.2">
      <c r="AE1980">
        <v>1979</v>
      </c>
      <c r="AF1980" s="29">
        <v>-2.059546759665359E-2</v>
      </c>
      <c r="AG1980" s="29">
        <v>0.19592884465810689</v>
      </c>
      <c r="AH1980" s="29">
        <v>0.34558595331398223</v>
      </c>
    </row>
    <row r="1981" spans="31:34" x14ac:dyDescent="0.2">
      <c r="AE1981">
        <v>1980</v>
      </c>
      <c r="AF1981" s="29">
        <v>-4.1567400155945344E-2</v>
      </c>
      <c r="AG1981" s="29">
        <v>-6.9046542282961337E-2</v>
      </c>
      <c r="AH1981" s="29">
        <v>-0.40132208236111372</v>
      </c>
    </row>
    <row r="1982" spans="31:34" x14ac:dyDescent="0.2">
      <c r="AE1982">
        <v>1981</v>
      </c>
      <c r="AF1982" s="29">
        <v>4.0003970512435406E-2</v>
      </c>
      <c r="AG1982" s="29">
        <v>-0.11865821814210853</v>
      </c>
      <c r="AH1982" s="29">
        <v>0.14626659385833879</v>
      </c>
    </row>
    <row r="1983" spans="31:34" x14ac:dyDescent="0.2">
      <c r="AE1983">
        <v>1982</v>
      </c>
      <c r="AF1983" s="29">
        <v>1.0512195299138222E-3</v>
      </c>
      <c r="AG1983" s="29">
        <v>-0.12993463667312335</v>
      </c>
      <c r="AH1983" s="29">
        <v>9.1077628454515613E-2</v>
      </c>
    </row>
    <row r="1984" spans="31:34" x14ac:dyDescent="0.2">
      <c r="AE1984">
        <v>1983</v>
      </c>
      <c r="AF1984" s="29">
        <v>3.1515314401258807E-2</v>
      </c>
      <c r="AG1984" s="29">
        <v>7.1929188999785273E-2</v>
      </c>
      <c r="AH1984" s="29">
        <v>0.1168196628829819</v>
      </c>
    </row>
    <row r="1985" spans="31:34" x14ac:dyDescent="0.2">
      <c r="AE1985">
        <v>1984</v>
      </c>
      <c r="AF1985" s="29">
        <v>0.12132081045489435</v>
      </c>
      <c r="AG1985" s="29">
        <v>-0.21122062149187701</v>
      </c>
      <c r="AH1985" s="29">
        <v>-0.18311626316246193</v>
      </c>
    </row>
    <row r="1986" spans="31:34" x14ac:dyDescent="0.2">
      <c r="AE1986">
        <v>1985</v>
      </c>
      <c r="AF1986" s="29">
        <v>0.11515867660505857</v>
      </c>
      <c r="AG1986" s="29">
        <v>-5.710195264373636E-2</v>
      </c>
      <c r="AH1986" s="29">
        <v>-0.16306964614548861</v>
      </c>
    </row>
    <row r="1987" spans="31:34" x14ac:dyDescent="0.2">
      <c r="AE1987">
        <v>1986</v>
      </c>
      <c r="AF1987" s="29">
        <v>5.1853310529237619E-2</v>
      </c>
      <c r="AG1987" s="29">
        <v>0.1170051138541973</v>
      </c>
      <c r="AH1987" s="29">
        <v>9.3953998538606906E-2</v>
      </c>
    </row>
    <row r="1988" spans="31:34" x14ac:dyDescent="0.2">
      <c r="AE1988">
        <v>1987</v>
      </c>
      <c r="AF1988" s="29">
        <v>-4.5411808170008942E-2</v>
      </c>
      <c r="AG1988" s="29">
        <v>-0.20245077504007331</v>
      </c>
      <c r="AH1988" s="29">
        <v>-3.0948883167148479E-2</v>
      </c>
    </row>
    <row r="1989" spans="31:34" x14ac:dyDescent="0.2">
      <c r="AE1989">
        <v>1988</v>
      </c>
      <c r="AF1989" s="29">
        <v>2.3040103335816069E-2</v>
      </c>
      <c r="AG1989" s="29">
        <v>-0.12959110443697686</v>
      </c>
      <c r="AH1989" s="29">
        <v>-6.829592194373223E-3</v>
      </c>
    </row>
    <row r="1990" spans="31:34" x14ac:dyDescent="0.2">
      <c r="AE1990">
        <v>1989</v>
      </c>
      <c r="AF1990" s="29">
        <v>-5.3716739813346973E-2</v>
      </c>
      <c r="AG1990" s="29">
        <v>-0.18898424790555193</v>
      </c>
      <c r="AH1990" s="29">
        <v>0.30601485287959784</v>
      </c>
    </row>
    <row r="1991" spans="31:34" x14ac:dyDescent="0.2">
      <c r="AE1991">
        <v>1990</v>
      </c>
      <c r="AF1991" s="29">
        <v>-1.8544790703942493E-2</v>
      </c>
      <c r="AG1991" s="29">
        <v>0.1791556950469316</v>
      </c>
      <c r="AH1991" s="29">
        <v>-7.4113819537393114E-2</v>
      </c>
    </row>
    <row r="1992" spans="31:34" x14ac:dyDescent="0.2">
      <c r="AE1992">
        <v>1991</v>
      </c>
      <c r="AF1992" s="29">
        <v>-0.14534001833716695</v>
      </c>
      <c r="AG1992" s="29">
        <v>-0.10567631980032917</v>
      </c>
      <c r="AH1992" s="29">
        <v>-0.19964178174293595</v>
      </c>
    </row>
    <row r="1993" spans="31:34" x14ac:dyDescent="0.2">
      <c r="AE1993">
        <v>1992</v>
      </c>
      <c r="AF1993" s="29">
        <v>-6.4325697752452268E-2</v>
      </c>
      <c r="AG1993" s="29">
        <v>-0.16166078507952666</v>
      </c>
      <c r="AH1993" s="29">
        <v>-2.1019366190127547E-2</v>
      </c>
    </row>
    <row r="1994" spans="31:34" x14ac:dyDescent="0.2">
      <c r="AE1994">
        <v>1993</v>
      </c>
      <c r="AF1994" s="29">
        <v>-2.3173922866180346E-2</v>
      </c>
      <c r="AG1994" s="29">
        <v>-9.4795043211161459E-2</v>
      </c>
      <c r="AH1994" s="29">
        <v>-9.4164594395979712E-2</v>
      </c>
    </row>
    <row r="1995" spans="31:34" x14ac:dyDescent="0.2">
      <c r="AE1995">
        <v>1994</v>
      </c>
      <c r="AF1995" s="29">
        <v>2.8011232484408118E-2</v>
      </c>
      <c r="AG1995" s="29">
        <v>-3.1376699960218475E-2</v>
      </c>
      <c r="AH1995" s="29">
        <v>-0.13644511864841821</v>
      </c>
    </row>
    <row r="1996" spans="31:34" x14ac:dyDescent="0.2">
      <c r="AE1996">
        <v>1995</v>
      </c>
      <c r="AF1996" s="29">
        <v>8.3754738705916279E-2</v>
      </c>
      <c r="AG1996" s="29">
        <v>-3.516696585280079E-2</v>
      </c>
      <c r="AH1996" s="29">
        <v>-0.14655431687073564</v>
      </c>
    </row>
    <row r="1997" spans="31:34" x14ac:dyDescent="0.2">
      <c r="AE1997">
        <v>1996</v>
      </c>
      <c r="AF1997" s="29">
        <v>-1.6739861592212978E-2</v>
      </c>
      <c r="AG1997" s="29">
        <v>-3.2510567752082383E-3</v>
      </c>
      <c r="AH1997" s="29">
        <v>-9.9407768690337427E-3</v>
      </c>
    </row>
    <row r="1998" spans="31:34" x14ac:dyDescent="0.2">
      <c r="AE1998">
        <v>1997</v>
      </c>
      <c r="AF1998" s="29">
        <v>-2.4293668209028978E-3</v>
      </c>
      <c r="AG1998" s="29">
        <v>0.11755103674737821</v>
      </c>
      <c r="AH1998" s="29">
        <v>0.18575100147693016</v>
      </c>
    </row>
    <row r="1999" spans="31:34" x14ac:dyDescent="0.2">
      <c r="AE1999">
        <v>1998</v>
      </c>
      <c r="AF1999" s="29">
        <v>6.8377779685153744E-3</v>
      </c>
      <c r="AG1999" s="29">
        <v>-4.926048027995697E-2</v>
      </c>
      <c r="AH1999" s="29">
        <v>-0.14271802372766224</v>
      </c>
    </row>
    <row r="2000" spans="31:34" x14ac:dyDescent="0.2">
      <c r="AE2000">
        <v>1999</v>
      </c>
      <c r="AF2000" s="29">
        <v>-0.1565484718107987</v>
      </c>
      <c r="AG2000" s="29">
        <v>-0.1700585013174635</v>
      </c>
      <c r="AH2000" s="29">
        <v>0.11377059861278321</v>
      </c>
    </row>
    <row r="2001" spans="31:34" x14ac:dyDescent="0.2">
      <c r="AE2001">
        <v>2000</v>
      </c>
      <c r="AF2001" s="29">
        <v>-2.0080832843475331E-2</v>
      </c>
      <c r="AG2001" s="29">
        <v>0.15717085361578939</v>
      </c>
      <c r="AH2001" s="29">
        <v>4.0598458532105072E-2</v>
      </c>
    </row>
    <row r="2002" spans="31:34" x14ac:dyDescent="0.2">
      <c r="AE2002">
        <v>2001</v>
      </c>
      <c r="AF2002" s="29">
        <v>-2.8462761942469952E-2</v>
      </c>
      <c r="AG2002" s="29">
        <v>-8.8627853493851421E-3</v>
      </c>
      <c r="AH2002" s="29">
        <v>-7.1645919957292428E-2</v>
      </c>
    </row>
    <row r="2003" spans="31:34" x14ac:dyDescent="0.2">
      <c r="AE2003">
        <v>2002</v>
      </c>
      <c r="AF2003" s="29">
        <v>-2.0107030253436801E-2</v>
      </c>
      <c r="AG2003" s="29">
        <v>9.6345421940132986E-2</v>
      </c>
      <c r="AH2003" s="29">
        <v>4.0561227029941888E-2</v>
      </c>
    </row>
    <row r="2004" spans="31:34" x14ac:dyDescent="0.2">
      <c r="AE2004">
        <v>2003</v>
      </c>
      <c r="AF2004" s="29">
        <v>3.0742987609982321E-2</v>
      </c>
      <c r="AG2004" s="29">
        <v>-0.32316812406489831</v>
      </c>
      <c r="AH2004" s="29">
        <v>-7.2738413711437439E-2</v>
      </c>
    </row>
    <row r="2005" spans="31:34" x14ac:dyDescent="0.2">
      <c r="AE2005">
        <v>2004</v>
      </c>
      <c r="AF2005" s="29">
        <v>4.593071154726458E-2</v>
      </c>
      <c r="AG2005" s="29">
        <v>-0.18617254506901823</v>
      </c>
      <c r="AH2005" s="29">
        <v>-0.17545986138460309</v>
      </c>
    </row>
    <row r="2006" spans="31:34" x14ac:dyDescent="0.2">
      <c r="AE2006">
        <v>2005</v>
      </c>
      <c r="AF2006" s="29">
        <v>-2.3126248226152869E-2</v>
      </c>
      <c r="AG2006" s="29">
        <v>7.3072572252626741E-2</v>
      </c>
      <c r="AH2006" s="29">
        <v>0.10744001076099387</v>
      </c>
    </row>
    <row r="2007" spans="31:34" x14ac:dyDescent="0.2">
      <c r="AE2007">
        <v>2006</v>
      </c>
      <c r="AF2007" s="29">
        <v>0.19941499803965773</v>
      </c>
      <c r="AG2007" s="29">
        <v>1.4979885650513003E-2</v>
      </c>
      <c r="AH2007" s="29">
        <v>-0.38782758089721292</v>
      </c>
    </row>
    <row r="2008" spans="31:34" x14ac:dyDescent="0.2">
      <c r="AE2008">
        <v>2007</v>
      </c>
      <c r="AF2008" s="29">
        <v>0.35825550913356408</v>
      </c>
      <c r="AG2008" s="29">
        <v>-5.2131580406540399E-3</v>
      </c>
      <c r="AH2008" s="29">
        <v>-1.4887135329079757E-2</v>
      </c>
    </row>
    <row r="2009" spans="31:34" x14ac:dyDescent="0.2">
      <c r="AE2009">
        <v>2008</v>
      </c>
      <c r="AF2009" s="29">
        <v>-2.0296839020775861E-2</v>
      </c>
      <c r="AG2009" s="29">
        <v>-0.11518571823090781</v>
      </c>
      <c r="AH2009" s="29">
        <v>-0.10542475028850309</v>
      </c>
    </row>
    <row r="2010" spans="31:34" x14ac:dyDescent="0.2">
      <c r="AE2010">
        <v>2009</v>
      </c>
      <c r="AF2010" s="29">
        <v>-2.5801469411120641E-2</v>
      </c>
      <c r="AG2010" s="29">
        <v>5.1786446498156474E-2</v>
      </c>
      <c r="AH2010" s="29">
        <v>-8.3942471905196075E-2</v>
      </c>
    </row>
    <row r="2011" spans="31:34" x14ac:dyDescent="0.2">
      <c r="AE2011">
        <v>2010</v>
      </c>
      <c r="AF2011" s="29">
        <v>0.10054199101946951</v>
      </c>
      <c r="AG2011" s="29">
        <v>0.45369838331562451</v>
      </c>
      <c r="AH2011" s="29">
        <v>-0.21850152677473428</v>
      </c>
    </row>
    <row r="2012" spans="31:34" x14ac:dyDescent="0.2">
      <c r="AE2012">
        <v>2011</v>
      </c>
      <c r="AF2012" s="29">
        <v>6.154598899456392E-2</v>
      </c>
      <c r="AG2012" s="29">
        <v>6.8980245798242842E-2</v>
      </c>
      <c r="AH2012" s="29">
        <v>-0.15233621861750335</v>
      </c>
    </row>
    <row r="2013" spans="31:34" x14ac:dyDescent="0.2">
      <c r="AE2013">
        <v>2012</v>
      </c>
      <c r="AF2013" s="29">
        <v>4.4376576519900686E-2</v>
      </c>
      <c r="AG2013" s="29">
        <v>-0.27570997845097789</v>
      </c>
      <c r="AH2013" s="29">
        <v>-0.11967366309216923</v>
      </c>
    </row>
    <row r="2014" spans="31:34" x14ac:dyDescent="0.2">
      <c r="AE2014">
        <v>2013</v>
      </c>
      <c r="AF2014" s="29">
        <v>-4.3683924233123027E-2</v>
      </c>
      <c r="AG2014" s="29">
        <v>-0.16860194471558523</v>
      </c>
      <c r="AH2014" s="29">
        <v>-3.3995463980634584E-2</v>
      </c>
    </row>
    <row r="2015" spans="31:34" x14ac:dyDescent="0.2">
      <c r="AE2015">
        <v>2014</v>
      </c>
      <c r="AF2015" s="29">
        <v>0.11994014123081283</v>
      </c>
      <c r="AG2015" s="29">
        <v>-5.8964751647437058E-2</v>
      </c>
      <c r="AH2015" s="29">
        <v>-2.9646864686484448E-2</v>
      </c>
    </row>
    <row r="2016" spans="31:34" x14ac:dyDescent="0.2">
      <c r="AE2016">
        <v>2015</v>
      </c>
      <c r="AF2016" s="29">
        <v>8.3023398745145138E-2</v>
      </c>
      <c r="AG2016" s="29">
        <v>0.5183257705147879</v>
      </c>
      <c r="AH2016" s="29">
        <v>0.2735670265193596</v>
      </c>
    </row>
    <row r="2017" spans="31:34" x14ac:dyDescent="0.2">
      <c r="AE2017">
        <v>2016</v>
      </c>
      <c r="AF2017" s="29">
        <v>-3.895000886608023E-2</v>
      </c>
      <c r="AG2017" s="29">
        <v>0.41827233093540483</v>
      </c>
      <c r="AH2017" s="29">
        <v>-0.49117923402546954</v>
      </c>
    </row>
    <row r="2018" spans="31:34" x14ac:dyDescent="0.2">
      <c r="AE2018">
        <v>2017</v>
      </c>
      <c r="AF2018" s="29">
        <v>3.4241369671228428E-2</v>
      </c>
      <c r="AG2018" s="29">
        <v>4.4837567990654775E-2</v>
      </c>
      <c r="AH2018" s="29">
        <v>-0.10875102812961621</v>
      </c>
    </row>
    <row r="2019" spans="31:34" x14ac:dyDescent="0.2">
      <c r="AE2019">
        <v>2018</v>
      </c>
      <c r="AF2019" s="29">
        <v>-0.10724374021470512</v>
      </c>
      <c r="AG2019" s="29">
        <v>0.10919384335130264</v>
      </c>
      <c r="AH2019" s="29">
        <v>-5.461228304739324E-2</v>
      </c>
    </row>
    <row r="2020" spans="31:34" x14ac:dyDescent="0.2">
      <c r="AE2020">
        <v>2019</v>
      </c>
      <c r="AF2020" s="29">
        <v>5.8688138424413446E-3</v>
      </c>
      <c r="AG2020" s="29">
        <v>-5.6945524205636276E-2</v>
      </c>
      <c r="AH2020" s="29">
        <v>8.0992620640758781E-2</v>
      </c>
    </row>
    <row r="2021" spans="31:34" x14ac:dyDescent="0.2">
      <c r="AE2021">
        <v>2020</v>
      </c>
      <c r="AF2021" s="29">
        <v>2.2490065872174773E-2</v>
      </c>
      <c r="AG2021" s="29">
        <v>-0.5509600350890409</v>
      </c>
      <c r="AH2021" s="29">
        <v>-7.5634957112623996E-2</v>
      </c>
    </row>
    <row r="2022" spans="31:34" x14ac:dyDescent="0.2">
      <c r="AE2022">
        <v>2021</v>
      </c>
      <c r="AF2022" s="29">
        <v>6.3412174219566866E-2</v>
      </c>
      <c r="AG2022" s="29">
        <v>-0.35523278272540837</v>
      </c>
      <c r="AH2022" s="29">
        <v>-0.12786308421489512</v>
      </c>
    </row>
    <row r="2023" spans="31:34" x14ac:dyDescent="0.2">
      <c r="AE2023">
        <v>2022</v>
      </c>
      <c r="AF2023" s="29">
        <v>-4.5022767057468938E-2</v>
      </c>
      <c r="AG2023" s="29">
        <v>3.3146108045376411E-2</v>
      </c>
      <c r="AH2023" s="29">
        <v>-0.34695426905573529</v>
      </c>
    </row>
    <row r="2024" spans="31:34" x14ac:dyDescent="0.2">
      <c r="AE2024">
        <v>2023</v>
      </c>
      <c r="AF2024" s="29">
        <v>4.9053424170143037E-2</v>
      </c>
      <c r="AG2024" s="29">
        <v>-0.22936815296855503</v>
      </c>
      <c r="AH2024" s="29">
        <v>-1.5161908518187903</v>
      </c>
    </row>
    <row r="2025" spans="31:34" x14ac:dyDescent="0.2">
      <c r="AE2025">
        <v>2024</v>
      </c>
      <c r="AF2025" s="29">
        <v>4.0623249296566619E-2</v>
      </c>
      <c r="AG2025" s="29">
        <v>-0.2614644853976385</v>
      </c>
      <c r="AH2025" s="29">
        <v>-0.57419180927788194</v>
      </c>
    </row>
    <row r="2026" spans="31:34" x14ac:dyDescent="0.2">
      <c r="AE2026">
        <v>2025</v>
      </c>
      <c r="AF2026" s="29">
        <v>5.275188376271079E-2</v>
      </c>
      <c r="AG2026" s="29">
        <v>-3.4435383768486011E-2</v>
      </c>
      <c r="AH2026" s="29">
        <v>2.9578514816859258E-2</v>
      </c>
    </row>
    <row r="2027" spans="31:34" x14ac:dyDescent="0.2">
      <c r="AE2027">
        <v>2026</v>
      </c>
      <c r="AF2027" s="29">
        <v>-0.28749483893307742</v>
      </c>
      <c r="AG2027" s="29">
        <v>-0.18600504441879187</v>
      </c>
      <c r="AH2027" s="29">
        <v>-0.37146283345888997</v>
      </c>
    </row>
    <row r="2028" spans="31:34" x14ac:dyDescent="0.2">
      <c r="AE2028">
        <v>2027</v>
      </c>
      <c r="AF2028" s="29">
        <v>-3.1487602575441906E-2</v>
      </c>
      <c r="AG2028" s="29">
        <v>-5.9612852468996997E-3</v>
      </c>
      <c r="AH2028" s="29">
        <v>4.5389470787285537E-2</v>
      </c>
    </row>
    <row r="2029" spans="31:34" x14ac:dyDescent="0.2">
      <c r="AE2029">
        <v>2028</v>
      </c>
      <c r="AF2029" s="29">
        <v>-4.7884025898004452E-2</v>
      </c>
      <c r="AG2029" s="29">
        <v>0.21005147094082097</v>
      </c>
      <c r="AH2029" s="29">
        <v>0.15039602611722672</v>
      </c>
    </row>
    <row r="2030" spans="31:34" x14ac:dyDescent="0.2">
      <c r="AE2030">
        <v>2029</v>
      </c>
      <c r="AF2030" s="29">
        <v>5.1187081841662138E-2</v>
      </c>
      <c r="AG2030" s="29">
        <v>4.141442149278593E-2</v>
      </c>
      <c r="AH2030" s="29">
        <v>-0.41771417924293069</v>
      </c>
    </row>
    <row r="2031" spans="31:34" x14ac:dyDescent="0.2">
      <c r="AE2031">
        <v>2030</v>
      </c>
      <c r="AF2031" s="29">
        <v>5.0586727518900046E-2</v>
      </c>
      <c r="AG2031" s="29">
        <v>3.8567280032919586E-2</v>
      </c>
      <c r="AH2031" s="29">
        <v>6.4825516961454624E-2</v>
      </c>
    </row>
    <row r="2032" spans="31:34" x14ac:dyDescent="0.2">
      <c r="AE2032">
        <v>2031</v>
      </c>
      <c r="AF2032" s="29">
        <v>3.2458583129485657E-2</v>
      </c>
      <c r="AG2032" s="29">
        <v>0.10204803747991442</v>
      </c>
      <c r="AH2032" s="29">
        <v>0.16064659251223637</v>
      </c>
    </row>
    <row r="2033" spans="31:34" x14ac:dyDescent="0.2">
      <c r="AE2033">
        <v>2032</v>
      </c>
      <c r="AF2033" s="29">
        <v>-1.589287497809801E-2</v>
      </c>
      <c r="AG2033" s="29">
        <v>9.3988417084296685E-2</v>
      </c>
      <c r="AH2033" s="29">
        <v>8.6609205052551153E-2</v>
      </c>
    </row>
    <row r="2034" spans="31:34" x14ac:dyDescent="0.2">
      <c r="AE2034">
        <v>2033</v>
      </c>
      <c r="AF2034" s="29">
        <v>-9.7131271909255315E-2</v>
      </c>
      <c r="AG2034" s="29">
        <v>0.11669306105867032</v>
      </c>
      <c r="AH2034" s="29">
        <v>0.10414295125138846</v>
      </c>
    </row>
    <row r="2035" spans="31:34" x14ac:dyDescent="0.2">
      <c r="AE2035">
        <v>2034</v>
      </c>
      <c r="AF2035" s="29">
        <v>-4.603263959806092E-2</v>
      </c>
      <c r="AG2035" s="29">
        <v>0.17397829326175748</v>
      </c>
      <c r="AH2035" s="29">
        <v>-0.2242967390474315</v>
      </c>
    </row>
    <row r="2036" spans="31:34" x14ac:dyDescent="0.2">
      <c r="AE2036">
        <v>2035</v>
      </c>
      <c r="AF2036" s="29">
        <v>2.2831964231251466E-2</v>
      </c>
      <c r="AG2036" s="29">
        <v>0.52730823441085217</v>
      </c>
      <c r="AH2036" s="29">
        <v>0.15920176721465434</v>
      </c>
    </row>
    <row r="2037" spans="31:34" x14ac:dyDescent="0.2">
      <c r="AE2037">
        <v>2036</v>
      </c>
      <c r="AF2037" s="29">
        <v>-2.9668590079346678E-3</v>
      </c>
      <c r="AG2037" s="29">
        <v>-0.14095913456026496</v>
      </c>
      <c r="AH2037" s="29">
        <v>-0.26330429367969449</v>
      </c>
    </row>
    <row r="2038" spans="31:34" x14ac:dyDescent="0.2">
      <c r="AE2038">
        <v>2037</v>
      </c>
      <c r="AF2038" s="29">
        <v>-5.0400589312043326E-4</v>
      </c>
      <c r="AG2038" s="29">
        <v>0.13481316472761487</v>
      </c>
      <c r="AH2038" s="29">
        <v>-8.3808950163530814E-3</v>
      </c>
    </row>
    <row r="2039" spans="31:34" x14ac:dyDescent="0.2">
      <c r="AE2039">
        <v>2038</v>
      </c>
      <c r="AF2039" s="29">
        <v>9.6106629494134121E-2</v>
      </c>
      <c r="AG2039" s="29">
        <v>-4.5729753546392839E-2</v>
      </c>
      <c r="AH2039" s="29">
        <v>4.1224297452514935E-2</v>
      </c>
    </row>
    <row r="2040" spans="31:34" x14ac:dyDescent="0.2">
      <c r="AE2040">
        <v>2039</v>
      </c>
      <c r="AF2040" s="29">
        <v>2.9398540993647608E-3</v>
      </c>
      <c r="AG2040" s="29">
        <v>-8.3824468723707773E-2</v>
      </c>
      <c r="AH2040" s="29">
        <v>0.15225432404224409</v>
      </c>
    </row>
    <row r="2041" spans="31:34" x14ac:dyDescent="0.2">
      <c r="AE2041">
        <v>2040</v>
      </c>
      <c r="AF2041" s="29">
        <v>-0.15565798440500594</v>
      </c>
      <c r="AG2041" s="29">
        <v>0.19369909095285998</v>
      </c>
      <c r="AH2041" s="29">
        <v>-0.1436222656613505</v>
      </c>
    </row>
    <row r="2042" spans="31:34" x14ac:dyDescent="0.2">
      <c r="AE2042">
        <v>2041</v>
      </c>
      <c r="AF2042" s="29">
        <v>-3.4162544845169798E-2</v>
      </c>
      <c r="AG2042" s="29">
        <v>7.403586193487996E-2</v>
      </c>
      <c r="AH2042" s="29">
        <v>-4.741787659370314E-2</v>
      </c>
    </row>
    <row r="2043" spans="31:34" x14ac:dyDescent="0.2">
      <c r="AE2043">
        <v>2042</v>
      </c>
      <c r="AF2043" s="29">
        <v>2.5789919484194696E-2</v>
      </c>
      <c r="AG2043" s="29">
        <v>-0.54775003785712717</v>
      </c>
      <c r="AH2043" s="29">
        <v>-6.5439452431370601E-2</v>
      </c>
    </row>
    <row r="2044" spans="31:34" x14ac:dyDescent="0.2">
      <c r="AE2044">
        <v>2043</v>
      </c>
      <c r="AF2044" s="29">
        <v>1.3821947852937715E-2</v>
      </c>
      <c r="AG2044" s="29">
        <v>-0.12086404824363782</v>
      </c>
      <c r="AH2044" s="29">
        <v>-7.2608636908677637E-2</v>
      </c>
    </row>
    <row r="2045" spans="31:34" x14ac:dyDescent="0.2">
      <c r="AE2045">
        <v>2044</v>
      </c>
      <c r="AF2045" s="29">
        <v>7.024714297279204E-2</v>
      </c>
      <c r="AG2045" s="29">
        <v>4.0866535138188449E-2</v>
      </c>
      <c r="AH2045" s="29">
        <v>7.0653055661841657E-2</v>
      </c>
    </row>
    <row r="2046" spans="31:34" x14ac:dyDescent="0.2">
      <c r="AE2046">
        <v>2045</v>
      </c>
      <c r="AF2046" s="29">
        <v>-1.0072342746239482E-3</v>
      </c>
      <c r="AG2046" s="29">
        <v>0.11326255574914745</v>
      </c>
      <c r="AH2046" s="29">
        <v>3.3651245821465069E-3</v>
      </c>
    </row>
    <row r="2047" spans="31:34" x14ac:dyDescent="0.2">
      <c r="AE2047">
        <v>2046</v>
      </c>
      <c r="AF2047" s="29">
        <v>2.1861215395726167E-2</v>
      </c>
      <c r="AG2047" s="29">
        <v>-0.11108896940287619</v>
      </c>
      <c r="AH2047" s="29">
        <v>5.8339362458421418E-2</v>
      </c>
    </row>
    <row r="2048" spans="31:34" x14ac:dyDescent="0.2">
      <c r="AE2048">
        <v>2047</v>
      </c>
      <c r="AF2048" s="29">
        <v>-5.1175309658766217E-2</v>
      </c>
      <c r="AG2048" s="29">
        <v>-7.6697519888997076E-2</v>
      </c>
      <c r="AH2048" s="29">
        <v>-0.37387796044830862</v>
      </c>
    </row>
    <row r="2049" spans="31:34" x14ac:dyDescent="0.2">
      <c r="AE2049">
        <v>2048</v>
      </c>
      <c r="AF2049" s="29">
        <v>-2.4950252655001694E-2</v>
      </c>
      <c r="AG2049" s="29">
        <v>-5.6453170335803847E-2</v>
      </c>
      <c r="AH2049" s="29">
        <v>6.5349692969394286E-3</v>
      </c>
    </row>
    <row r="2050" spans="31:34" x14ac:dyDescent="0.2">
      <c r="AE2050">
        <v>2049</v>
      </c>
      <c r="AF2050" s="29">
        <v>-4.9805384727660572E-2</v>
      </c>
      <c r="AG2050" s="29">
        <v>1.6774901473702999E-2</v>
      </c>
      <c r="AH2050" s="29">
        <v>-0.13060177300787734</v>
      </c>
    </row>
    <row r="2051" spans="31:34" x14ac:dyDescent="0.2">
      <c r="AE2051">
        <v>2050</v>
      </c>
      <c r="AF2051" s="29">
        <v>4.2423570193623229E-2</v>
      </c>
      <c r="AG2051" s="29">
        <v>0.13709588267102041</v>
      </c>
      <c r="AH2051" s="29">
        <v>0.14678543801235877</v>
      </c>
    </row>
    <row r="2052" spans="31:34" x14ac:dyDescent="0.2">
      <c r="AE2052">
        <v>2051</v>
      </c>
      <c r="AF2052" s="29">
        <v>9.847679981753045E-2</v>
      </c>
      <c r="AG2052" s="29">
        <v>0.44956063840692972</v>
      </c>
      <c r="AH2052" s="29">
        <v>0.10485681325915985</v>
      </c>
    </row>
    <row r="2053" spans="31:34" x14ac:dyDescent="0.2">
      <c r="AE2053">
        <v>2052</v>
      </c>
      <c r="AF2053" s="29">
        <v>6.8431508783298012E-2</v>
      </c>
      <c r="AG2053" s="29">
        <v>-0.27338728656176969</v>
      </c>
      <c r="AH2053" s="29">
        <v>5.4355021904559417E-2</v>
      </c>
    </row>
    <row r="2054" spans="31:34" x14ac:dyDescent="0.2">
      <c r="AE2054">
        <v>2053</v>
      </c>
      <c r="AF2054" s="29">
        <v>-1.5119543465626632E-2</v>
      </c>
      <c r="AG2054" s="29">
        <v>-0.19719437305982393</v>
      </c>
      <c r="AH2054" s="29">
        <v>-7.1947589976798829E-2</v>
      </c>
    </row>
    <row r="2055" spans="31:34" x14ac:dyDescent="0.2">
      <c r="AE2055">
        <v>2054</v>
      </c>
      <c r="AF2055" s="29">
        <v>2.9256011681238026E-2</v>
      </c>
      <c r="AG2055" s="29">
        <v>7.3345449930224292E-3</v>
      </c>
      <c r="AH2055" s="29">
        <v>-0.85635531448232949</v>
      </c>
    </row>
    <row r="2056" spans="31:34" x14ac:dyDescent="0.2">
      <c r="AE2056">
        <v>2055</v>
      </c>
      <c r="AF2056" s="29">
        <v>1.9947250624349537E-2</v>
      </c>
      <c r="AG2056" s="29">
        <v>-5.3223808749707419E-2</v>
      </c>
      <c r="AH2056" s="29">
        <v>-0.29030728170911441</v>
      </c>
    </row>
    <row r="2057" spans="31:34" x14ac:dyDescent="0.2">
      <c r="AE2057">
        <v>2056</v>
      </c>
      <c r="AF2057" s="29">
        <v>-8.3485855529127559E-2</v>
      </c>
      <c r="AG2057" s="29">
        <v>0.21045670518288481</v>
      </c>
      <c r="AH2057" s="29">
        <v>-0.3679072025998173</v>
      </c>
    </row>
    <row r="2058" spans="31:34" x14ac:dyDescent="0.2">
      <c r="AE2058">
        <v>2057</v>
      </c>
      <c r="AF2058" s="29">
        <v>-1.6459081108942522E-2</v>
      </c>
      <c r="AG2058" s="29">
        <v>-0.11978298550166168</v>
      </c>
      <c r="AH2058" s="29">
        <v>-0.37806866996579708</v>
      </c>
    </row>
    <row r="2059" spans="31:34" x14ac:dyDescent="0.2">
      <c r="AE2059">
        <v>2058</v>
      </c>
      <c r="AF2059" s="29">
        <v>3.7085242552693594E-3</v>
      </c>
      <c r="AG2059" s="29">
        <v>-8.4899350283752853E-2</v>
      </c>
      <c r="AH2059" s="29">
        <v>4.1897975882038668E-2</v>
      </c>
    </row>
    <row r="2060" spans="31:34" x14ac:dyDescent="0.2">
      <c r="AE2060">
        <v>2059</v>
      </c>
      <c r="AF2060" s="29">
        <v>2.3606129558473625E-2</v>
      </c>
      <c r="AG2060" s="29">
        <v>-0.22719778699273588</v>
      </c>
      <c r="AH2060" s="29">
        <v>0.36654477011917119</v>
      </c>
    </row>
    <row r="2061" spans="31:34" x14ac:dyDescent="0.2">
      <c r="AE2061">
        <v>2060</v>
      </c>
      <c r="AF2061" s="29">
        <v>-2.4465503137956944E-2</v>
      </c>
      <c r="AG2061" s="29">
        <v>9.2695943187834667E-2</v>
      </c>
      <c r="AH2061" s="29">
        <v>-2.8399262786544879E-3</v>
      </c>
    </row>
    <row r="2062" spans="31:34" x14ac:dyDescent="0.2">
      <c r="AE2062">
        <v>2061</v>
      </c>
      <c r="AF2062" s="29">
        <v>6.2584106472922188E-2</v>
      </c>
      <c r="AG2062" s="29">
        <v>-5.2354014533903034E-3</v>
      </c>
      <c r="AH2062" s="29">
        <v>0.10716816964158192</v>
      </c>
    </row>
    <row r="2063" spans="31:34" x14ac:dyDescent="0.2">
      <c r="AE2063">
        <v>2062</v>
      </c>
      <c r="AF2063" s="29">
        <v>4.8109306322536106E-2</v>
      </c>
      <c r="AG2063" s="29">
        <v>0.11467590424949677</v>
      </c>
      <c r="AH2063" s="29">
        <v>7.8012564847348434E-2</v>
      </c>
    </row>
    <row r="2064" spans="31:34" x14ac:dyDescent="0.2">
      <c r="AE2064">
        <v>2063</v>
      </c>
      <c r="AF2064" s="29">
        <v>2.4872090882750758E-3</v>
      </c>
      <c r="AG2064" s="29">
        <v>-0.10491171938438308</v>
      </c>
      <c r="AH2064" s="29">
        <v>0.1177599597989835</v>
      </c>
    </row>
    <row r="2065" spans="31:34" x14ac:dyDescent="0.2">
      <c r="AE2065">
        <v>2064</v>
      </c>
      <c r="AF2065" s="29">
        <v>-8.0695700461789435E-2</v>
      </c>
      <c r="AG2065" s="29">
        <v>-2.6078688712270866E-2</v>
      </c>
      <c r="AH2065" s="29">
        <v>-0.13793526414445625</v>
      </c>
    </row>
    <row r="2066" spans="31:34" x14ac:dyDescent="0.2">
      <c r="AE2066">
        <v>2065</v>
      </c>
      <c r="AF2066" s="29">
        <v>6.1354349456341439E-2</v>
      </c>
      <c r="AG2066" s="29">
        <v>-0.1329249222456273</v>
      </c>
      <c r="AH2066" s="29">
        <v>0.1244732250971972</v>
      </c>
    </row>
    <row r="2067" spans="31:34" x14ac:dyDescent="0.2">
      <c r="AE2067">
        <v>2066</v>
      </c>
      <c r="AF2067" s="29">
        <v>-4.875579720501462E-2</v>
      </c>
      <c r="AG2067" s="29">
        <v>5.8245730733044544E-2</v>
      </c>
      <c r="AH2067" s="29">
        <v>-2.9077190547106745E-2</v>
      </c>
    </row>
    <row r="2068" spans="31:34" x14ac:dyDescent="0.2">
      <c r="AE2068">
        <v>2067</v>
      </c>
      <c r="AF2068" s="29">
        <v>5.1566033573924183E-2</v>
      </c>
      <c r="AG2068" s="29">
        <v>-0.1109199800855423</v>
      </c>
      <c r="AH2068" s="29">
        <v>4.2739562409780198E-2</v>
      </c>
    </row>
    <row r="2069" spans="31:34" x14ac:dyDescent="0.2">
      <c r="AE2069">
        <v>2068</v>
      </c>
      <c r="AF2069" s="29">
        <v>-6.6972273522214035E-2</v>
      </c>
      <c r="AG2069" s="29">
        <v>-0.18016242578619415</v>
      </c>
      <c r="AH2069" s="29">
        <v>0.22132247323602036</v>
      </c>
    </row>
    <row r="2070" spans="31:34" x14ac:dyDescent="0.2">
      <c r="AE2070">
        <v>2069</v>
      </c>
      <c r="AF2070" s="29">
        <v>-7.3345613705521921E-3</v>
      </c>
      <c r="AG2070" s="29">
        <v>0.21206230388939712</v>
      </c>
      <c r="AH2070" s="29">
        <v>0.10347414683127033</v>
      </c>
    </row>
    <row r="2071" spans="31:34" x14ac:dyDescent="0.2">
      <c r="AE2071">
        <v>2070</v>
      </c>
      <c r="AF2071" s="29">
        <v>-7.6772785844357885E-2</v>
      </c>
      <c r="AG2071" s="29">
        <v>5.5747292713450858E-2</v>
      </c>
      <c r="AH2071" s="29">
        <v>2.7694526033751657E-3</v>
      </c>
    </row>
    <row r="2072" spans="31:34" x14ac:dyDescent="0.2">
      <c r="AE2072">
        <v>2071</v>
      </c>
      <c r="AF2072" s="29">
        <v>-3.4592700321413788E-2</v>
      </c>
      <c r="AG2072" s="29">
        <v>-0.18729912283315966</v>
      </c>
      <c r="AH2072" s="29">
        <v>9.3307920316070395E-2</v>
      </c>
    </row>
    <row r="2073" spans="31:34" x14ac:dyDescent="0.2">
      <c r="AE2073">
        <v>2072</v>
      </c>
      <c r="AF2073" s="29">
        <v>-5.0259368799040097E-2</v>
      </c>
      <c r="AG2073" s="29">
        <v>-0.28345591383912799</v>
      </c>
      <c r="AH2073" s="29">
        <v>-0.66706753259438978</v>
      </c>
    </row>
    <row r="2074" spans="31:34" x14ac:dyDescent="0.2">
      <c r="AE2074">
        <v>2073</v>
      </c>
      <c r="AF2074" s="29">
        <v>-9.5535657409124675E-2</v>
      </c>
      <c r="AG2074" s="29">
        <v>5.1956758088163519E-3</v>
      </c>
      <c r="AH2074" s="29">
        <v>0.10626202093722005</v>
      </c>
    </row>
    <row r="2075" spans="31:34" x14ac:dyDescent="0.2">
      <c r="AE2075">
        <v>2074</v>
      </c>
      <c r="AF2075" s="29">
        <v>2.9538420509836755E-3</v>
      </c>
      <c r="AG2075" s="29">
        <v>-6.3192260946048504E-2</v>
      </c>
      <c r="AH2075" s="29">
        <v>0.19370198778286346</v>
      </c>
    </row>
    <row r="2076" spans="31:34" x14ac:dyDescent="0.2">
      <c r="AE2076">
        <v>2075</v>
      </c>
      <c r="AF2076" s="29">
        <v>-4.9543210240487058E-2</v>
      </c>
      <c r="AG2076" s="29">
        <v>-0.13936064652089009</v>
      </c>
      <c r="AH2076" s="29">
        <v>0.22421822608489939</v>
      </c>
    </row>
    <row r="2077" spans="31:34" x14ac:dyDescent="0.2">
      <c r="AE2077">
        <v>2076</v>
      </c>
      <c r="AF2077" s="29">
        <v>8.0798561498899177E-2</v>
      </c>
      <c r="AG2077" s="29">
        <v>-1.3348949378566448E-2</v>
      </c>
      <c r="AH2077" s="29">
        <v>0.14356357739145548</v>
      </c>
    </row>
    <row r="2078" spans="31:34" x14ac:dyDescent="0.2">
      <c r="AE2078">
        <v>2077</v>
      </c>
      <c r="AF2078" s="29">
        <v>-7.1444448271194047E-2</v>
      </c>
      <c r="AG2078" s="29">
        <v>-0.13879638025932498</v>
      </c>
      <c r="AH2078" s="29">
        <v>2.1919641771631023E-2</v>
      </c>
    </row>
    <row r="2079" spans="31:34" x14ac:dyDescent="0.2">
      <c r="AE2079">
        <v>2078</v>
      </c>
      <c r="AF2079" s="29">
        <v>1.424683974243706E-2</v>
      </c>
      <c r="AG2079" s="29">
        <v>-0.23603812535083696</v>
      </c>
      <c r="AH2079" s="29">
        <v>-0.3574183718418863</v>
      </c>
    </row>
    <row r="2080" spans="31:34" x14ac:dyDescent="0.2">
      <c r="AE2080">
        <v>2079</v>
      </c>
      <c r="AF2080" s="29">
        <v>2.9103798966529249E-2</v>
      </c>
      <c r="AG2080" s="29">
        <v>-5.843302432283673E-2</v>
      </c>
      <c r="AH2080" s="29">
        <v>0.43297420439743806</v>
      </c>
    </row>
    <row r="2081" spans="31:34" x14ac:dyDescent="0.2">
      <c r="AE2081">
        <v>2080</v>
      </c>
      <c r="AF2081" s="29">
        <v>-2.2068170946893107E-2</v>
      </c>
      <c r="AG2081" s="29">
        <v>-0.19146774441718198</v>
      </c>
      <c r="AH2081" s="29">
        <v>5.5868272934329666E-2</v>
      </c>
    </row>
    <row r="2082" spans="31:34" x14ac:dyDescent="0.2">
      <c r="AE2082">
        <v>2081</v>
      </c>
      <c r="AF2082" s="29">
        <v>9.1130941067059976E-2</v>
      </c>
      <c r="AG2082" s="29">
        <v>-8.0823702736192007E-2</v>
      </c>
      <c r="AH2082" s="29">
        <v>-0.38022386612706593</v>
      </c>
    </row>
    <row r="2083" spans="31:34" x14ac:dyDescent="0.2">
      <c r="AE2083">
        <v>2082</v>
      </c>
      <c r="AF2083" s="29">
        <v>2.6584773198115818E-2</v>
      </c>
      <c r="AG2083" s="29">
        <v>0.16431607022707834</v>
      </c>
      <c r="AH2083" s="29">
        <v>4.6976413189001358E-2</v>
      </c>
    </row>
    <row r="2084" spans="31:34" x14ac:dyDescent="0.2">
      <c r="AE2084">
        <v>2083</v>
      </c>
      <c r="AF2084" s="29">
        <v>0.18383244238771007</v>
      </c>
      <c r="AG2084" s="29">
        <v>2.2175690588590993E-2</v>
      </c>
      <c r="AH2084" s="29">
        <v>-0.11286547527000612</v>
      </c>
    </row>
    <row r="2085" spans="31:34" x14ac:dyDescent="0.2">
      <c r="AE2085">
        <v>2084</v>
      </c>
      <c r="AF2085" s="29">
        <v>-6.5693798210940083E-2</v>
      </c>
      <c r="AG2085" s="29">
        <v>-4.111391773763922E-2</v>
      </c>
      <c r="AH2085" s="29">
        <v>-9.495154789159678E-2</v>
      </c>
    </row>
    <row r="2086" spans="31:34" x14ac:dyDescent="0.2">
      <c r="AE2086">
        <v>2085</v>
      </c>
      <c r="AF2086" s="29">
        <v>-1.343999518182872E-2</v>
      </c>
      <c r="AG2086" s="29">
        <v>5.9441503261789541E-2</v>
      </c>
      <c r="AH2086" s="29">
        <v>-9.4641337065149045E-2</v>
      </c>
    </row>
    <row r="2087" spans="31:34" x14ac:dyDescent="0.2">
      <c r="AE2087">
        <v>2086</v>
      </c>
      <c r="AF2087" s="29">
        <v>-5.6529897715857043E-2</v>
      </c>
      <c r="AG2087" s="29">
        <v>-0.12890097305095238</v>
      </c>
      <c r="AH2087" s="29">
        <v>-1.6120742372025102E-2</v>
      </c>
    </row>
    <row r="2088" spans="31:34" x14ac:dyDescent="0.2">
      <c r="AE2088">
        <v>2087</v>
      </c>
      <c r="AF2088" s="29">
        <v>7.8454740885155856E-5</v>
      </c>
      <c r="AG2088" s="29">
        <v>-0.20976868711576216</v>
      </c>
      <c r="AH2088" s="29">
        <v>-0.27886992730749149</v>
      </c>
    </row>
    <row r="2089" spans="31:34" x14ac:dyDescent="0.2">
      <c r="AE2089">
        <v>2088</v>
      </c>
      <c r="AF2089" s="29">
        <v>-1.4324052736877355E-2</v>
      </c>
      <c r="AG2089" s="29">
        <v>0.13498048924709991</v>
      </c>
      <c r="AH2089" s="29">
        <v>-4.0148827608384639E-2</v>
      </c>
    </row>
    <row r="2090" spans="31:34" x14ac:dyDescent="0.2">
      <c r="AE2090">
        <v>2089</v>
      </c>
      <c r="AF2090" s="29">
        <v>-1.5878163713385289E-2</v>
      </c>
      <c r="AG2090" s="29">
        <v>-6.2796331785795315E-2</v>
      </c>
      <c r="AH2090" s="29">
        <v>-0.29414396241862117</v>
      </c>
    </row>
    <row r="2091" spans="31:34" x14ac:dyDescent="0.2">
      <c r="AE2091">
        <v>2090</v>
      </c>
      <c r="AF2091" s="29">
        <v>4.6226435189598587E-3</v>
      </c>
      <c r="AG2091" s="29">
        <v>8.5574352795604935E-2</v>
      </c>
      <c r="AH2091" s="29">
        <v>0.39739278037220482</v>
      </c>
    </row>
    <row r="2092" spans="31:34" x14ac:dyDescent="0.2">
      <c r="AE2092">
        <v>2091</v>
      </c>
      <c r="AF2092" s="29">
        <v>-1.7904207143183686E-2</v>
      </c>
      <c r="AG2092" s="29">
        <v>-0.21996756263070991</v>
      </c>
      <c r="AH2092" s="29">
        <v>-0.19557193828498709</v>
      </c>
    </row>
    <row r="2093" spans="31:34" x14ac:dyDescent="0.2">
      <c r="AE2093">
        <v>2092</v>
      </c>
      <c r="AF2093" s="29">
        <v>1.2483682621100542E-2</v>
      </c>
      <c r="AG2093" s="29">
        <v>-5.5132392872814795E-2</v>
      </c>
      <c r="AH2093" s="29">
        <v>-0.3851081510184951</v>
      </c>
    </row>
    <row r="2094" spans="31:34" x14ac:dyDescent="0.2">
      <c r="AE2094">
        <v>2093</v>
      </c>
      <c r="AF2094" s="29">
        <v>0.11498902096744654</v>
      </c>
      <c r="AG2094" s="29">
        <v>4.0214515095046886E-2</v>
      </c>
      <c r="AH2094" s="29">
        <v>-0.14375684972211056</v>
      </c>
    </row>
    <row r="2095" spans="31:34" x14ac:dyDescent="0.2">
      <c r="AE2095">
        <v>2094</v>
      </c>
      <c r="AF2095" s="29">
        <v>8.0369268047742734E-2</v>
      </c>
      <c r="AG2095" s="29">
        <v>-0.47962777269966278</v>
      </c>
      <c r="AH2095" s="29">
        <v>-9.1638109085611055E-2</v>
      </c>
    </row>
    <row r="2096" spans="31:34" x14ac:dyDescent="0.2">
      <c r="AE2096">
        <v>2095</v>
      </c>
      <c r="AF2096" s="29">
        <v>-0.13653451863911431</v>
      </c>
      <c r="AG2096" s="29">
        <v>-0.16938138689959042</v>
      </c>
      <c r="AH2096" s="29">
        <v>-7.5601206068656973E-2</v>
      </c>
    </row>
    <row r="2097" spans="31:34" x14ac:dyDescent="0.2">
      <c r="AE2097">
        <v>2096</v>
      </c>
      <c r="AF2097" s="29">
        <v>-5.4657938429197382E-2</v>
      </c>
      <c r="AG2097" s="29">
        <v>0.12575611351109814</v>
      </c>
      <c r="AH2097" s="29">
        <v>6.6839495910076499E-2</v>
      </c>
    </row>
    <row r="2098" spans="31:34" x14ac:dyDescent="0.2">
      <c r="AE2098">
        <v>2097</v>
      </c>
      <c r="AF2098" s="29">
        <v>-1.1810885047923141E-2</v>
      </c>
      <c r="AG2098" s="29">
        <v>-0.16132214716162269</v>
      </c>
      <c r="AH2098" s="29">
        <v>2.7836348514207424E-2</v>
      </c>
    </row>
    <row r="2099" spans="31:34" x14ac:dyDescent="0.2">
      <c r="AE2099">
        <v>2098</v>
      </c>
      <c r="AF2099" s="29">
        <v>3.9913009309671968E-2</v>
      </c>
      <c r="AG2099" s="29">
        <v>-0.14916084690947987</v>
      </c>
      <c r="AH2099" s="29">
        <v>-0.27904691133381726</v>
      </c>
    </row>
    <row r="2100" spans="31:34" x14ac:dyDescent="0.2">
      <c r="AE2100">
        <v>2099</v>
      </c>
      <c r="AF2100" s="29">
        <v>-1.0759171870055971E-2</v>
      </c>
      <c r="AG2100" s="29">
        <v>0.13486188134691424</v>
      </c>
      <c r="AH2100" s="29">
        <v>7.7129861070882608E-3</v>
      </c>
    </row>
    <row r="2101" spans="31:34" x14ac:dyDescent="0.2">
      <c r="AE2101">
        <v>2100</v>
      </c>
      <c r="AF2101" s="29">
        <v>2.5415249405221418E-4</v>
      </c>
      <c r="AG2101" s="29">
        <v>0.26309798192660888</v>
      </c>
      <c r="AH2101" s="29">
        <v>2.4829831385192149E-2</v>
      </c>
    </row>
    <row r="2102" spans="31:34" x14ac:dyDescent="0.2">
      <c r="AE2102">
        <v>2101</v>
      </c>
      <c r="AF2102" s="29">
        <v>9.8192589481963972E-3</v>
      </c>
      <c r="AG2102" s="29">
        <v>-0.60303425381628095</v>
      </c>
      <c r="AH2102" s="29">
        <v>7.9133085952403884E-2</v>
      </c>
    </row>
    <row r="2103" spans="31:34" x14ac:dyDescent="0.2">
      <c r="AE2103">
        <v>2102</v>
      </c>
      <c r="AF2103" s="29">
        <v>-7.7712229991300355E-2</v>
      </c>
      <c r="AG2103" s="29">
        <v>-7.2093383882221765E-2</v>
      </c>
      <c r="AH2103" s="29">
        <v>2.6303765388341709E-2</v>
      </c>
    </row>
    <row r="2104" spans="31:34" x14ac:dyDescent="0.2">
      <c r="AE2104">
        <v>2103</v>
      </c>
      <c r="AF2104" s="29">
        <v>2.1819513186833984E-2</v>
      </c>
      <c r="AG2104" s="29">
        <v>-2.3490893445234737E-2</v>
      </c>
      <c r="AH2104" s="29">
        <v>0.63748381612992333</v>
      </c>
    </row>
    <row r="2105" spans="31:34" x14ac:dyDescent="0.2">
      <c r="AE2105">
        <v>2104</v>
      </c>
      <c r="AF2105" s="29">
        <v>2.4605478481829954E-2</v>
      </c>
      <c r="AG2105" s="29">
        <v>0.12214505624672589</v>
      </c>
      <c r="AH2105" s="29">
        <v>0.21412613528887744</v>
      </c>
    </row>
    <row r="2106" spans="31:34" x14ac:dyDescent="0.2">
      <c r="AE2106">
        <v>2105</v>
      </c>
      <c r="AF2106" s="29">
        <v>3.5969776250938494E-2</v>
      </c>
      <c r="AG2106" s="29">
        <v>-8.6030545708756876E-3</v>
      </c>
      <c r="AH2106" s="29">
        <v>0.21212811261300413</v>
      </c>
    </row>
    <row r="2107" spans="31:34" x14ac:dyDescent="0.2">
      <c r="AE2107">
        <v>2106</v>
      </c>
      <c r="AF2107" s="29">
        <v>-2.3474174945780305E-2</v>
      </c>
      <c r="AG2107" s="29">
        <v>-1.390914550790392E-2</v>
      </c>
      <c r="AH2107" s="29">
        <v>0.830470524875216</v>
      </c>
    </row>
    <row r="2108" spans="31:34" x14ac:dyDescent="0.2">
      <c r="AE2108">
        <v>2107</v>
      </c>
      <c r="AF2108" s="29">
        <v>0.22290799409962508</v>
      </c>
      <c r="AG2108" s="29">
        <v>0.10929020732715555</v>
      </c>
      <c r="AH2108" s="29">
        <v>7.3110642310790952E-2</v>
      </c>
    </row>
    <row r="2109" spans="31:34" x14ac:dyDescent="0.2">
      <c r="AE2109">
        <v>2108</v>
      </c>
      <c r="AF2109" s="29">
        <v>6.4623618220201358E-3</v>
      </c>
      <c r="AG2109" s="29">
        <v>-1.7765464990523873E-2</v>
      </c>
      <c r="AH2109" s="29">
        <v>0.26401643215848553</v>
      </c>
    </row>
    <row r="2110" spans="31:34" x14ac:dyDescent="0.2">
      <c r="AE2110">
        <v>2109</v>
      </c>
      <c r="AF2110" s="29">
        <v>0.17599095579011848</v>
      </c>
      <c r="AG2110" s="29">
        <v>-6.4523512298440736E-2</v>
      </c>
      <c r="AH2110" s="29">
        <v>9.0608683246738694E-2</v>
      </c>
    </row>
    <row r="2111" spans="31:34" x14ac:dyDescent="0.2">
      <c r="AE2111">
        <v>2110</v>
      </c>
      <c r="AF2111" s="29">
        <v>9.3487221264653923E-3</v>
      </c>
      <c r="AG2111" s="29">
        <v>6.2396887434888838E-2</v>
      </c>
      <c r="AH2111" s="29">
        <v>-0.12645356189617993</v>
      </c>
    </row>
    <row r="2112" spans="31:34" x14ac:dyDescent="0.2">
      <c r="AE2112">
        <v>2111</v>
      </c>
      <c r="AF2112" s="29">
        <v>-4.8090974961728971E-3</v>
      </c>
      <c r="AG2112" s="29">
        <v>-0.11352843162108527</v>
      </c>
      <c r="AH2112" s="29">
        <v>-6.9420975945668012E-2</v>
      </c>
    </row>
    <row r="2113" spans="31:34" x14ac:dyDescent="0.2">
      <c r="AE2113">
        <v>2112</v>
      </c>
      <c r="AF2113" s="29">
        <v>-5.7222382349597346E-2</v>
      </c>
      <c r="AG2113" s="29">
        <v>0.10672905706763217</v>
      </c>
      <c r="AH2113" s="29">
        <v>8.891408851901747E-3</v>
      </c>
    </row>
    <row r="2114" spans="31:34" x14ac:dyDescent="0.2">
      <c r="AE2114">
        <v>2113</v>
      </c>
      <c r="AF2114" s="29">
        <v>6.7184777156771763E-2</v>
      </c>
      <c r="AG2114" s="29">
        <v>5.8146010807668506E-2</v>
      </c>
      <c r="AH2114" s="29">
        <v>-7.6480838143683019E-2</v>
      </c>
    </row>
    <row r="2115" spans="31:34" x14ac:dyDescent="0.2">
      <c r="AE2115">
        <v>2114</v>
      </c>
      <c r="AF2115" s="29">
        <v>0.13757507355965432</v>
      </c>
      <c r="AG2115" s="29">
        <v>1.8899601706995454E-2</v>
      </c>
      <c r="AH2115" s="29">
        <v>0.11286951289842992</v>
      </c>
    </row>
    <row r="2116" spans="31:34" x14ac:dyDescent="0.2">
      <c r="AE2116">
        <v>2115</v>
      </c>
      <c r="AF2116" s="29">
        <v>5.696912097521805E-2</v>
      </c>
      <c r="AG2116" s="29">
        <v>-8.0067438089053478E-2</v>
      </c>
      <c r="AH2116" s="29">
        <v>0.14749549325059275</v>
      </c>
    </row>
    <row r="2117" spans="31:34" x14ac:dyDescent="0.2">
      <c r="AE2117">
        <v>2116</v>
      </c>
      <c r="AF2117" s="29">
        <v>-3.0632319011510589E-2</v>
      </c>
      <c r="AG2117" s="29">
        <v>0.11541753254244518</v>
      </c>
      <c r="AH2117" s="29">
        <v>0.11758916441530895</v>
      </c>
    </row>
    <row r="2118" spans="31:34" x14ac:dyDescent="0.2">
      <c r="AE2118">
        <v>2117</v>
      </c>
      <c r="AF2118" s="29">
        <v>-1.5629196975882848E-2</v>
      </c>
      <c r="AG2118" s="29">
        <v>3.9752241759236299E-2</v>
      </c>
      <c r="AH2118" s="29">
        <v>-8.7279096419754607E-2</v>
      </c>
    </row>
    <row r="2119" spans="31:34" x14ac:dyDescent="0.2">
      <c r="AE2119">
        <v>2118</v>
      </c>
      <c r="AF2119" s="29">
        <v>7.9927732314951622E-2</v>
      </c>
      <c r="AG2119" s="29">
        <v>-6.9796927657986094E-3</v>
      </c>
      <c r="AH2119" s="29">
        <v>-2.7430222635850394E-2</v>
      </c>
    </row>
    <row r="2120" spans="31:34" x14ac:dyDescent="0.2">
      <c r="AE2120">
        <v>2119</v>
      </c>
      <c r="AF2120" s="29">
        <v>-0.16785577437690655</v>
      </c>
      <c r="AG2120" s="29">
        <v>8.330743772428606E-2</v>
      </c>
      <c r="AH2120" s="29">
        <v>-3.6016478236078335E-2</v>
      </c>
    </row>
    <row r="2121" spans="31:34" x14ac:dyDescent="0.2">
      <c r="AE2121">
        <v>2120</v>
      </c>
      <c r="AF2121" s="29">
        <v>2.6372356004803463E-2</v>
      </c>
      <c r="AG2121" s="29">
        <v>-0.15801431572030966</v>
      </c>
      <c r="AH2121" s="29">
        <v>-0.25694207157312671</v>
      </c>
    </row>
    <row r="2122" spans="31:34" x14ac:dyDescent="0.2">
      <c r="AE2122">
        <v>2121</v>
      </c>
      <c r="AF2122" s="29">
        <v>1.3430356785077356E-2</v>
      </c>
      <c r="AG2122" s="29">
        <v>-0.19068023994265715</v>
      </c>
      <c r="AH2122" s="29">
        <v>0.15137274817565716</v>
      </c>
    </row>
    <row r="2123" spans="31:34" x14ac:dyDescent="0.2">
      <c r="AE2123">
        <v>2122</v>
      </c>
      <c r="AF2123" s="29">
        <v>3.1652450949137989E-2</v>
      </c>
      <c r="AG2123" s="29">
        <v>-0.10423649626285632</v>
      </c>
      <c r="AH2123" s="29">
        <v>0.49268400042322152</v>
      </c>
    </row>
    <row r="2124" spans="31:34" x14ac:dyDescent="0.2">
      <c r="AE2124">
        <v>2123</v>
      </c>
      <c r="AF2124" s="29">
        <v>8.1010498956945922E-3</v>
      </c>
      <c r="AG2124" s="29">
        <v>6.6331317396876258E-3</v>
      </c>
      <c r="AH2124" s="29">
        <v>-6.4860723619827162E-3</v>
      </c>
    </row>
    <row r="2125" spans="31:34" x14ac:dyDescent="0.2">
      <c r="AE2125">
        <v>2124</v>
      </c>
      <c r="AF2125" s="29">
        <v>-1.7856709936376978E-2</v>
      </c>
      <c r="AG2125" s="29">
        <v>0.10257918920198468</v>
      </c>
      <c r="AH2125" s="29">
        <v>-0.10675629305731069</v>
      </c>
    </row>
    <row r="2126" spans="31:34" x14ac:dyDescent="0.2">
      <c r="AE2126">
        <v>2125</v>
      </c>
      <c r="AF2126" s="29">
        <v>-6.4593788909565481E-3</v>
      </c>
      <c r="AG2126" s="29">
        <v>-0.31518198998680774</v>
      </c>
      <c r="AH2126" s="29">
        <v>4.4318460447238507E-2</v>
      </c>
    </row>
    <row r="2127" spans="31:34" x14ac:dyDescent="0.2">
      <c r="AE2127">
        <v>2126</v>
      </c>
      <c r="AF2127" s="29">
        <v>2.7320052804576469E-2</v>
      </c>
      <c r="AG2127" s="29">
        <v>-0.13779390941201991</v>
      </c>
      <c r="AH2127" s="29">
        <v>-0.13940290168338695</v>
      </c>
    </row>
    <row r="2128" spans="31:34" x14ac:dyDescent="0.2">
      <c r="AE2128">
        <v>2127</v>
      </c>
      <c r="AF2128" s="29">
        <v>-3.8067072936785774E-2</v>
      </c>
      <c r="AG2128" s="29">
        <v>-5.4320888040960674E-3</v>
      </c>
      <c r="AH2128" s="29">
        <v>-0.40621323433418793</v>
      </c>
    </row>
    <row r="2129" spans="31:34" x14ac:dyDescent="0.2">
      <c r="AE2129">
        <v>2128</v>
      </c>
      <c r="AF2129" s="29">
        <v>-2.4731150488428197E-3</v>
      </c>
      <c r="AG2129" s="29">
        <v>-6.2147644934412598E-2</v>
      </c>
      <c r="AH2129" s="29">
        <v>3.6387880917414128E-2</v>
      </c>
    </row>
    <row r="2130" spans="31:34" x14ac:dyDescent="0.2">
      <c r="AE2130">
        <v>2129</v>
      </c>
      <c r="AF2130" s="29">
        <v>5.6724888988339349E-2</v>
      </c>
      <c r="AG2130" s="29">
        <v>-0.12396220811062454</v>
      </c>
      <c r="AH2130" s="29">
        <v>-6.0029974908355009E-2</v>
      </c>
    </row>
    <row r="2131" spans="31:34" x14ac:dyDescent="0.2">
      <c r="AE2131">
        <v>2130</v>
      </c>
      <c r="AF2131" s="29">
        <v>-3.3467989939082684E-4</v>
      </c>
      <c r="AG2131" s="29">
        <v>-6.9449726735790099E-2</v>
      </c>
      <c r="AH2131" s="29">
        <v>-0.18578745751080811</v>
      </c>
    </row>
    <row r="2132" spans="31:34" x14ac:dyDescent="0.2">
      <c r="AE2132">
        <v>2131</v>
      </c>
      <c r="AF2132" s="29">
        <v>-3.457418459177946E-2</v>
      </c>
      <c r="AG2132" s="29">
        <v>-0.29279010503429137</v>
      </c>
      <c r="AH2132" s="29">
        <v>0.13003295926765382</v>
      </c>
    </row>
    <row r="2133" spans="31:34" x14ac:dyDescent="0.2">
      <c r="AE2133">
        <v>2132</v>
      </c>
      <c r="AF2133" s="29">
        <v>5.0291045703902276E-2</v>
      </c>
      <c r="AG2133" s="29">
        <v>-0.53041836353041494</v>
      </c>
      <c r="AH2133" s="29">
        <v>2.8287773420698326E-2</v>
      </c>
    </row>
    <row r="2134" spans="31:34" x14ac:dyDescent="0.2">
      <c r="AE2134">
        <v>2133</v>
      </c>
      <c r="AF2134" s="29">
        <v>-3.9046502796082183E-2</v>
      </c>
      <c r="AG2134" s="29">
        <v>-2.7897075556552874E-2</v>
      </c>
      <c r="AH2134" s="29">
        <v>0.153573920229921</v>
      </c>
    </row>
    <row r="2135" spans="31:34" x14ac:dyDescent="0.2">
      <c r="AE2135">
        <v>2134</v>
      </c>
      <c r="AF2135" s="29">
        <v>-2.4396723815088565E-2</v>
      </c>
      <c r="AG2135" s="29">
        <v>-9.9112776329042043E-2</v>
      </c>
      <c r="AH2135" s="29">
        <v>1.4657356758013183E-2</v>
      </c>
    </row>
    <row r="2136" spans="31:34" x14ac:dyDescent="0.2">
      <c r="AE2136">
        <v>2135</v>
      </c>
      <c r="AF2136" s="29">
        <v>-6.2168985652685069E-2</v>
      </c>
      <c r="AG2136" s="29">
        <v>-8.8940339229667723E-2</v>
      </c>
      <c r="AH2136" s="29">
        <v>0.16323656636611467</v>
      </c>
    </row>
    <row r="2137" spans="31:34" x14ac:dyDescent="0.2">
      <c r="AE2137">
        <v>2136</v>
      </c>
      <c r="AF2137" s="29">
        <v>-3.3021025967350522E-2</v>
      </c>
      <c r="AG2137" s="29">
        <v>-0.29378798178894677</v>
      </c>
      <c r="AH2137" s="29">
        <v>8.4177940760108011E-2</v>
      </c>
    </row>
    <row r="2138" spans="31:34" x14ac:dyDescent="0.2">
      <c r="AE2138">
        <v>2137</v>
      </c>
      <c r="AF2138" s="29">
        <v>6.5254148955805016E-2</v>
      </c>
      <c r="AG2138" s="29">
        <v>0.19759930438856904</v>
      </c>
      <c r="AH2138" s="29">
        <v>3.0533258580126305E-2</v>
      </c>
    </row>
    <row r="2139" spans="31:34" x14ac:dyDescent="0.2">
      <c r="AE2139">
        <v>2138</v>
      </c>
      <c r="AF2139" s="29">
        <v>-2.2332708111222017E-2</v>
      </c>
      <c r="AG2139" s="29">
        <v>4.7191620100405243E-2</v>
      </c>
      <c r="AH2139" s="29">
        <v>8.2520195053039411E-2</v>
      </c>
    </row>
    <row r="2140" spans="31:34" x14ac:dyDescent="0.2">
      <c r="AE2140">
        <v>2139</v>
      </c>
      <c r="AF2140" s="29">
        <v>4.6743276936697088E-2</v>
      </c>
      <c r="AG2140" s="29">
        <v>0.10686334524004606</v>
      </c>
      <c r="AH2140" s="29">
        <v>0.21646736341498019</v>
      </c>
    </row>
    <row r="2141" spans="31:34" x14ac:dyDescent="0.2">
      <c r="AE2141">
        <v>2140</v>
      </c>
      <c r="AF2141" s="29">
        <v>5.3917133567875277E-3</v>
      </c>
      <c r="AG2141" s="29">
        <v>-1.8846999333189018E-2</v>
      </c>
      <c r="AH2141" s="29">
        <v>7.7771664944566762E-2</v>
      </c>
    </row>
    <row r="2142" spans="31:34" x14ac:dyDescent="0.2">
      <c r="AE2142">
        <v>2141</v>
      </c>
      <c r="AF2142" s="29">
        <v>9.5082914259778158E-3</v>
      </c>
      <c r="AG2142" s="29">
        <v>0.25931916403865546</v>
      </c>
      <c r="AH2142" s="29">
        <v>-0.5376709163263903</v>
      </c>
    </row>
    <row r="2143" spans="31:34" x14ac:dyDescent="0.2">
      <c r="AE2143">
        <v>2142</v>
      </c>
      <c r="AF2143" s="29">
        <v>3.5783250333024375E-2</v>
      </c>
      <c r="AG2143" s="29">
        <v>-4.5987621754179586E-2</v>
      </c>
      <c r="AH2143" s="29">
        <v>-0.11432875529417873</v>
      </c>
    </row>
    <row r="2144" spans="31:34" x14ac:dyDescent="0.2">
      <c r="AE2144">
        <v>2143</v>
      </c>
      <c r="AF2144" s="29">
        <v>-8.8318854526681839E-2</v>
      </c>
      <c r="AG2144" s="29">
        <v>6.6359802681788649E-2</v>
      </c>
      <c r="AH2144" s="29">
        <v>-7.2257250929482653E-2</v>
      </c>
    </row>
    <row r="2145" spans="31:34" x14ac:dyDescent="0.2">
      <c r="AE2145">
        <v>2144</v>
      </c>
      <c r="AF2145" s="29">
        <v>3.0411775576375498E-2</v>
      </c>
      <c r="AG2145" s="29">
        <v>0.34012366241756098</v>
      </c>
      <c r="AH2145" s="29">
        <v>-4.167113111073343E-2</v>
      </c>
    </row>
    <row r="2146" spans="31:34" x14ac:dyDescent="0.2">
      <c r="AE2146">
        <v>2145</v>
      </c>
      <c r="AF2146" s="29">
        <v>-1.1000363517307703E-2</v>
      </c>
      <c r="AG2146" s="29">
        <v>-0.27827930781710564</v>
      </c>
      <c r="AH2146" s="29">
        <v>4.5519232902722966E-2</v>
      </c>
    </row>
    <row r="2147" spans="31:34" x14ac:dyDescent="0.2">
      <c r="AE2147">
        <v>2146</v>
      </c>
      <c r="AF2147" s="29">
        <v>-2.9599415309460111E-2</v>
      </c>
      <c r="AG2147" s="29">
        <v>2.1914697145553707E-3</v>
      </c>
      <c r="AH2147" s="29">
        <v>-3.4388733347542035E-2</v>
      </c>
    </row>
    <row r="2148" spans="31:34" x14ac:dyDescent="0.2">
      <c r="AE2148">
        <v>2147</v>
      </c>
      <c r="AF2148" s="29">
        <v>-1.7185154090566316E-2</v>
      </c>
      <c r="AG2148" s="29">
        <v>5.3184561493477167E-2</v>
      </c>
      <c r="AH2148" s="29">
        <v>7.9515264981455752E-2</v>
      </c>
    </row>
    <row r="2149" spans="31:34" x14ac:dyDescent="0.2">
      <c r="AE2149">
        <v>2148</v>
      </c>
      <c r="AF2149" s="29">
        <v>1.1699741442774957E-2</v>
      </c>
      <c r="AG2149" s="29">
        <v>-7.1077198320765825E-2</v>
      </c>
      <c r="AH2149" s="29">
        <v>1.8975301787577437E-2</v>
      </c>
    </row>
    <row r="2150" spans="31:34" x14ac:dyDescent="0.2">
      <c r="AE2150">
        <v>2149</v>
      </c>
      <c r="AF2150" s="29">
        <v>-7.3317465129341161E-2</v>
      </c>
      <c r="AG2150" s="29">
        <v>0.16752668782741073</v>
      </c>
      <c r="AH2150" s="29">
        <v>3.5006606076686285E-2</v>
      </c>
    </row>
    <row r="2151" spans="31:34" x14ac:dyDescent="0.2">
      <c r="AE2151">
        <v>2150</v>
      </c>
      <c r="AF2151" s="29">
        <v>1.8359643784593273E-3</v>
      </c>
      <c r="AG2151" s="29">
        <v>-8.7964011262935668E-2</v>
      </c>
      <c r="AH2151" s="29">
        <v>-0.20140386826332987</v>
      </c>
    </row>
    <row r="2152" spans="31:34" x14ac:dyDescent="0.2">
      <c r="AE2152">
        <v>2151</v>
      </c>
      <c r="AF2152" s="29">
        <v>2.6640205015416984E-2</v>
      </c>
      <c r="AG2152" s="29">
        <v>9.0909015448213046E-2</v>
      </c>
      <c r="AH2152" s="29">
        <v>-0.26573034905149434</v>
      </c>
    </row>
    <row r="2153" spans="31:34" x14ac:dyDescent="0.2">
      <c r="AE2153">
        <v>2152</v>
      </c>
      <c r="AF2153" s="29">
        <v>9.0537845230585057E-2</v>
      </c>
      <c r="AG2153" s="29">
        <v>0.1233422170481652</v>
      </c>
      <c r="AH2153" s="29">
        <v>0.12242611595321408</v>
      </c>
    </row>
    <row r="2154" spans="31:34" x14ac:dyDescent="0.2">
      <c r="AE2154">
        <v>2153</v>
      </c>
      <c r="AF2154" s="29">
        <v>-4.0024779716384712E-2</v>
      </c>
      <c r="AG2154" s="29">
        <v>-0.24048238590455953</v>
      </c>
      <c r="AH2154" s="29">
        <v>0.13558111900733855</v>
      </c>
    </row>
    <row r="2155" spans="31:34" x14ac:dyDescent="0.2">
      <c r="AE2155">
        <v>2154</v>
      </c>
      <c r="AF2155" s="29">
        <v>3.2414608396206898E-2</v>
      </c>
      <c r="AG2155" s="29">
        <v>-5.8871492334925477E-3</v>
      </c>
      <c r="AH2155" s="29">
        <v>-5.2698442634444474E-2</v>
      </c>
    </row>
    <row r="2156" spans="31:34" x14ac:dyDescent="0.2">
      <c r="AE2156">
        <v>2155</v>
      </c>
      <c r="AF2156" s="29">
        <v>1.3832965708580452E-2</v>
      </c>
      <c r="AG2156" s="29">
        <v>-2.4645997701784921E-2</v>
      </c>
      <c r="AH2156" s="29">
        <v>-0.42001280604888552</v>
      </c>
    </row>
    <row r="2157" spans="31:34" x14ac:dyDescent="0.2">
      <c r="AE2157">
        <v>2156</v>
      </c>
      <c r="AF2157" s="29">
        <v>6.6366547254632563E-2</v>
      </c>
      <c r="AG2157" s="29">
        <v>-0.21371726266292046</v>
      </c>
      <c r="AH2157" s="29">
        <v>1.9162154680760674E-2</v>
      </c>
    </row>
    <row r="2158" spans="31:34" x14ac:dyDescent="0.2">
      <c r="AE2158">
        <v>2157</v>
      </c>
      <c r="AF2158" s="29">
        <v>2.4227050992305043E-3</v>
      </c>
      <c r="AG2158" s="29">
        <v>-0.14123810063731732</v>
      </c>
      <c r="AH2158" s="29">
        <v>-0.29497252190577089</v>
      </c>
    </row>
    <row r="2159" spans="31:34" x14ac:dyDescent="0.2">
      <c r="AE2159">
        <v>2158</v>
      </c>
      <c r="AF2159" s="29">
        <v>-2.1860304068623666E-2</v>
      </c>
      <c r="AG2159" s="29">
        <v>0.55645980684399021</v>
      </c>
      <c r="AH2159" s="29">
        <v>5.1129199058688207E-2</v>
      </c>
    </row>
    <row r="2160" spans="31:34" x14ac:dyDescent="0.2">
      <c r="AE2160">
        <v>2159</v>
      </c>
      <c r="AF2160" s="29">
        <v>-9.0888964023028485E-2</v>
      </c>
      <c r="AG2160" s="29">
        <v>-0.34306412478027776</v>
      </c>
      <c r="AH2160" s="29">
        <v>0.31518529283447366</v>
      </c>
    </row>
    <row r="2161" spans="31:34" x14ac:dyDescent="0.2">
      <c r="AE2161">
        <v>2160</v>
      </c>
      <c r="AF2161" s="29">
        <v>-5.1264264294117482E-3</v>
      </c>
      <c r="AG2161" s="29">
        <v>-4.8255460475808476E-2</v>
      </c>
      <c r="AH2161" s="29">
        <v>-3.744390924718545E-2</v>
      </c>
    </row>
    <row r="2162" spans="31:34" x14ac:dyDescent="0.2">
      <c r="AE2162">
        <v>2161</v>
      </c>
      <c r="AF2162" s="29">
        <v>3.3821654873124772E-3</v>
      </c>
      <c r="AG2162" s="29">
        <v>-7.1228852942958207E-2</v>
      </c>
      <c r="AH2162" s="29">
        <v>9.8625106233838397E-2</v>
      </c>
    </row>
    <row r="2163" spans="31:34" x14ac:dyDescent="0.2">
      <c r="AE2163">
        <v>2162</v>
      </c>
      <c r="AF2163" s="29">
        <v>-7.9284128523495395E-2</v>
      </c>
      <c r="AG2163" s="29">
        <v>5.6612366251645112E-2</v>
      </c>
      <c r="AH2163" s="29">
        <v>-0.28000604508629445</v>
      </c>
    </row>
    <row r="2164" spans="31:34" x14ac:dyDescent="0.2">
      <c r="AE2164">
        <v>2163</v>
      </c>
      <c r="AF2164" s="29">
        <v>9.6068330568676974E-2</v>
      </c>
      <c r="AG2164" s="29">
        <v>0.36384741062097725</v>
      </c>
      <c r="AH2164" s="29">
        <v>-0.18959899819099871</v>
      </c>
    </row>
    <row r="2165" spans="31:34" x14ac:dyDescent="0.2">
      <c r="AE2165">
        <v>2164</v>
      </c>
      <c r="AF2165" s="29">
        <v>-3.9546648958480549E-2</v>
      </c>
      <c r="AG2165" s="29">
        <v>-0.14124500061665962</v>
      </c>
      <c r="AH2165" s="29">
        <v>-0.17776501208625364</v>
      </c>
    </row>
    <row r="2166" spans="31:34" x14ac:dyDescent="0.2">
      <c r="AE2166">
        <v>2165</v>
      </c>
      <c r="AF2166" s="29">
        <v>2.3525442677934877E-3</v>
      </c>
      <c r="AG2166" s="29">
        <v>-7.4937058038219533E-3</v>
      </c>
      <c r="AH2166" s="29">
        <v>0.5383483287233547</v>
      </c>
    </row>
    <row r="2167" spans="31:34" x14ac:dyDescent="0.2">
      <c r="AE2167">
        <v>2166</v>
      </c>
      <c r="AF2167" s="29">
        <v>-9.7671634049086464E-2</v>
      </c>
      <c r="AG2167" s="29">
        <v>0.43250428412259889</v>
      </c>
      <c r="AH2167" s="29">
        <v>-0.19314164467684247</v>
      </c>
    </row>
    <row r="2168" spans="31:34" x14ac:dyDescent="0.2">
      <c r="AE2168">
        <v>2167</v>
      </c>
      <c r="AF2168" s="29">
        <v>-4.8640627691978765E-2</v>
      </c>
      <c r="AG2168" s="29">
        <v>-1.4702346774404991E-2</v>
      </c>
      <c r="AH2168" s="29">
        <v>-0.87489659660720009</v>
      </c>
    </row>
    <row r="2169" spans="31:34" x14ac:dyDescent="0.2">
      <c r="AE2169">
        <v>2168</v>
      </c>
      <c r="AF2169" s="29">
        <v>-3.5450062633090404E-2</v>
      </c>
      <c r="AG2169" s="29">
        <v>3.6479747011767885E-2</v>
      </c>
      <c r="AH2169" s="29">
        <v>-2.3025911125165353E-2</v>
      </c>
    </row>
    <row r="2170" spans="31:34" x14ac:dyDescent="0.2">
      <c r="AE2170">
        <v>2169</v>
      </c>
      <c r="AF2170" s="29">
        <v>2.6815229729360599E-2</v>
      </c>
      <c r="AG2170" s="29">
        <v>4.3838325760004928E-3</v>
      </c>
      <c r="AH2170" s="29">
        <v>0.26816313915549422</v>
      </c>
    </row>
    <row r="2171" spans="31:34" x14ac:dyDescent="0.2">
      <c r="AE2171">
        <v>2170</v>
      </c>
      <c r="AF2171" s="29">
        <v>-6.3584004443627343E-2</v>
      </c>
      <c r="AG2171" s="29">
        <v>-0.18689225030667705</v>
      </c>
      <c r="AH2171" s="29">
        <v>9.3003519329670336E-3</v>
      </c>
    </row>
    <row r="2172" spans="31:34" x14ac:dyDescent="0.2">
      <c r="AE2172">
        <v>2171</v>
      </c>
      <c r="AF2172" s="29">
        <v>2.0075208965457527E-2</v>
      </c>
      <c r="AG2172" s="29">
        <v>-4.0598545621068127E-2</v>
      </c>
      <c r="AH2172" s="29">
        <v>-0.11524049430533286</v>
      </c>
    </row>
    <row r="2173" spans="31:34" x14ac:dyDescent="0.2">
      <c r="AE2173">
        <v>2172</v>
      </c>
      <c r="AF2173" s="29">
        <v>1.3656840095236022E-2</v>
      </c>
      <c r="AG2173" s="29">
        <v>2.8458853936565894E-2</v>
      </c>
      <c r="AH2173" s="29">
        <v>0.13510804769411316</v>
      </c>
    </row>
    <row r="2174" spans="31:34" x14ac:dyDescent="0.2">
      <c r="AE2174">
        <v>2173</v>
      </c>
      <c r="AF2174" s="29">
        <v>4.3423525587702759E-2</v>
      </c>
      <c r="AG2174" s="29">
        <v>-3.5714450866317207E-2</v>
      </c>
      <c r="AH2174" s="29">
        <v>-3.9495649925501856E-2</v>
      </c>
    </row>
    <row r="2175" spans="31:34" x14ac:dyDescent="0.2">
      <c r="AE2175">
        <v>2174</v>
      </c>
      <c r="AF2175" s="29">
        <v>6.8508904674412632E-2</v>
      </c>
      <c r="AG2175" s="29">
        <v>-4.9526553282515729E-3</v>
      </c>
      <c r="AH2175" s="29">
        <v>-3.3154861197202587E-4</v>
      </c>
    </row>
    <row r="2176" spans="31:34" x14ac:dyDescent="0.2">
      <c r="AE2176">
        <v>2175</v>
      </c>
      <c r="AF2176" s="29">
        <v>-5.7433112323120789E-2</v>
      </c>
      <c r="AG2176" s="29">
        <v>-0.14873634510308165</v>
      </c>
      <c r="AH2176" s="29">
        <v>-0.47437232757738701</v>
      </c>
    </row>
    <row r="2177" spans="31:34" x14ac:dyDescent="0.2">
      <c r="AE2177">
        <v>2176</v>
      </c>
      <c r="AF2177" s="29">
        <v>-3.3007256784632628E-2</v>
      </c>
      <c r="AG2177" s="29">
        <v>2.2570118223471457E-2</v>
      </c>
      <c r="AH2177" s="29">
        <v>3.9051179728243061E-2</v>
      </c>
    </row>
    <row r="2178" spans="31:34" x14ac:dyDescent="0.2">
      <c r="AE2178">
        <v>2177</v>
      </c>
      <c r="AF2178" s="29">
        <v>-3.786113201231419E-2</v>
      </c>
      <c r="AG2178" s="29">
        <v>0.1433617710895296</v>
      </c>
      <c r="AH2178" s="29">
        <v>0.12004182368163831</v>
      </c>
    </row>
    <row r="2179" spans="31:34" x14ac:dyDescent="0.2">
      <c r="AE2179">
        <v>2178</v>
      </c>
      <c r="AF2179" s="29">
        <v>2.2794992894176316E-2</v>
      </c>
      <c r="AG2179" s="29">
        <v>-3.6494896483994392E-2</v>
      </c>
      <c r="AH2179" s="29">
        <v>-0.27960847689474927</v>
      </c>
    </row>
    <row r="2180" spans="31:34" x14ac:dyDescent="0.2">
      <c r="AE2180">
        <v>2179</v>
      </c>
      <c r="AF2180" s="29">
        <v>3.5104853657174882E-2</v>
      </c>
      <c r="AG2180" s="29">
        <v>-0.19018678324532254</v>
      </c>
      <c r="AH2180" s="29">
        <v>0.10666125168976746</v>
      </c>
    </row>
    <row r="2181" spans="31:34" x14ac:dyDescent="0.2">
      <c r="AE2181">
        <v>2180</v>
      </c>
      <c r="AF2181" s="29">
        <v>5.1634893988467899E-2</v>
      </c>
      <c r="AG2181" s="29">
        <v>-0.42367867265162917</v>
      </c>
      <c r="AH2181" s="29">
        <v>-3.5067228422885274E-2</v>
      </c>
    </row>
    <row r="2182" spans="31:34" x14ac:dyDescent="0.2">
      <c r="AE2182">
        <v>2181</v>
      </c>
      <c r="AF2182" s="29">
        <v>-5.4566263957628605E-2</v>
      </c>
      <c r="AG2182" s="29">
        <v>0.40969502189764423</v>
      </c>
      <c r="AH2182" s="29">
        <v>0.51965109934880305</v>
      </c>
    </row>
    <row r="2183" spans="31:34" x14ac:dyDescent="0.2">
      <c r="AE2183">
        <v>2182</v>
      </c>
      <c r="AF2183" s="29">
        <v>1.5283364386560817E-2</v>
      </c>
      <c r="AG2183" s="29">
        <v>0.26360689568632739</v>
      </c>
      <c r="AH2183" s="29">
        <v>-0.23623682339307928</v>
      </c>
    </row>
    <row r="2184" spans="31:34" x14ac:dyDescent="0.2">
      <c r="AE2184">
        <v>2183</v>
      </c>
      <c r="AF2184" s="29">
        <v>-0.11814757159088231</v>
      </c>
      <c r="AG2184" s="29">
        <v>-4.2046900724031069E-2</v>
      </c>
      <c r="AH2184" s="29">
        <v>-0.15257086376750789</v>
      </c>
    </row>
    <row r="2185" spans="31:34" x14ac:dyDescent="0.2">
      <c r="AE2185">
        <v>2184</v>
      </c>
      <c r="AF2185" s="29">
        <v>-7.9928047983580289E-2</v>
      </c>
      <c r="AG2185" s="29">
        <v>-0.10032449547863309</v>
      </c>
      <c r="AH2185" s="29">
        <v>-5.1125116441856515E-2</v>
      </c>
    </row>
    <row r="2186" spans="31:34" x14ac:dyDescent="0.2">
      <c r="AE2186">
        <v>2185</v>
      </c>
      <c r="AF2186" s="29">
        <v>0.10234833009667962</v>
      </c>
      <c r="AG2186" s="29">
        <v>0.20848132018307788</v>
      </c>
      <c r="AH2186" s="29">
        <v>1.9806919084555084E-3</v>
      </c>
    </row>
    <row r="2187" spans="31:34" x14ac:dyDescent="0.2">
      <c r="AE2187">
        <v>2186</v>
      </c>
      <c r="AF2187" s="29">
        <v>-5.3347266149325334E-2</v>
      </c>
      <c r="AG2187" s="29">
        <v>-0.15266055717375285</v>
      </c>
      <c r="AH2187" s="29">
        <v>-0.13475709920460552</v>
      </c>
    </row>
    <row r="2188" spans="31:34" x14ac:dyDescent="0.2">
      <c r="AE2188">
        <v>2187</v>
      </c>
      <c r="AF2188" s="29">
        <v>6.7879959790660152E-2</v>
      </c>
      <c r="AG2188" s="29">
        <v>-3.6383243733077129E-2</v>
      </c>
      <c r="AH2188" s="29">
        <v>-0.70426698364702689</v>
      </c>
    </row>
    <row r="2189" spans="31:34" x14ac:dyDescent="0.2">
      <c r="AE2189">
        <v>2188</v>
      </c>
      <c r="AF2189" s="29">
        <v>2.1935902022091367E-2</v>
      </c>
      <c r="AG2189" s="29">
        <v>-0.35673124374045617</v>
      </c>
      <c r="AH2189" s="29">
        <v>-0.2517967019017564</v>
      </c>
    </row>
    <row r="2190" spans="31:34" x14ac:dyDescent="0.2">
      <c r="AE2190">
        <v>2189</v>
      </c>
      <c r="AF2190" s="29">
        <v>8.4284375231524308E-2</v>
      </c>
      <c r="AG2190" s="29">
        <v>-0.12406169200052254</v>
      </c>
      <c r="AH2190" s="29">
        <v>-0.2691058447420937</v>
      </c>
    </row>
    <row r="2191" spans="31:34" x14ac:dyDescent="0.2">
      <c r="AE2191">
        <v>2190</v>
      </c>
      <c r="AF2191" s="29">
        <v>7.5792003583035811E-2</v>
      </c>
      <c r="AG2191" s="29">
        <v>-9.3311435282752639E-3</v>
      </c>
      <c r="AH2191" s="29">
        <v>-0.27230730938505227</v>
      </c>
    </row>
    <row r="2192" spans="31:34" x14ac:dyDescent="0.2">
      <c r="AE2192">
        <v>2191</v>
      </c>
      <c r="AF2192" s="29">
        <v>0.21754179605845853</v>
      </c>
      <c r="AG2192" s="29">
        <v>-1.5054461598956473E-2</v>
      </c>
      <c r="AH2192" s="29">
        <v>-0.221878280593271</v>
      </c>
    </row>
    <row r="2193" spans="31:34" x14ac:dyDescent="0.2">
      <c r="AE2193">
        <v>2192</v>
      </c>
      <c r="AF2193" s="29">
        <v>-1.6555706362471986E-2</v>
      </c>
      <c r="AG2193" s="29">
        <v>0.20697035764155572</v>
      </c>
      <c r="AH2193" s="29">
        <v>0.10515391220213773</v>
      </c>
    </row>
    <row r="2194" spans="31:34" x14ac:dyDescent="0.2">
      <c r="AE2194">
        <v>2193</v>
      </c>
      <c r="AF2194" s="29">
        <v>2.7980469028981124E-3</v>
      </c>
      <c r="AG2194" s="29">
        <v>4.9427151017409715E-2</v>
      </c>
      <c r="AH2194" s="29">
        <v>0.17018510930706851</v>
      </c>
    </row>
    <row r="2195" spans="31:34" x14ac:dyDescent="0.2">
      <c r="AE2195">
        <v>2194</v>
      </c>
      <c r="AF2195" s="29">
        <v>8.2750392878268384E-3</v>
      </c>
      <c r="AG2195" s="29">
        <v>-4.2577814610634125E-2</v>
      </c>
      <c r="AH2195" s="29">
        <v>5.5215869246348526E-2</v>
      </c>
    </row>
    <row r="2196" spans="31:34" x14ac:dyDescent="0.2">
      <c r="AE2196">
        <v>2195</v>
      </c>
      <c r="AF2196" s="29">
        <v>-5.575469525151705E-2</v>
      </c>
      <c r="AG2196" s="29">
        <v>0.12629835287671967</v>
      </c>
      <c r="AH2196" s="29">
        <v>0.41254147261511481</v>
      </c>
    </row>
    <row r="2197" spans="31:34" x14ac:dyDescent="0.2">
      <c r="AE2197">
        <v>2196</v>
      </c>
      <c r="AF2197" s="29">
        <v>1.9091459471627339E-2</v>
      </c>
      <c r="AG2197" s="29">
        <v>9.7204525610351422E-2</v>
      </c>
      <c r="AH2197" s="29">
        <v>-0.12273311455167939</v>
      </c>
    </row>
    <row r="2198" spans="31:34" x14ac:dyDescent="0.2">
      <c r="AE2198">
        <v>2197</v>
      </c>
      <c r="AF2198" s="29">
        <v>0.23907155423890336</v>
      </c>
      <c r="AG2198" s="29">
        <v>-0.34190312115808402</v>
      </c>
      <c r="AH2198" s="29">
        <v>-2.8144942076095157E-2</v>
      </c>
    </row>
    <row r="2199" spans="31:34" x14ac:dyDescent="0.2">
      <c r="AE2199">
        <v>2198</v>
      </c>
      <c r="AF2199" s="29">
        <v>0.20912976716672246</v>
      </c>
      <c r="AG2199" s="29">
        <v>-0.10203113584310337</v>
      </c>
      <c r="AH2199" s="29">
        <v>0.18583885813991483</v>
      </c>
    </row>
    <row r="2200" spans="31:34" x14ac:dyDescent="0.2">
      <c r="AE2200">
        <v>2199</v>
      </c>
      <c r="AF2200" s="29">
        <v>-2.3647147064756093E-2</v>
      </c>
      <c r="AG2200" s="29">
        <v>2.4940132425684682E-2</v>
      </c>
      <c r="AH2200" s="29">
        <v>-0.17091919038983039</v>
      </c>
    </row>
    <row r="2201" spans="31:34" x14ac:dyDescent="0.2">
      <c r="AE2201">
        <v>2200</v>
      </c>
      <c r="AF2201" s="29">
        <v>2.8256848007445046E-2</v>
      </c>
      <c r="AG2201" s="29">
        <v>-2.1851693272601818E-2</v>
      </c>
      <c r="AH2201" s="29">
        <v>-5.4247427646731419E-2</v>
      </c>
    </row>
    <row r="2202" spans="31:34" x14ac:dyDescent="0.2">
      <c r="AE2202">
        <v>2201</v>
      </c>
      <c r="AF2202" s="29">
        <v>7.3568169265948542E-3</v>
      </c>
      <c r="AG2202" s="29">
        <v>-8.4777922074528736E-2</v>
      </c>
      <c r="AH2202" s="29">
        <v>6.4867841311527175E-2</v>
      </c>
    </row>
    <row r="2203" spans="31:34" x14ac:dyDescent="0.2">
      <c r="AE2203">
        <v>2202</v>
      </c>
      <c r="AF2203" s="29">
        <v>-2.2824522081964886E-2</v>
      </c>
      <c r="AG2203" s="29">
        <v>3.889260535494108E-2</v>
      </c>
      <c r="AH2203" s="29">
        <v>-2.201243266944778E-2</v>
      </c>
    </row>
    <row r="2204" spans="31:34" x14ac:dyDescent="0.2">
      <c r="AE2204">
        <v>2203</v>
      </c>
      <c r="AF2204" s="29">
        <v>-3.0516424937020978E-2</v>
      </c>
      <c r="AG2204" s="29">
        <v>-1.1643306668167853E-2</v>
      </c>
      <c r="AH2204" s="29">
        <v>-3.52835728909189E-2</v>
      </c>
    </row>
    <row r="2205" spans="31:34" x14ac:dyDescent="0.2">
      <c r="AE2205">
        <v>2204</v>
      </c>
      <c r="AF2205" s="29">
        <v>-7.5243992079058811E-2</v>
      </c>
      <c r="AG2205" s="29">
        <v>8.7068304718059854E-3</v>
      </c>
      <c r="AH2205" s="29">
        <v>-0.1357949409216235</v>
      </c>
    </row>
    <row r="2206" spans="31:34" x14ac:dyDescent="0.2">
      <c r="AE2206">
        <v>2205</v>
      </c>
      <c r="AF2206" s="29">
        <v>-4.0740226658135453E-2</v>
      </c>
      <c r="AG2206" s="29">
        <v>-0.27982396098537771</v>
      </c>
      <c r="AH2206" s="29">
        <v>3.9166363788044951E-2</v>
      </c>
    </row>
    <row r="2207" spans="31:34" x14ac:dyDescent="0.2">
      <c r="AE2207">
        <v>2206</v>
      </c>
      <c r="AF2207" s="29">
        <v>-0.14734935839640348</v>
      </c>
      <c r="AG2207" s="29">
        <v>-0.10929925752302137</v>
      </c>
      <c r="AH2207" s="29">
        <v>-0.83768346277579808</v>
      </c>
    </row>
    <row r="2208" spans="31:34" x14ac:dyDescent="0.2">
      <c r="AE2208">
        <v>2207</v>
      </c>
      <c r="AF2208" s="29">
        <v>-1.6641111979774019E-2</v>
      </c>
      <c r="AG2208" s="29">
        <v>-0.24373262019133135</v>
      </c>
      <c r="AH2208" s="29">
        <v>-0.13823446855663052</v>
      </c>
    </row>
    <row r="2209" spans="31:34" x14ac:dyDescent="0.2">
      <c r="AE2209">
        <v>2208</v>
      </c>
      <c r="AF2209" s="29">
        <v>-2.7193399091914407E-2</v>
      </c>
      <c r="AG2209" s="29">
        <v>4.2150812898203521E-2</v>
      </c>
      <c r="AH2209" s="29">
        <v>0.17404073791607569</v>
      </c>
    </row>
    <row r="2210" spans="31:34" x14ac:dyDescent="0.2">
      <c r="AE2210">
        <v>2209</v>
      </c>
      <c r="AF2210" s="29">
        <v>-7.396568528248175E-2</v>
      </c>
      <c r="AG2210" s="29">
        <v>-0.4195354111177646</v>
      </c>
      <c r="AH2210" s="29">
        <v>3.0603766030385116E-2</v>
      </c>
    </row>
    <row r="2211" spans="31:34" x14ac:dyDescent="0.2">
      <c r="AE2211">
        <v>2210</v>
      </c>
      <c r="AF2211" s="29">
        <v>1.2047601253371541E-3</v>
      </c>
      <c r="AG2211" s="29">
        <v>0.1541582883852545</v>
      </c>
      <c r="AH2211" s="29">
        <v>-0.37012851302205912</v>
      </c>
    </row>
    <row r="2212" spans="31:34" x14ac:dyDescent="0.2">
      <c r="AE2212">
        <v>2211</v>
      </c>
      <c r="AF2212" s="29">
        <v>1.3476196156256276E-2</v>
      </c>
      <c r="AG2212" s="29">
        <v>0.36766314586349513</v>
      </c>
      <c r="AH2212" s="29">
        <v>-7.7014810437011916E-2</v>
      </c>
    </row>
    <row r="2213" spans="31:34" x14ac:dyDescent="0.2">
      <c r="AE2213">
        <v>2212</v>
      </c>
      <c r="AF2213" s="29">
        <v>-9.4321725629467362E-2</v>
      </c>
      <c r="AG2213" s="29">
        <v>3.8074498634207546E-2</v>
      </c>
      <c r="AH2213" s="29">
        <v>-0.25925136091289136</v>
      </c>
    </row>
    <row r="2214" spans="31:34" x14ac:dyDescent="0.2">
      <c r="AE2214">
        <v>2213</v>
      </c>
      <c r="AF2214" s="29">
        <v>4.1158619906548156E-2</v>
      </c>
      <c r="AG2214" s="29">
        <v>3.8348321486349209E-2</v>
      </c>
      <c r="AH2214" s="29">
        <v>3.4625852086968806E-2</v>
      </c>
    </row>
    <row r="2215" spans="31:34" x14ac:dyDescent="0.2">
      <c r="AE2215">
        <v>2214</v>
      </c>
      <c r="AF2215" s="29">
        <v>5.4076345305867218E-2</v>
      </c>
      <c r="AG2215" s="29">
        <v>0.11536248775708982</v>
      </c>
      <c r="AH2215" s="29">
        <v>-0.21256151195359607</v>
      </c>
    </row>
    <row r="2216" spans="31:34" x14ac:dyDescent="0.2">
      <c r="AE2216">
        <v>2215</v>
      </c>
      <c r="AF2216" s="29">
        <v>-3.8959408721675907E-2</v>
      </c>
      <c r="AG2216" s="29">
        <v>8.5327420429832185E-2</v>
      </c>
      <c r="AH2216" s="29">
        <v>0.19057757177334145</v>
      </c>
    </row>
    <row r="2217" spans="31:34" x14ac:dyDescent="0.2">
      <c r="AE2217">
        <v>2216</v>
      </c>
      <c r="AF2217" s="29">
        <v>2.5206995118511391E-3</v>
      </c>
      <c r="AG2217" s="29">
        <v>0.25219606499467517</v>
      </c>
      <c r="AH2217" s="29">
        <v>2.0426874562280876E-2</v>
      </c>
    </row>
    <row r="2218" spans="31:34" x14ac:dyDescent="0.2">
      <c r="AE2218">
        <v>2217</v>
      </c>
      <c r="AF2218" s="29">
        <v>-1.4472800887930414E-2</v>
      </c>
      <c r="AG2218" s="29">
        <v>4.8308558517153148E-2</v>
      </c>
      <c r="AH2218" s="29">
        <v>-0.10980813673401325</v>
      </c>
    </row>
    <row r="2219" spans="31:34" x14ac:dyDescent="0.2">
      <c r="AE2219">
        <v>2218</v>
      </c>
      <c r="AF2219" s="29">
        <v>-4.4962305338203884E-3</v>
      </c>
      <c r="AG2219" s="29">
        <v>4.9604817582216496E-3</v>
      </c>
      <c r="AH2219" s="29">
        <v>1.8651202757197304E-2</v>
      </c>
    </row>
    <row r="2220" spans="31:34" x14ac:dyDescent="0.2">
      <c r="AE2220">
        <v>2219</v>
      </c>
      <c r="AF2220" s="29">
        <v>6.8339537752709706E-2</v>
      </c>
      <c r="AG2220" s="29">
        <v>-1.6695495237408767E-2</v>
      </c>
      <c r="AH2220" s="29">
        <v>-0.1752025458537039</v>
      </c>
    </row>
    <row r="2221" spans="31:34" x14ac:dyDescent="0.2">
      <c r="AE2221">
        <v>2220</v>
      </c>
      <c r="AF2221" s="29">
        <v>2.3574678157015957E-2</v>
      </c>
      <c r="AG2221" s="29">
        <v>-8.498110336155032E-2</v>
      </c>
      <c r="AH2221" s="29">
        <v>-5.6229890111080427E-2</v>
      </c>
    </row>
    <row r="2222" spans="31:34" x14ac:dyDescent="0.2">
      <c r="AE2222">
        <v>2221</v>
      </c>
      <c r="AF2222" s="29">
        <v>-6.2085883009056254E-4</v>
      </c>
      <c r="AG2222" s="29">
        <v>-4.3166736932375611E-2</v>
      </c>
      <c r="AH2222" s="29">
        <v>-0.26972953748840051</v>
      </c>
    </row>
    <row r="2223" spans="31:34" x14ac:dyDescent="0.2">
      <c r="AE2223">
        <v>2222</v>
      </c>
      <c r="AF2223" s="29">
        <v>-2.520486228882193E-2</v>
      </c>
      <c r="AG2223" s="29">
        <v>-2.6199300777043778E-2</v>
      </c>
      <c r="AH2223" s="29">
        <v>9.6955293459835709E-2</v>
      </c>
    </row>
    <row r="2224" spans="31:34" x14ac:dyDescent="0.2">
      <c r="AE2224">
        <v>2223</v>
      </c>
      <c r="AF2224" s="29">
        <v>-8.3355573131281072E-3</v>
      </c>
      <c r="AG2224" s="29">
        <v>-8.1169269502772742E-2</v>
      </c>
      <c r="AH2224" s="29">
        <v>0.43509318417986598</v>
      </c>
    </row>
    <row r="2225" spans="31:34" x14ac:dyDescent="0.2">
      <c r="AE2225">
        <v>2224</v>
      </c>
      <c r="AF2225" s="29">
        <v>5.8589251955928874E-3</v>
      </c>
      <c r="AG2225" s="29">
        <v>0.55362736668562185</v>
      </c>
      <c r="AH2225" s="29">
        <v>-0.2231196883286678</v>
      </c>
    </row>
    <row r="2226" spans="31:34" x14ac:dyDescent="0.2">
      <c r="AE2226">
        <v>2225</v>
      </c>
      <c r="AF2226" s="29">
        <v>-8.5603599755063431E-2</v>
      </c>
      <c r="AG2226" s="29">
        <v>-9.2960993057976601E-3</v>
      </c>
      <c r="AH2226" s="29">
        <v>-0.32865787035285632</v>
      </c>
    </row>
    <row r="2227" spans="31:34" x14ac:dyDescent="0.2">
      <c r="AE2227">
        <v>2226</v>
      </c>
      <c r="AF2227" s="29">
        <v>1.7761445629412946E-2</v>
      </c>
      <c r="AG2227" s="29">
        <v>-0.15145268025910397</v>
      </c>
      <c r="AH2227" s="29">
        <v>0.29865893318422843</v>
      </c>
    </row>
    <row r="2228" spans="31:34" x14ac:dyDescent="0.2">
      <c r="AE2228">
        <v>2227</v>
      </c>
      <c r="AF2228" s="29">
        <v>-0.17150914683291435</v>
      </c>
      <c r="AG2228" s="29">
        <v>-0.17443203441728986</v>
      </c>
      <c r="AH2228" s="29">
        <v>-0.13060709996561384</v>
      </c>
    </row>
    <row r="2229" spans="31:34" x14ac:dyDescent="0.2">
      <c r="AE2229">
        <v>2228</v>
      </c>
      <c r="AF2229" s="29">
        <v>-0.13341899933839191</v>
      </c>
      <c r="AG2229" s="29">
        <v>-0.15328648262548375</v>
      </c>
      <c r="AH2229" s="29">
        <v>-0.12500135555294814</v>
      </c>
    </row>
    <row r="2230" spans="31:34" x14ac:dyDescent="0.2">
      <c r="AE2230">
        <v>2229</v>
      </c>
      <c r="AF2230" s="29">
        <v>-1.2574468703867345E-2</v>
      </c>
      <c r="AG2230" s="29">
        <v>2.9204118389839304E-3</v>
      </c>
      <c r="AH2230" s="29">
        <v>-0.30336333750360966</v>
      </c>
    </row>
    <row r="2231" spans="31:34" x14ac:dyDescent="0.2">
      <c r="AE2231">
        <v>2230</v>
      </c>
      <c r="AF2231" s="29">
        <v>-7.5086327401750794E-2</v>
      </c>
      <c r="AG2231" s="29">
        <v>1.9100058627725833E-2</v>
      </c>
      <c r="AH2231" s="29">
        <v>-3.4375780048083636E-2</v>
      </c>
    </row>
    <row r="2232" spans="31:34" x14ac:dyDescent="0.2">
      <c r="AE2232">
        <v>2231</v>
      </c>
      <c r="AF2232" s="29">
        <v>-4.5648753538670123E-2</v>
      </c>
      <c r="AG2232" s="29">
        <v>-0.1027016860972461</v>
      </c>
      <c r="AH2232" s="29">
        <v>-0.16000766532551144</v>
      </c>
    </row>
    <row r="2233" spans="31:34" x14ac:dyDescent="0.2">
      <c r="AE2233">
        <v>2232</v>
      </c>
      <c r="AF2233" s="29">
        <v>1.3672349792591663E-2</v>
      </c>
      <c r="AG2233" s="29">
        <v>3.4320753286893441E-3</v>
      </c>
      <c r="AH2233" s="29">
        <v>-0.17140907227558022</v>
      </c>
    </row>
    <row r="2234" spans="31:34" x14ac:dyDescent="0.2">
      <c r="AE2234">
        <v>2233</v>
      </c>
      <c r="AF2234" s="29">
        <v>-3.4146310577556689E-2</v>
      </c>
      <c r="AG2234" s="29">
        <v>0.15431041666567233</v>
      </c>
      <c r="AH2234" s="29">
        <v>0.29955373227045184</v>
      </c>
    </row>
    <row r="2235" spans="31:34" x14ac:dyDescent="0.2">
      <c r="AE2235">
        <v>2234</v>
      </c>
      <c r="AF2235" s="29">
        <v>5.9668832708656354E-2</v>
      </c>
      <c r="AG2235" s="29">
        <v>3.1712223723962082E-2</v>
      </c>
      <c r="AH2235" s="29">
        <v>0.26325585569069532</v>
      </c>
    </row>
    <row r="2236" spans="31:34" x14ac:dyDescent="0.2">
      <c r="AE2236">
        <v>2235</v>
      </c>
      <c r="AF2236" s="29">
        <v>-3.1127243916469569E-2</v>
      </c>
      <c r="AG2236" s="29">
        <v>5.1535446532641124E-2</v>
      </c>
      <c r="AH2236" s="29">
        <v>0.13442917708554911</v>
      </c>
    </row>
    <row r="2237" spans="31:34" x14ac:dyDescent="0.2">
      <c r="AE2237">
        <v>2236</v>
      </c>
      <c r="AF2237" s="29">
        <v>4.4664243556095044E-2</v>
      </c>
      <c r="AG2237" s="29">
        <v>4.8146571813162391E-2</v>
      </c>
      <c r="AH2237" s="29">
        <v>0.24030268671773514</v>
      </c>
    </row>
    <row r="2238" spans="31:34" x14ac:dyDescent="0.2">
      <c r="AE2238">
        <v>2237</v>
      </c>
      <c r="AF2238" s="29">
        <v>9.4005601987542986E-2</v>
      </c>
      <c r="AG2238" s="29">
        <v>-0.10035451265480073</v>
      </c>
      <c r="AH2238" s="29">
        <v>-0.19309680593098666</v>
      </c>
    </row>
    <row r="2239" spans="31:34" x14ac:dyDescent="0.2">
      <c r="AE2239">
        <v>2238</v>
      </c>
      <c r="AF2239" s="29">
        <v>1.2348120509143553E-2</v>
      </c>
      <c r="AG2239" s="29">
        <v>-0.27873008286711759</v>
      </c>
      <c r="AH2239" s="29">
        <v>7.7154431883533423E-3</v>
      </c>
    </row>
    <row r="2240" spans="31:34" x14ac:dyDescent="0.2">
      <c r="AE2240">
        <v>2239</v>
      </c>
      <c r="AF2240" s="29">
        <v>-7.6780528275651322E-2</v>
      </c>
      <c r="AG2240" s="29">
        <v>8.1305376933503176E-2</v>
      </c>
      <c r="AH2240" s="29">
        <v>-0.12835242196013066</v>
      </c>
    </row>
    <row r="2241" spans="31:34" x14ac:dyDescent="0.2">
      <c r="AE2241">
        <v>2240</v>
      </c>
      <c r="AF2241" s="29">
        <v>-3.8564267892553218E-2</v>
      </c>
      <c r="AG2241" s="29">
        <v>0.25364270976735126</v>
      </c>
      <c r="AH2241" s="29">
        <v>3.0043482909919868E-2</v>
      </c>
    </row>
    <row r="2242" spans="31:34" x14ac:dyDescent="0.2">
      <c r="AE2242">
        <v>2241</v>
      </c>
      <c r="AF2242" s="29">
        <v>-6.0050513690834079E-3</v>
      </c>
      <c r="AG2242" s="29">
        <v>0.25729304311226076</v>
      </c>
      <c r="AH2242" s="29">
        <v>7.6186103858024629E-2</v>
      </c>
    </row>
    <row r="2243" spans="31:34" x14ac:dyDescent="0.2">
      <c r="AE2243">
        <v>2242</v>
      </c>
      <c r="AF2243" s="29">
        <v>1.0544861850384443E-2</v>
      </c>
      <c r="AG2243" s="29">
        <v>0.18740710513517866</v>
      </c>
      <c r="AH2243" s="29">
        <v>0.47052140916301927</v>
      </c>
    </row>
    <row r="2244" spans="31:34" x14ac:dyDescent="0.2">
      <c r="AE2244">
        <v>2243</v>
      </c>
      <c r="AF2244" s="29">
        <v>1.0597921065676964E-2</v>
      </c>
      <c r="AG2244" s="29">
        <v>-0.22136836018767816</v>
      </c>
      <c r="AH2244" s="29">
        <v>0.14836978356971633</v>
      </c>
    </row>
    <row r="2245" spans="31:34" x14ac:dyDescent="0.2">
      <c r="AE2245">
        <v>2244</v>
      </c>
      <c r="AF2245" s="29">
        <v>3.8394094791922614E-2</v>
      </c>
      <c r="AG2245" s="29">
        <v>-8.4699716834702413E-2</v>
      </c>
      <c r="AH2245" s="29">
        <v>-0.2125022826005783</v>
      </c>
    </row>
    <row r="2246" spans="31:34" x14ac:dyDescent="0.2">
      <c r="AE2246">
        <v>2245</v>
      </c>
      <c r="AF2246" s="29">
        <v>3.4368861684355545E-2</v>
      </c>
      <c r="AG2246" s="29">
        <v>0.24145639150728859</v>
      </c>
      <c r="AH2246" s="29">
        <v>-1.6889398202104208E-2</v>
      </c>
    </row>
    <row r="2247" spans="31:34" x14ac:dyDescent="0.2">
      <c r="AE2247">
        <v>2246</v>
      </c>
      <c r="AF2247" s="29">
        <v>2.9433236566449947E-3</v>
      </c>
      <c r="AG2247" s="29">
        <v>-1.6561309990061949E-2</v>
      </c>
      <c r="AH2247" s="29">
        <v>9.6297299355112026E-2</v>
      </c>
    </row>
    <row r="2248" spans="31:34" x14ac:dyDescent="0.2">
      <c r="AE2248">
        <v>2247</v>
      </c>
      <c r="AF2248" s="29">
        <v>-2.3724293719521533E-2</v>
      </c>
      <c r="AG2248" s="29">
        <v>-0.22590578088392668</v>
      </c>
      <c r="AH2248" s="29">
        <v>-4.3649486575252774E-5</v>
      </c>
    </row>
    <row r="2249" spans="31:34" x14ac:dyDescent="0.2">
      <c r="AE2249">
        <v>2248</v>
      </c>
      <c r="AF2249" s="29">
        <v>3.7687299385389138E-2</v>
      </c>
      <c r="AG2249" s="29">
        <v>-0.19716616940227183</v>
      </c>
      <c r="AH2249" s="29">
        <v>-0.21147201910369337</v>
      </c>
    </row>
    <row r="2250" spans="31:34" x14ac:dyDescent="0.2">
      <c r="AE2250">
        <v>2249</v>
      </c>
      <c r="AF2250" s="29">
        <v>-4.5157539411470659E-4</v>
      </c>
      <c r="AG2250" s="29">
        <v>0.13866735210328146</v>
      </c>
      <c r="AH2250" s="29">
        <v>-0.13673450383530389</v>
      </c>
    </row>
    <row r="2251" spans="31:34" x14ac:dyDescent="0.2">
      <c r="AE2251">
        <v>2250</v>
      </c>
      <c r="AF2251" s="29">
        <v>-2.1786028087590524E-2</v>
      </c>
      <c r="AG2251" s="29">
        <v>0.31506180066184225</v>
      </c>
      <c r="AH2251" s="29">
        <v>1.35705830561708E-2</v>
      </c>
    </row>
    <row r="2252" spans="31:34" x14ac:dyDescent="0.2">
      <c r="AE2252">
        <v>2251</v>
      </c>
      <c r="AF2252" s="29">
        <v>1.3877134246327479E-2</v>
      </c>
      <c r="AG2252" s="29">
        <v>-9.6561729909900876E-2</v>
      </c>
      <c r="AH2252" s="29">
        <v>-0.24514480719127876</v>
      </c>
    </row>
    <row r="2253" spans="31:34" x14ac:dyDescent="0.2">
      <c r="AE2253">
        <v>2252</v>
      </c>
      <c r="AF2253" s="29">
        <v>7.2432517091509344E-2</v>
      </c>
      <c r="AG2253" s="29">
        <v>0.23018235561469386</v>
      </c>
      <c r="AH2253" s="29">
        <v>0.19146122248847064</v>
      </c>
    </row>
    <row r="2254" spans="31:34" x14ac:dyDescent="0.2">
      <c r="AE2254">
        <v>2253</v>
      </c>
      <c r="AF2254" s="29">
        <v>-3.5843232705381298E-2</v>
      </c>
      <c r="AG2254" s="29">
        <v>-0.61445942407425547</v>
      </c>
      <c r="AH2254" s="29">
        <v>0.11626155172208218</v>
      </c>
    </row>
    <row r="2255" spans="31:34" x14ac:dyDescent="0.2">
      <c r="AE2255">
        <v>2254</v>
      </c>
      <c r="AF2255" s="29">
        <v>-4.3570528518635021E-2</v>
      </c>
      <c r="AG2255" s="29">
        <v>-0.25276627366661841</v>
      </c>
      <c r="AH2255" s="29">
        <v>-0.12232489212912555</v>
      </c>
    </row>
    <row r="2256" spans="31:34" x14ac:dyDescent="0.2">
      <c r="AE2256">
        <v>2255</v>
      </c>
      <c r="AF2256" s="29">
        <v>-2.1021680125931291E-2</v>
      </c>
      <c r="AG2256" s="29">
        <v>-3.5580487885684679E-2</v>
      </c>
      <c r="AH2256" s="29">
        <v>-6.0301384686269929E-2</v>
      </c>
    </row>
    <row r="2257" spans="31:34" x14ac:dyDescent="0.2">
      <c r="AE2257">
        <v>2256</v>
      </c>
      <c r="AF2257" s="29">
        <v>0.15570463011020588</v>
      </c>
      <c r="AG2257" s="29">
        <v>-0.18836013625582668</v>
      </c>
      <c r="AH2257" s="29">
        <v>0.10183017856975718</v>
      </c>
    </row>
    <row r="2258" spans="31:34" x14ac:dyDescent="0.2">
      <c r="AE2258">
        <v>2257</v>
      </c>
      <c r="AF2258" s="29">
        <v>-5.324871353937756E-2</v>
      </c>
      <c r="AG2258" s="29">
        <v>-3.6109904552650188E-2</v>
      </c>
      <c r="AH2258" s="29">
        <v>-0.26872572219697161</v>
      </c>
    </row>
    <row r="2259" spans="31:34" x14ac:dyDescent="0.2">
      <c r="AE2259">
        <v>2258</v>
      </c>
      <c r="AF2259" s="29">
        <v>-1.7574980046911312E-2</v>
      </c>
      <c r="AG2259" s="29">
        <v>-0.24228248025660284</v>
      </c>
      <c r="AH2259" s="29">
        <v>0.21998110383568045</v>
      </c>
    </row>
    <row r="2260" spans="31:34" x14ac:dyDescent="0.2">
      <c r="AE2260">
        <v>2259</v>
      </c>
      <c r="AF2260" s="29">
        <v>5.4109780618281549E-3</v>
      </c>
      <c r="AG2260" s="29">
        <v>-0.30391488353189977</v>
      </c>
      <c r="AH2260" s="29">
        <v>-9.4311598190873133E-2</v>
      </c>
    </row>
    <row r="2261" spans="31:34" x14ac:dyDescent="0.2">
      <c r="AE2261">
        <v>2260</v>
      </c>
      <c r="AF2261" s="29">
        <v>4.9067902587756493E-2</v>
      </c>
      <c r="AG2261" s="29">
        <v>-1.6387084567462247E-2</v>
      </c>
      <c r="AH2261" s="29">
        <v>4.539573917241152E-2</v>
      </c>
    </row>
    <row r="2262" spans="31:34" x14ac:dyDescent="0.2">
      <c r="AE2262">
        <v>2261</v>
      </c>
      <c r="AF2262" s="29">
        <v>9.9779620735334501E-2</v>
      </c>
      <c r="AG2262" s="29">
        <v>0.16019569421859656</v>
      </c>
      <c r="AH2262" s="29">
        <v>6.8974991952082343E-2</v>
      </c>
    </row>
    <row r="2263" spans="31:34" x14ac:dyDescent="0.2">
      <c r="AE2263">
        <v>2262</v>
      </c>
      <c r="AF2263" s="29">
        <v>-3.835644061900384E-2</v>
      </c>
      <c r="AG2263" s="29">
        <v>-0.16540944294127005</v>
      </c>
      <c r="AH2263" s="29">
        <v>0.1494043996218026</v>
      </c>
    </row>
    <row r="2264" spans="31:34" x14ac:dyDescent="0.2">
      <c r="AE2264">
        <v>2263</v>
      </c>
      <c r="AF2264" s="29">
        <v>9.4481241968838326E-3</v>
      </c>
      <c r="AG2264" s="29">
        <v>-3.0475173303290946E-2</v>
      </c>
      <c r="AH2264" s="29">
        <v>0.13698441054886543</v>
      </c>
    </row>
    <row r="2265" spans="31:34" x14ac:dyDescent="0.2">
      <c r="AE2265">
        <v>2264</v>
      </c>
      <c r="AF2265" s="29">
        <v>-6.9523148219274383E-2</v>
      </c>
      <c r="AG2265" s="29">
        <v>-0.19976729612343724</v>
      </c>
      <c r="AH2265" s="29">
        <v>0.49481636356424236</v>
      </c>
    </row>
    <row r="2266" spans="31:34" x14ac:dyDescent="0.2">
      <c r="AE2266">
        <v>2265</v>
      </c>
      <c r="AF2266" s="29">
        <v>-0.13468986903087932</v>
      </c>
      <c r="AG2266" s="29">
        <v>4.508180009581627E-2</v>
      </c>
      <c r="AH2266" s="29">
        <v>-0.65514209492722919</v>
      </c>
    </row>
    <row r="2267" spans="31:34" x14ac:dyDescent="0.2">
      <c r="AE2267">
        <v>2266</v>
      </c>
      <c r="AF2267" s="29">
        <v>4.2801933382118532E-2</v>
      </c>
      <c r="AG2267" s="29">
        <v>0.13631278414306072</v>
      </c>
      <c r="AH2267" s="29">
        <v>4.120632265560633E-2</v>
      </c>
    </row>
    <row r="2268" spans="31:34" x14ac:dyDescent="0.2">
      <c r="AE2268">
        <v>2267</v>
      </c>
      <c r="AF2268" s="29">
        <v>2.691837075006225E-6</v>
      </c>
      <c r="AG2268" s="29">
        <v>-0.25364658050980843</v>
      </c>
      <c r="AH2268" s="29">
        <v>0.53645637789792366</v>
      </c>
    </row>
    <row r="2269" spans="31:34" x14ac:dyDescent="0.2">
      <c r="AE2269">
        <v>2268</v>
      </c>
      <c r="AF2269" s="29">
        <v>0.14679693170480676</v>
      </c>
      <c r="AG2269" s="29">
        <v>-2.871386829125136E-2</v>
      </c>
      <c r="AH2269" s="29">
        <v>4.7120542242185759E-2</v>
      </c>
    </row>
    <row r="2270" spans="31:34" x14ac:dyDescent="0.2">
      <c r="AE2270">
        <v>2269</v>
      </c>
      <c r="AF2270" s="29">
        <v>-7.6324267109558572E-2</v>
      </c>
      <c r="AG2270" s="29">
        <v>4.6392204702786141E-2</v>
      </c>
      <c r="AH2270" s="29">
        <v>0.15518552757072918</v>
      </c>
    </row>
    <row r="2271" spans="31:34" x14ac:dyDescent="0.2">
      <c r="AE2271">
        <v>2270</v>
      </c>
      <c r="AF2271" s="29">
        <v>3.12643354970608E-2</v>
      </c>
      <c r="AG2271" s="29">
        <v>0.17125714959910462</v>
      </c>
      <c r="AH2271" s="29">
        <v>9.5087407318639752E-2</v>
      </c>
    </row>
    <row r="2272" spans="31:34" x14ac:dyDescent="0.2">
      <c r="AE2272">
        <v>2271</v>
      </c>
      <c r="AF2272" s="29">
        <v>-5.2613260174932217E-2</v>
      </c>
      <c r="AG2272" s="29">
        <v>-0.12535271157374067</v>
      </c>
      <c r="AH2272" s="29">
        <v>-1.6756910010030698E-2</v>
      </c>
    </row>
    <row r="2273" spans="31:34" x14ac:dyDescent="0.2">
      <c r="AE2273">
        <v>2272</v>
      </c>
      <c r="AF2273" s="29">
        <v>4.7807836756358517E-2</v>
      </c>
      <c r="AG2273" s="29">
        <v>0.20505685197478024</v>
      </c>
      <c r="AH2273" s="29">
        <v>-0.21581339527564036</v>
      </c>
    </row>
    <row r="2274" spans="31:34" x14ac:dyDescent="0.2">
      <c r="AE2274">
        <v>2273</v>
      </c>
      <c r="AF2274" s="29">
        <v>9.610956186250981E-2</v>
      </c>
      <c r="AG2274" s="29">
        <v>9.1778349279631369E-2</v>
      </c>
      <c r="AH2274" s="29">
        <v>8.7374910615942408E-2</v>
      </c>
    </row>
    <row r="2275" spans="31:34" x14ac:dyDescent="0.2">
      <c r="AE2275">
        <v>2274</v>
      </c>
      <c r="AF2275" s="29">
        <v>-6.3993532406098508E-2</v>
      </c>
      <c r="AG2275" s="29">
        <v>8.7830183422956606E-2</v>
      </c>
      <c r="AH2275" s="29">
        <v>-0.21248593414595182</v>
      </c>
    </row>
    <row r="2276" spans="31:34" x14ac:dyDescent="0.2">
      <c r="AE2276">
        <v>2275</v>
      </c>
      <c r="AF2276" s="29">
        <v>1.3815105467973343E-3</v>
      </c>
      <c r="AG2276" s="29">
        <v>-5.1647097999874783E-2</v>
      </c>
      <c r="AH2276" s="29">
        <v>8.9168044265978061E-2</v>
      </c>
    </row>
    <row r="2277" spans="31:34" x14ac:dyDescent="0.2">
      <c r="AE2277">
        <v>2276</v>
      </c>
      <c r="AF2277" s="29">
        <v>-0.17826083789633071</v>
      </c>
      <c r="AG2277" s="29">
        <v>6.5025084407636949E-2</v>
      </c>
      <c r="AH2277" s="29">
        <v>6.6072814805951507E-2</v>
      </c>
    </row>
    <row r="2278" spans="31:34" x14ac:dyDescent="0.2">
      <c r="AE2278">
        <v>2277</v>
      </c>
      <c r="AF2278" s="29">
        <v>-2.6606809031046653E-2</v>
      </c>
      <c r="AG2278" s="29">
        <v>1.0790767849972686E-2</v>
      </c>
      <c r="AH2278" s="29">
        <v>-0.11219912028406109</v>
      </c>
    </row>
    <row r="2279" spans="31:34" x14ac:dyDescent="0.2">
      <c r="AE2279">
        <v>2278</v>
      </c>
      <c r="AF2279" s="29">
        <v>0.14731280318017317</v>
      </c>
      <c r="AG2279" s="29">
        <v>0.10066484803711324</v>
      </c>
      <c r="AH2279" s="29">
        <v>-3.3877107090218392E-2</v>
      </c>
    </row>
    <row r="2280" spans="31:34" x14ac:dyDescent="0.2">
      <c r="AE2280">
        <v>2279</v>
      </c>
      <c r="AF2280" s="29">
        <v>4.9958115805813982E-2</v>
      </c>
      <c r="AG2280" s="29">
        <v>-4.8292291332585197E-2</v>
      </c>
      <c r="AH2280" s="29">
        <v>-5.9837932821164432E-2</v>
      </c>
    </row>
    <row r="2281" spans="31:34" x14ac:dyDescent="0.2">
      <c r="AE2281">
        <v>2280</v>
      </c>
      <c r="AF2281" s="29">
        <v>-6.7955871921500988E-2</v>
      </c>
      <c r="AG2281" s="29">
        <v>-3.7126218918390394E-2</v>
      </c>
      <c r="AH2281" s="29">
        <v>-8.6286240663184077E-2</v>
      </c>
    </row>
    <row r="2282" spans="31:34" x14ac:dyDescent="0.2">
      <c r="AE2282">
        <v>2281</v>
      </c>
      <c r="AF2282" s="29">
        <v>5.8900912974489517E-2</v>
      </c>
      <c r="AG2282" s="29">
        <v>-1.8479408487948167E-2</v>
      </c>
      <c r="AH2282" s="29">
        <v>0.14179177700095191</v>
      </c>
    </row>
    <row r="2283" spans="31:34" x14ac:dyDescent="0.2">
      <c r="AE2283">
        <v>2282</v>
      </c>
      <c r="AF2283" s="29">
        <v>-2.7171212340372911E-2</v>
      </c>
      <c r="AG2283" s="29">
        <v>-0.29839987612222951</v>
      </c>
      <c r="AH2283" s="29">
        <v>0.6643630673268941</v>
      </c>
    </row>
    <row r="2284" spans="31:34" x14ac:dyDescent="0.2">
      <c r="AE2284">
        <v>2283</v>
      </c>
      <c r="AF2284" s="29">
        <v>-2.4823818653967565E-2</v>
      </c>
      <c r="AG2284" s="29">
        <v>-0.24305794785174864</v>
      </c>
      <c r="AH2284" s="29">
        <v>-0.13301828860343687</v>
      </c>
    </row>
    <row r="2285" spans="31:34" x14ac:dyDescent="0.2">
      <c r="AE2285">
        <v>2284</v>
      </c>
      <c r="AF2285" s="29">
        <v>-4.8087063469809566E-2</v>
      </c>
      <c r="AG2285" s="29">
        <v>-8.5916712431580809E-3</v>
      </c>
      <c r="AH2285" s="29">
        <v>-0.12491327328441443</v>
      </c>
    </row>
    <row r="2286" spans="31:34" x14ac:dyDescent="0.2">
      <c r="AE2286">
        <v>2285</v>
      </c>
      <c r="AF2286" s="29">
        <v>-5.3300487243006296E-2</v>
      </c>
      <c r="AG2286" s="29">
        <v>0.2077442056154144</v>
      </c>
      <c r="AH2286" s="29">
        <v>-5.249411391965152E-3</v>
      </c>
    </row>
    <row r="2287" spans="31:34" x14ac:dyDescent="0.2">
      <c r="AE2287">
        <v>2286</v>
      </c>
      <c r="AF2287" s="29">
        <v>-0.11265372574265717</v>
      </c>
      <c r="AG2287" s="29">
        <v>0.15342776175277809</v>
      </c>
      <c r="AH2287" s="29">
        <v>2.6541471293076702E-2</v>
      </c>
    </row>
    <row r="2288" spans="31:34" x14ac:dyDescent="0.2">
      <c r="AE2288">
        <v>2287</v>
      </c>
      <c r="AF2288" s="29">
        <v>-5.9164854222493762E-2</v>
      </c>
      <c r="AG2288" s="29">
        <v>9.3862664618484196E-3</v>
      </c>
      <c r="AH2288" s="29">
        <v>-5.921949103292027E-2</v>
      </c>
    </row>
    <row r="2289" spans="31:34" x14ac:dyDescent="0.2">
      <c r="AE2289">
        <v>2288</v>
      </c>
      <c r="AF2289" s="29">
        <v>-0.12018328416574894</v>
      </c>
      <c r="AG2289" s="29">
        <v>0.3189806617442475</v>
      </c>
      <c r="AH2289" s="29">
        <v>-0.45006457774038688</v>
      </c>
    </row>
    <row r="2290" spans="31:34" x14ac:dyDescent="0.2">
      <c r="AE2290">
        <v>2289</v>
      </c>
      <c r="AF2290" s="29">
        <v>-1.9140052806609818E-2</v>
      </c>
      <c r="AG2290" s="29">
        <v>8.1700444819968035E-2</v>
      </c>
      <c r="AH2290" s="29">
        <v>1.1316258160473498E-2</v>
      </c>
    </row>
    <row r="2291" spans="31:34" x14ac:dyDescent="0.2">
      <c r="AE2291">
        <v>2290</v>
      </c>
      <c r="AF2291" s="29">
        <v>-5.4502498759316328E-2</v>
      </c>
      <c r="AG2291" s="29">
        <v>0.13865792114368022</v>
      </c>
      <c r="AH2291" s="29">
        <v>0.15484558879629065</v>
      </c>
    </row>
    <row r="2292" spans="31:34" x14ac:dyDescent="0.2">
      <c r="AE2292">
        <v>2291</v>
      </c>
      <c r="AF2292" s="29">
        <v>-3.5877122390109401E-2</v>
      </c>
      <c r="AG2292" s="29">
        <v>1.427643041255857E-2</v>
      </c>
      <c r="AH2292" s="29">
        <v>-6.9711205237478297E-3</v>
      </c>
    </row>
    <row r="2293" spans="31:34" x14ac:dyDescent="0.2">
      <c r="AE2293">
        <v>2292</v>
      </c>
      <c r="AF2293" s="29">
        <v>-3.4318118605092839E-2</v>
      </c>
      <c r="AG2293" s="29">
        <v>0.11213135093757556</v>
      </c>
      <c r="AH2293" s="29">
        <v>0.15036936545306578</v>
      </c>
    </row>
    <row r="2294" spans="31:34" x14ac:dyDescent="0.2">
      <c r="AE2294">
        <v>2293</v>
      </c>
      <c r="AF2294" s="29">
        <v>-1.0504341756145851E-2</v>
      </c>
      <c r="AG2294" s="29">
        <v>-0.29792186085641553</v>
      </c>
      <c r="AH2294" s="29">
        <v>-0.20143963049306207</v>
      </c>
    </row>
    <row r="2295" spans="31:34" x14ac:dyDescent="0.2">
      <c r="AE2295">
        <v>2294</v>
      </c>
      <c r="AF2295" s="29">
        <v>-3.016940586064203E-2</v>
      </c>
      <c r="AG2295" s="29">
        <v>1.8393608784005897E-2</v>
      </c>
      <c r="AH2295" s="29">
        <v>0.21018848842295978</v>
      </c>
    </row>
    <row r="2296" spans="31:34" x14ac:dyDescent="0.2">
      <c r="AE2296">
        <v>2295</v>
      </c>
      <c r="AF2296" s="29">
        <v>0.13667193865564742</v>
      </c>
      <c r="AG2296" s="29">
        <v>-0.18495139855709042</v>
      </c>
      <c r="AH2296" s="29">
        <v>-1.4347457788753115E-3</v>
      </c>
    </row>
    <row r="2297" spans="31:34" x14ac:dyDescent="0.2">
      <c r="AE2297">
        <v>2296</v>
      </c>
      <c r="AF2297" s="29">
        <v>6.7944013686892679E-2</v>
      </c>
      <c r="AG2297" s="29">
        <v>-3.2367742574548594E-2</v>
      </c>
      <c r="AH2297" s="29">
        <v>-0.4411337279826924</v>
      </c>
    </row>
    <row r="2298" spans="31:34" x14ac:dyDescent="0.2">
      <c r="AE2298">
        <v>2297</v>
      </c>
      <c r="AF2298" s="29">
        <v>5.3388429250682025E-2</v>
      </c>
      <c r="AG2298" s="29">
        <v>0.52836683171453003</v>
      </c>
      <c r="AH2298" s="29">
        <v>-9.292943640178089E-2</v>
      </c>
    </row>
    <row r="2299" spans="31:34" x14ac:dyDescent="0.2">
      <c r="AE2299">
        <v>2298</v>
      </c>
      <c r="AF2299" s="29">
        <v>-7.3123887678349167E-2</v>
      </c>
      <c r="AG2299" s="29">
        <v>-0.20728839734619364</v>
      </c>
      <c r="AH2299" s="29">
        <v>-0.2160594581644617</v>
      </c>
    </row>
    <row r="2300" spans="31:34" x14ac:dyDescent="0.2">
      <c r="AE2300">
        <v>2299</v>
      </c>
      <c r="AF2300" s="29">
        <v>7.4980658709325645E-2</v>
      </c>
      <c r="AG2300" s="29">
        <v>-0.11994160190931283</v>
      </c>
      <c r="AH2300" s="29">
        <v>-2.0436461913378612E-2</v>
      </c>
    </row>
    <row r="2301" spans="31:34" x14ac:dyDescent="0.2">
      <c r="AE2301">
        <v>2300</v>
      </c>
      <c r="AF2301" s="29">
        <v>-4.7195707897625273E-3</v>
      </c>
      <c r="AG2301" s="29">
        <v>0.10009618121423641</v>
      </c>
      <c r="AH2301" s="29">
        <v>0.11313134391280814</v>
      </c>
    </row>
    <row r="2302" spans="31:34" x14ac:dyDescent="0.2">
      <c r="AE2302">
        <v>2301</v>
      </c>
      <c r="AF2302" s="29">
        <v>-2.9394822267532414E-2</v>
      </c>
      <c r="AG2302" s="29">
        <v>8.262925339637113E-2</v>
      </c>
      <c r="AH2302" s="29">
        <v>-8.4455618339146027E-2</v>
      </c>
    </row>
    <row r="2303" spans="31:34" x14ac:dyDescent="0.2">
      <c r="AE2303">
        <v>2302</v>
      </c>
      <c r="AF2303" s="29">
        <v>7.8721573855003099E-2</v>
      </c>
      <c r="AG2303" s="29">
        <v>3.2433695705643591E-3</v>
      </c>
      <c r="AH2303" s="29">
        <v>-3.4082648151206332E-2</v>
      </c>
    </row>
    <row r="2304" spans="31:34" x14ac:dyDescent="0.2">
      <c r="AE2304">
        <v>2303</v>
      </c>
      <c r="AF2304" s="29">
        <v>3.025150970393686E-2</v>
      </c>
      <c r="AG2304" s="29">
        <v>0.59352380218542544</v>
      </c>
      <c r="AH2304" s="29">
        <v>-0.10291411524054139</v>
      </c>
    </row>
    <row r="2305" spans="31:34" x14ac:dyDescent="0.2">
      <c r="AE2305">
        <v>2304</v>
      </c>
      <c r="AF2305" s="29">
        <v>1.5459327797728014E-2</v>
      </c>
      <c r="AG2305" s="29">
        <v>-7.9243419435473833E-2</v>
      </c>
      <c r="AH2305" s="29">
        <v>-4.4631150062794854E-2</v>
      </c>
    </row>
    <row r="2306" spans="31:34" x14ac:dyDescent="0.2">
      <c r="AE2306">
        <v>2305</v>
      </c>
      <c r="AF2306" s="29">
        <v>4.0791607304535909E-3</v>
      </c>
      <c r="AG2306" s="29">
        <v>-0.25174088981416592</v>
      </c>
      <c r="AH2306" s="29">
        <v>-1.9885540678094445E-2</v>
      </c>
    </row>
    <row r="2307" spans="31:34" x14ac:dyDescent="0.2">
      <c r="AE2307">
        <v>2306</v>
      </c>
      <c r="AF2307" s="29">
        <v>-1.7666827421539594E-2</v>
      </c>
      <c r="AG2307" s="29">
        <v>0.21057170003357775</v>
      </c>
      <c r="AH2307" s="29">
        <v>-4.1146905680618726E-2</v>
      </c>
    </row>
    <row r="2308" spans="31:34" x14ac:dyDescent="0.2">
      <c r="AE2308">
        <v>2307</v>
      </c>
      <c r="AF2308" s="29">
        <v>7.9462373157757282E-2</v>
      </c>
      <c r="AG2308" s="29">
        <v>7.8627420104760745E-2</v>
      </c>
      <c r="AH2308" s="29">
        <v>-0.10726261920126415</v>
      </c>
    </row>
    <row r="2309" spans="31:34" x14ac:dyDescent="0.2">
      <c r="AE2309">
        <v>2308</v>
      </c>
      <c r="AF2309" s="29">
        <v>-5.013140283248009E-2</v>
      </c>
      <c r="AG2309" s="29">
        <v>-0.4905478505311226</v>
      </c>
      <c r="AH2309" s="29">
        <v>8.6970485602690634E-2</v>
      </c>
    </row>
    <row r="2310" spans="31:34" x14ac:dyDescent="0.2">
      <c r="AE2310">
        <v>2309</v>
      </c>
      <c r="AF2310" s="29">
        <v>1.6934791533515407E-2</v>
      </c>
      <c r="AG2310" s="29">
        <v>4.8721201642049163E-2</v>
      </c>
      <c r="AH2310" s="29">
        <v>-7.6699343639923048E-2</v>
      </c>
    </row>
    <row r="2311" spans="31:34" x14ac:dyDescent="0.2">
      <c r="AE2311">
        <v>2310</v>
      </c>
      <c r="AF2311" s="29">
        <v>7.2284220272854263E-2</v>
      </c>
      <c r="AG2311" s="29">
        <v>-2.7515800456822961E-2</v>
      </c>
      <c r="AH2311" s="29">
        <v>9.5101245608819732E-2</v>
      </c>
    </row>
    <row r="2312" spans="31:34" x14ac:dyDescent="0.2">
      <c r="AE2312">
        <v>2311</v>
      </c>
      <c r="AF2312" s="29">
        <v>-2.8996397218075756E-2</v>
      </c>
      <c r="AG2312" s="29">
        <v>8.2720030023419572E-2</v>
      </c>
      <c r="AH2312" s="29">
        <v>-0.18911463386448921</v>
      </c>
    </row>
    <row r="2313" spans="31:34" x14ac:dyDescent="0.2">
      <c r="AE2313">
        <v>2312</v>
      </c>
      <c r="AF2313" s="29">
        <v>0.14544942337388339</v>
      </c>
      <c r="AG2313" s="29">
        <v>0.1211143578947676</v>
      </c>
      <c r="AH2313" s="29">
        <v>8.7644249729751642E-2</v>
      </c>
    </row>
    <row r="2314" spans="31:34" x14ac:dyDescent="0.2">
      <c r="AE2314">
        <v>2313</v>
      </c>
      <c r="AF2314" s="29">
        <v>4.0669693696150977E-2</v>
      </c>
      <c r="AG2314" s="29">
        <v>-0.14373857477896745</v>
      </c>
      <c r="AH2314" s="29">
        <v>-0.4181545210356043</v>
      </c>
    </row>
    <row r="2315" spans="31:34" x14ac:dyDescent="0.2">
      <c r="AE2315">
        <v>2314</v>
      </c>
      <c r="AF2315" s="29">
        <v>-3.1133431121074924E-2</v>
      </c>
      <c r="AG2315" s="29">
        <v>-9.5012408043282148E-2</v>
      </c>
      <c r="AH2315" s="29">
        <v>6.8920378604235485E-2</v>
      </c>
    </row>
    <row r="2316" spans="31:34" x14ac:dyDescent="0.2">
      <c r="AE2316">
        <v>2315</v>
      </c>
      <c r="AF2316" s="29">
        <v>-8.5719933656952463E-2</v>
      </c>
      <c r="AG2316" s="29">
        <v>-7.6268217218299655E-2</v>
      </c>
      <c r="AH2316" s="29">
        <v>0.11195012246124453</v>
      </c>
    </row>
    <row r="2317" spans="31:34" x14ac:dyDescent="0.2">
      <c r="AE2317">
        <v>2316</v>
      </c>
      <c r="AF2317" s="29">
        <v>-5.940422891059674E-2</v>
      </c>
      <c r="AG2317" s="29">
        <v>0.13373523839958337</v>
      </c>
      <c r="AH2317" s="29">
        <v>-0.22783541695885565</v>
      </c>
    </row>
    <row r="2318" spans="31:34" x14ac:dyDescent="0.2">
      <c r="AE2318">
        <v>2317</v>
      </c>
      <c r="AF2318" s="29">
        <v>-1.6847842738475588E-2</v>
      </c>
      <c r="AG2318" s="29">
        <v>-5.351202255682741E-2</v>
      </c>
      <c r="AH2318" s="29">
        <v>-0.47106872802957711</v>
      </c>
    </row>
    <row r="2319" spans="31:34" x14ac:dyDescent="0.2">
      <c r="AE2319">
        <v>2318</v>
      </c>
      <c r="AF2319" s="29">
        <v>-8.8094417495213725E-2</v>
      </c>
      <c r="AG2319" s="29">
        <v>1.3506878672716001E-2</v>
      </c>
      <c r="AH2319" s="29">
        <v>-0.30877420474021949</v>
      </c>
    </row>
    <row r="2320" spans="31:34" x14ac:dyDescent="0.2">
      <c r="AE2320">
        <v>2319</v>
      </c>
      <c r="AF2320" s="29">
        <v>-2.6583894007879635E-2</v>
      </c>
      <c r="AG2320" s="29">
        <v>-5.6977618661278505E-2</v>
      </c>
      <c r="AH2320" s="29">
        <v>0.33671425716180248</v>
      </c>
    </row>
    <row r="2321" spans="31:34" x14ac:dyDescent="0.2">
      <c r="AE2321">
        <v>2320</v>
      </c>
      <c r="AF2321" s="29">
        <v>8.8682593904597595E-2</v>
      </c>
      <c r="AG2321" s="29">
        <v>-6.7748312913817974E-3</v>
      </c>
      <c r="AH2321" s="29">
        <v>-0.26914796133086855</v>
      </c>
    </row>
    <row r="2322" spans="31:34" x14ac:dyDescent="0.2">
      <c r="AE2322">
        <v>2321</v>
      </c>
      <c r="AF2322" s="29">
        <v>-0.11325044209596855</v>
      </c>
      <c r="AG2322" s="29">
        <v>0.12229094766649069</v>
      </c>
      <c r="AH2322" s="29">
        <v>-9.827045365977656E-2</v>
      </c>
    </row>
    <row r="2323" spans="31:34" x14ac:dyDescent="0.2">
      <c r="AE2323">
        <v>2322</v>
      </c>
      <c r="AF2323" s="29">
        <v>-1.0473740956932496E-2</v>
      </c>
      <c r="AG2323" s="29">
        <v>3.9428880284093533E-2</v>
      </c>
      <c r="AH2323" s="29">
        <v>-4.7042073018060529E-2</v>
      </c>
    </row>
    <row r="2324" spans="31:34" x14ac:dyDescent="0.2">
      <c r="AE2324">
        <v>2323</v>
      </c>
      <c r="AF2324" s="29">
        <v>3.0963672025928663E-2</v>
      </c>
      <c r="AG2324" s="29">
        <v>0.2116277988136237</v>
      </c>
      <c r="AH2324" s="29">
        <v>-0.34007818473294704</v>
      </c>
    </row>
    <row r="2325" spans="31:34" x14ac:dyDescent="0.2">
      <c r="AE2325">
        <v>2324</v>
      </c>
      <c r="AF2325" s="29">
        <v>2.0669269153222126E-2</v>
      </c>
      <c r="AG2325" s="29">
        <v>0.12834378125923726</v>
      </c>
      <c r="AH2325" s="29">
        <v>-9.7316916854775559E-2</v>
      </c>
    </row>
    <row r="2326" spans="31:34" x14ac:dyDescent="0.2">
      <c r="AE2326">
        <v>2325</v>
      </c>
      <c r="AF2326" s="29">
        <v>2.0567249495514285E-2</v>
      </c>
      <c r="AG2326" s="29">
        <v>0.32683858332831256</v>
      </c>
      <c r="AH2326" s="29">
        <v>-0.27117267476097157</v>
      </c>
    </row>
    <row r="2327" spans="31:34" x14ac:dyDescent="0.2">
      <c r="AE2327">
        <v>2326</v>
      </c>
      <c r="AF2327" s="29">
        <v>4.2233101904272805E-2</v>
      </c>
      <c r="AG2327" s="29">
        <v>-4.2825703032075176E-2</v>
      </c>
      <c r="AH2327" s="29">
        <v>-0.39915132392886843</v>
      </c>
    </row>
    <row r="2328" spans="31:34" x14ac:dyDescent="0.2">
      <c r="AE2328">
        <v>2327</v>
      </c>
      <c r="AF2328" s="29">
        <v>7.3954939130582553E-3</v>
      </c>
      <c r="AG2328" s="29">
        <v>0.33801224519245371</v>
      </c>
      <c r="AH2328" s="29">
        <v>-6.2081275895287419E-2</v>
      </c>
    </row>
    <row r="2329" spans="31:34" x14ac:dyDescent="0.2">
      <c r="AE2329">
        <v>2328</v>
      </c>
      <c r="AF2329" s="29">
        <v>-9.7275444689561966E-2</v>
      </c>
      <c r="AG2329" s="29">
        <v>-3.1514229338048823E-2</v>
      </c>
      <c r="AH2329" s="29">
        <v>0.23752289474700874</v>
      </c>
    </row>
    <row r="2330" spans="31:34" x14ac:dyDescent="0.2">
      <c r="AE2330">
        <v>2329</v>
      </c>
      <c r="AF2330" s="29">
        <v>5.7919715273880248E-2</v>
      </c>
      <c r="AG2330" s="29">
        <v>-3.7169059741131959E-3</v>
      </c>
      <c r="AH2330" s="29">
        <v>-8.1461875141882563E-4</v>
      </c>
    </row>
    <row r="2331" spans="31:34" x14ac:dyDescent="0.2">
      <c r="AE2331">
        <v>2330</v>
      </c>
      <c r="AF2331" s="29">
        <v>-7.4906731151210878E-3</v>
      </c>
      <c r="AG2331" s="29">
        <v>-1.9142271157903179E-2</v>
      </c>
      <c r="AH2331" s="29">
        <v>-5.1911583134255278E-2</v>
      </c>
    </row>
    <row r="2332" spans="31:34" x14ac:dyDescent="0.2">
      <c r="AE2332">
        <v>2331</v>
      </c>
      <c r="AF2332" s="29">
        <v>-1.3763554016617456E-3</v>
      </c>
      <c r="AG2332" s="29">
        <v>-9.6358104330650819E-3</v>
      </c>
      <c r="AH2332" s="29">
        <v>-3.9136221431054644E-3</v>
      </c>
    </row>
    <row r="2333" spans="31:34" x14ac:dyDescent="0.2">
      <c r="AE2333">
        <v>2332</v>
      </c>
      <c r="AF2333" s="29">
        <v>-0.13792161569029845</v>
      </c>
      <c r="AG2333" s="29">
        <v>-2.6375309697368388E-2</v>
      </c>
      <c r="AH2333" s="29">
        <v>-0.11585525064450443</v>
      </c>
    </row>
    <row r="2334" spans="31:34" x14ac:dyDescent="0.2">
      <c r="AE2334">
        <v>2333</v>
      </c>
      <c r="AF2334" s="29">
        <v>-6.4235647874773425E-3</v>
      </c>
      <c r="AG2334" s="29">
        <v>-0.20414997648882396</v>
      </c>
      <c r="AH2334" s="29">
        <v>-0.17366691493390993</v>
      </c>
    </row>
    <row r="2335" spans="31:34" x14ac:dyDescent="0.2">
      <c r="AE2335">
        <v>2334</v>
      </c>
      <c r="AF2335" s="29">
        <v>2.3667916609495816E-2</v>
      </c>
      <c r="AG2335" s="29">
        <v>-5.131237606393721E-2</v>
      </c>
      <c r="AH2335" s="29">
        <v>-0.32224719523519091</v>
      </c>
    </row>
    <row r="2336" spans="31:34" x14ac:dyDescent="0.2">
      <c r="AE2336">
        <v>2335</v>
      </c>
      <c r="AF2336" s="29">
        <v>-6.512126314222573E-2</v>
      </c>
      <c r="AG2336" s="29">
        <v>-7.3348959133789941E-3</v>
      </c>
      <c r="AH2336" s="29">
        <v>-0.18595759242977475</v>
      </c>
    </row>
    <row r="2337" spans="31:34" x14ac:dyDescent="0.2">
      <c r="AE2337">
        <v>2336</v>
      </c>
      <c r="AF2337" s="29">
        <v>6.0657495694179359E-2</v>
      </c>
      <c r="AG2337" s="29">
        <v>-0.48841404275474498</v>
      </c>
      <c r="AH2337" s="29">
        <v>3.3829101729064552E-2</v>
      </c>
    </row>
    <row r="2338" spans="31:34" x14ac:dyDescent="0.2">
      <c r="AE2338">
        <v>2337</v>
      </c>
      <c r="AF2338" s="29">
        <v>0.11554407517022552</v>
      </c>
      <c r="AG2338" s="29">
        <v>-0.14944227510897759</v>
      </c>
      <c r="AH2338" s="29">
        <v>-2.895526644329445E-2</v>
      </c>
    </row>
    <row r="2339" spans="31:34" x14ac:dyDescent="0.2">
      <c r="AE2339">
        <v>2338</v>
      </c>
      <c r="AF2339" s="29">
        <v>5.3021514680160406E-2</v>
      </c>
      <c r="AG2339" s="29">
        <v>-4.6412270086398245E-3</v>
      </c>
      <c r="AH2339" s="29">
        <v>-0.10842543707366868</v>
      </c>
    </row>
    <row r="2340" spans="31:34" x14ac:dyDescent="0.2">
      <c r="AE2340">
        <v>2339</v>
      </c>
      <c r="AF2340" s="29">
        <v>-9.5671533966619357E-2</v>
      </c>
      <c r="AG2340" s="29">
        <v>0.14730402625171835</v>
      </c>
      <c r="AH2340" s="29">
        <v>2.8750955303190016E-2</v>
      </c>
    </row>
    <row r="2341" spans="31:34" x14ac:dyDescent="0.2">
      <c r="AE2341">
        <v>2340</v>
      </c>
      <c r="AF2341" s="29">
        <v>-4.2651977351834368E-2</v>
      </c>
      <c r="AG2341" s="29">
        <v>1.1532864845863683E-2</v>
      </c>
      <c r="AH2341" s="29">
        <v>-0.3727932856949796</v>
      </c>
    </row>
    <row r="2342" spans="31:34" x14ac:dyDescent="0.2">
      <c r="AE2342">
        <v>2341</v>
      </c>
      <c r="AF2342" s="29">
        <v>8.5382615511452181E-2</v>
      </c>
      <c r="AG2342" s="29">
        <v>-0.14701199540113599</v>
      </c>
      <c r="AH2342" s="29">
        <v>2.68631213931698E-3</v>
      </c>
    </row>
    <row r="2343" spans="31:34" x14ac:dyDescent="0.2">
      <c r="AE2343">
        <v>2342</v>
      </c>
      <c r="AF2343" s="29">
        <v>1.7974332587776559E-2</v>
      </c>
      <c r="AG2343" s="29">
        <v>8.4342352151925148E-2</v>
      </c>
      <c r="AH2343" s="29">
        <v>-0.12368672359931361</v>
      </c>
    </row>
    <row r="2344" spans="31:34" x14ac:dyDescent="0.2">
      <c r="AE2344">
        <v>2343</v>
      </c>
      <c r="AF2344" s="29">
        <v>4.8748266985429792E-2</v>
      </c>
      <c r="AG2344" s="29">
        <v>0.17031930559165423</v>
      </c>
      <c r="AH2344" s="29">
        <v>-0.17729284561402392</v>
      </c>
    </row>
    <row r="2345" spans="31:34" x14ac:dyDescent="0.2">
      <c r="AE2345">
        <v>2344</v>
      </c>
      <c r="AF2345" s="29">
        <v>5.7979199744625363E-2</v>
      </c>
      <c r="AG2345" s="29">
        <v>-0.10665922011896248</v>
      </c>
      <c r="AH2345" s="29">
        <v>0.33065932727473424</v>
      </c>
    </row>
    <row r="2346" spans="31:34" x14ac:dyDescent="0.2">
      <c r="AE2346">
        <v>2345</v>
      </c>
      <c r="AF2346" s="29">
        <v>0.11544112924705505</v>
      </c>
      <c r="AG2346" s="29">
        <v>2.2636773343543106E-2</v>
      </c>
      <c r="AH2346" s="29">
        <v>-3.1788859715706263E-3</v>
      </c>
    </row>
    <row r="2347" spans="31:34" x14ac:dyDescent="0.2">
      <c r="AE2347">
        <v>2346</v>
      </c>
      <c r="AF2347" s="29">
        <v>-1.6794096266237752E-2</v>
      </c>
      <c r="AG2347" s="29">
        <v>-0.10061658461155341</v>
      </c>
      <c r="AH2347" s="29">
        <v>7.9617143062726145E-2</v>
      </c>
    </row>
    <row r="2348" spans="31:34" x14ac:dyDescent="0.2">
      <c r="AE2348">
        <v>2347</v>
      </c>
      <c r="AF2348" s="29">
        <v>4.4209521312339739E-3</v>
      </c>
      <c r="AG2348" s="29">
        <v>-0.13172619831258728</v>
      </c>
      <c r="AH2348" s="29">
        <v>2.9944432163647471E-2</v>
      </c>
    </row>
    <row r="2349" spans="31:34" x14ac:dyDescent="0.2">
      <c r="AE2349">
        <v>2348</v>
      </c>
      <c r="AF2349" s="29">
        <v>-6.5538616508530489E-2</v>
      </c>
      <c r="AG2349" s="29">
        <v>-0.16939738886027933</v>
      </c>
      <c r="AH2349" s="29">
        <v>0.14894501835333698</v>
      </c>
    </row>
    <row r="2350" spans="31:34" x14ac:dyDescent="0.2">
      <c r="AE2350">
        <v>2349</v>
      </c>
      <c r="AF2350" s="29">
        <v>-7.4800250212244679E-2</v>
      </c>
      <c r="AG2350" s="29">
        <v>-0.12433569235404117</v>
      </c>
      <c r="AH2350" s="29">
        <v>-0.15021004904098276</v>
      </c>
    </row>
    <row r="2351" spans="31:34" x14ac:dyDescent="0.2">
      <c r="AE2351">
        <v>2350</v>
      </c>
      <c r="AF2351" s="29">
        <v>7.6988199260053722E-2</v>
      </c>
      <c r="AG2351" s="29">
        <v>5.7492091596878167E-2</v>
      </c>
      <c r="AH2351" s="29">
        <v>6.0705926132744913E-2</v>
      </c>
    </row>
    <row r="2352" spans="31:34" x14ac:dyDescent="0.2">
      <c r="AE2352">
        <v>2351</v>
      </c>
      <c r="AF2352" s="29">
        <v>4.3929296099141119E-2</v>
      </c>
      <c r="AG2352" s="29">
        <v>7.2904494291323826E-2</v>
      </c>
      <c r="AH2352" s="29">
        <v>-0.2829793301165594</v>
      </c>
    </row>
    <row r="2353" spans="31:34" x14ac:dyDescent="0.2">
      <c r="AE2353">
        <v>2352</v>
      </c>
      <c r="AF2353" s="29">
        <v>2.246837215806033E-3</v>
      </c>
      <c r="AG2353" s="29">
        <v>1.2092018648867433E-2</v>
      </c>
      <c r="AH2353" s="29">
        <v>-0.10257146124026648</v>
      </c>
    </row>
    <row r="2354" spans="31:34" x14ac:dyDescent="0.2">
      <c r="AE2354">
        <v>2353</v>
      </c>
      <c r="AF2354" s="29">
        <v>-1.0985886870587502E-2</v>
      </c>
      <c r="AG2354" s="29">
        <v>0.20289090278842073</v>
      </c>
      <c r="AH2354" s="29">
        <v>-0.10131938778360648</v>
      </c>
    </row>
    <row r="2355" spans="31:34" x14ac:dyDescent="0.2">
      <c r="AE2355">
        <v>2354</v>
      </c>
      <c r="AF2355" s="29">
        <v>-2.9879979277854459E-2</v>
      </c>
      <c r="AG2355" s="29">
        <v>-2.258820300574901E-2</v>
      </c>
      <c r="AH2355" s="29">
        <v>-4.2544357953146546E-2</v>
      </c>
    </row>
    <row r="2356" spans="31:34" x14ac:dyDescent="0.2">
      <c r="AE2356">
        <v>2355</v>
      </c>
      <c r="AF2356" s="29">
        <v>-6.6389459133579364E-3</v>
      </c>
      <c r="AG2356" s="29">
        <v>8.6820822684664692E-2</v>
      </c>
      <c r="AH2356" s="29">
        <v>0.15340955131109216</v>
      </c>
    </row>
    <row r="2357" spans="31:34" x14ac:dyDescent="0.2">
      <c r="AE2357">
        <v>2356</v>
      </c>
      <c r="AF2357" s="29">
        <v>1.5726182304518332E-2</v>
      </c>
      <c r="AG2357" s="29">
        <v>-8.8236851079528861E-2</v>
      </c>
      <c r="AH2357" s="29">
        <v>0.21978174205517154</v>
      </c>
    </row>
    <row r="2358" spans="31:34" x14ac:dyDescent="0.2">
      <c r="AE2358">
        <v>2357</v>
      </c>
      <c r="AF2358" s="29">
        <v>-4.6123767864301557E-2</v>
      </c>
      <c r="AG2358" s="29">
        <v>0.2365296242261857</v>
      </c>
      <c r="AH2358" s="29">
        <v>0.25007890183513876</v>
      </c>
    </row>
    <row r="2359" spans="31:34" x14ac:dyDescent="0.2">
      <c r="AE2359">
        <v>2358</v>
      </c>
      <c r="AF2359" s="29">
        <v>3.6507143308309994E-2</v>
      </c>
      <c r="AG2359" s="29">
        <v>7.8797366805607685E-2</v>
      </c>
      <c r="AH2359" s="29">
        <v>-0.16896422302939609</v>
      </c>
    </row>
    <row r="2360" spans="31:34" x14ac:dyDescent="0.2">
      <c r="AE2360">
        <v>2359</v>
      </c>
      <c r="AF2360" s="29">
        <v>1.2636399276373582E-2</v>
      </c>
      <c r="AG2360" s="29">
        <v>0.13271646946748133</v>
      </c>
      <c r="AH2360" s="29">
        <v>-8.7572388012663926E-2</v>
      </c>
    </row>
    <row r="2361" spans="31:34" x14ac:dyDescent="0.2">
      <c r="AE2361">
        <v>2360</v>
      </c>
      <c r="AF2361" s="29">
        <v>6.9288854663642957E-2</v>
      </c>
      <c r="AG2361" s="29">
        <v>-0.31710227919899647</v>
      </c>
      <c r="AH2361" s="29">
        <v>0.3091249172520914</v>
      </c>
    </row>
    <row r="2362" spans="31:34" x14ac:dyDescent="0.2">
      <c r="AE2362">
        <v>2361</v>
      </c>
      <c r="AF2362" s="29">
        <v>1.76325010646711E-2</v>
      </c>
      <c r="AG2362" s="29">
        <v>-0.29189136630929102</v>
      </c>
      <c r="AH2362" s="29">
        <v>0.11343621036269251</v>
      </c>
    </row>
    <row r="2363" spans="31:34" x14ac:dyDescent="0.2">
      <c r="AE2363">
        <v>2362</v>
      </c>
      <c r="AF2363" s="29">
        <v>-6.4433784416171244E-2</v>
      </c>
      <c r="AG2363" s="29">
        <v>9.5574810819395659E-2</v>
      </c>
      <c r="AH2363" s="29">
        <v>-8.1162545428354951E-2</v>
      </c>
    </row>
    <row r="2364" spans="31:34" x14ac:dyDescent="0.2">
      <c r="AE2364">
        <v>2363</v>
      </c>
      <c r="AF2364" s="29">
        <v>1.5800893278186238E-2</v>
      </c>
      <c r="AG2364" s="29">
        <v>3.1500207628635805E-2</v>
      </c>
      <c r="AH2364" s="29">
        <v>0.41858027937267756</v>
      </c>
    </row>
    <row r="2365" spans="31:34" x14ac:dyDescent="0.2">
      <c r="AE2365">
        <v>2364</v>
      </c>
      <c r="AF2365" s="29">
        <v>-0.15153881705839392</v>
      </c>
      <c r="AG2365" s="29">
        <v>-6.9454558300904523E-2</v>
      </c>
      <c r="AH2365" s="29">
        <v>-0.23001808733043727</v>
      </c>
    </row>
    <row r="2366" spans="31:34" x14ac:dyDescent="0.2">
      <c r="AE2366">
        <v>2365</v>
      </c>
      <c r="AF2366" s="29">
        <v>-1.370805807732256E-2</v>
      </c>
      <c r="AG2366" s="29">
        <v>0.13673505812649275</v>
      </c>
      <c r="AH2366" s="29">
        <v>0.1069490292022785</v>
      </c>
    </row>
    <row r="2367" spans="31:34" x14ac:dyDescent="0.2">
      <c r="AE2367">
        <v>2366</v>
      </c>
      <c r="AF2367" s="29">
        <v>1.7082624786435161E-2</v>
      </c>
      <c r="AG2367" s="29">
        <v>-8.2418805126139097E-3</v>
      </c>
      <c r="AH2367" s="29">
        <v>-8.3850025107173164E-3</v>
      </c>
    </row>
    <row r="2368" spans="31:34" x14ac:dyDescent="0.2">
      <c r="AE2368">
        <v>2367</v>
      </c>
      <c r="AF2368" s="29">
        <v>0.21321040870096838</v>
      </c>
      <c r="AG2368" s="29">
        <v>3.1621311587004861E-2</v>
      </c>
      <c r="AH2368" s="29">
        <v>-0.29275203749641876</v>
      </c>
    </row>
    <row r="2369" spans="31:34" x14ac:dyDescent="0.2">
      <c r="AE2369">
        <v>2368</v>
      </c>
      <c r="AF2369" s="29">
        <v>2.6350136381064135E-2</v>
      </c>
      <c r="AG2369" s="29">
        <v>0.32803805541842107</v>
      </c>
      <c r="AH2369" s="29">
        <v>4.2555345769808538E-2</v>
      </c>
    </row>
    <row r="2370" spans="31:34" x14ac:dyDescent="0.2">
      <c r="AE2370">
        <v>2369</v>
      </c>
      <c r="AF2370" s="29">
        <v>1.432113757579662E-2</v>
      </c>
      <c r="AG2370" s="29">
        <v>0.10928203562204764</v>
      </c>
      <c r="AH2370" s="29">
        <v>-0.64473779383559726</v>
      </c>
    </row>
    <row r="2371" spans="31:34" x14ac:dyDescent="0.2">
      <c r="AE2371">
        <v>2370</v>
      </c>
      <c r="AF2371" s="29">
        <v>-0.14779725532079388</v>
      </c>
      <c r="AG2371" s="29">
        <v>-8.0312404758848974E-2</v>
      </c>
      <c r="AH2371" s="29">
        <v>-0.14536661168590279</v>
      </c>
    </row>
    <row r="2372" spans="31:34" x14ac:dyDescent="0.2">
      <c r="AE2372">
        <v>2371</v>
      </c>
      <c r="AF2372" s="29">
        <v>3.8245383509508811E-2</v>
      </c>
      <c r="AG2372" s="29">
        <v>-1.6534718534882684E-2</v>
      </c>
      <c r="AH2372" s="29">
        <v>0.18662558697936404</v>
      </c>
    </row>
    <row r="2373" spans="31:34" x14ac:dyDescent="0.2">
      <c r="AE2373">
        <v>2372</v>
      </c>
      <c r="AF2373" s="29">
        <v>7.3627388450228884E-2</v>
      </c>
      <c r="AG2373" s="29">
        <v>-6.9387386909724957E-2</v>
      </c>
      <c r="AH2373" s="29">
        <v>-5.3784605301870687E-2</v>
      </c>
    </row>
    <row r="2374" spans="31:34" x14ac:dyDescent="0.2">
      <c r="AE2374">
        <v>2373</v>
      </c>
      <c r="AF2374" s="29">
        <v>-5.8797493867752321E-2</v>
      </c>
      <c r="AG2374" s="29">
        <v>-0.11876305551537938</v>
      </c>
      <c r="AH2374" s="29">
        <v>4.8102964483128743E-2</v>
      </c>
    </row>
    <row r="2375" spans="31:34" x14ac:dyDescent="0.2">
      <c r="AE2375">
        <v>2374</v>
      </c>
      <c r="AF2375" s="29">
        <v>-4.7598239620544595E-2</v>
      </c>
      <c r="AG2375" s="29">
        <v>7.4187038705115338E-2</v>
      </c>
      <c r="AH2375" s="29">
        <v>-0.13076095304964783</v>
      </c>
    </row>
    <row r="2376" spans="31:34" x14ac:dyDescent="0.2">
      <c r="AE2376">
        <v>2375</v>
      </c>
      <c r="AF2376" s="29">
        <v>4.1373173666677407E-2</v>
      </c>
      <c r="AG2376" s="29">
        <v>-0.28083990219899835</v>
      </c>
      <c r="AH2376" s="29">
        <v>-3.7611688615099836E-2</v>
      </c>
    </row>
    <row r="2377" spans="31:34" x14ac:dyDescent="0.2">
      <c r="AE2377">
        <v>2376</v>
      </c>
      <c r="AF2377" s="29">
        <v>1.2675815599565281E-2</v>
      </c>
      <c r="AG2377" s="29">
        <v>-0.28863463596163108</v>
      </c>
      <c r="AH2377" s="29">
        <v>-0.20174970391351035</v>
      </c>
    </row>
    <row r="2378" spans="31:34" x14ac:dyDescent="0.2">
      <c r="AE2378">
        <v>2377</v>
      </c>
      <c r="AF2378" s="29">
        <v>5.7419202238152764E-2</v>
      </c>
      <c r="AG2378" s="29">
        <v>0.31157379642814731</v>
      </c>
      <c r="AH2378" s="29">
        <v>-0.35378528211533639</v>
      </c>
    </row>
    <row r="2379" spans="31:34" x14ac:dyDescent="0.2">
      <c r="AE2379">
        <v>2378</v>
      </c>
      <c r="AF2379" s="29">
        <v>-7.8769344462077083E-3</v>
      </c>
      <c r="AG2379" s="29">
        <v>0.19354807971720162</v>
      </c>
      <c r="AH2379" s="29">
        <v>-7.8425714280133771E-2</v>
      </c>
    </row>
    <row r="2380" spans="31:34" x14ac:dyDescent="0.2">
      <c r="AE2380">
        <v>2379</v>
      </c>
      <c r="AF2380" s="29">
        <v>-2.3830117623729555E-3</v>
      </c>
      <c r="AG2380" s="29">
        <v>-0.11359349432432454</v>
      </c>
      <c r="AH2380" s="29">
        <v>1.0061915082434928E-2</v>
      </c>
    </row>
    <row r="2381" spans="31:34" x14ac:dyDescent="0.2">
      <c r="AE2381">
        <v>2380</v>
      </c>
      <c r="AF2381" s="29">
        <v>-2.1167369660527537E-2</v>
      </c>
      <c r="AG2381" s="29">
        <v>-0.16954034319134845</v>
      </c>
      <c r="AH2381" s="29">
        <v>6.2307241055781053E-2</v>
      </c>
    </row>
    <row r="2382" spans="31:34" x14ac:dyDescent="0.2">
      <c r="AE2382">
        <v>2381</v>
      </c>
      <c r="AF2382" s="29">
        <v>9.0339778305579786E-3</v>
      </c>
      <c r="AG2382" s="29">
        <v>1.0257585067232441E-2</v>
      </c>
      <c r="AH2382" s="29">
        <v>0.25963726646559887</v>
      </c>
    </row>
    <row r="2383" spans="31:34" x14ac:dyDescent="0.2">
      <c r="AE2383">
        <v>2382</v>
      </c>
      <c r="AF2383" s="29">
        <v>3.2791295676648895E-2</v>
      </c>
      <c r="AG2383" s="29">
        <v>0.16179597183082037</v>
      </c>
      <c r="AH2383" s="29">
        <v>9.7774760344772185E-2</v>
      </c>
    </row>
    <row r="2384" spans="31:34" x14ac:dyDescent="0.2">
      <c r="AE2384">
        <v>2383</v>
      </c>
      <c r="AF2384" s="29">
        <v>-5.5078596190145874E-3</v>
      </c>
      <c r="AG2384" s="29">
        <v>8.6364335284677754E-2</v>
      </c>
      <c r="AH2384" s="29">
        <v>-0.26132872135620738</v>
      </c>
    </row>
    <row r="2385" spans="31:34" x14ac:dyDescent="0.2">
      <c r="AE2385">
        <v>2384</v>
      </c>
      <c r="AF2385" s="29">
        <v>-3.6965006300932829E-2</v>
      </c>
      <c r="AG2385" s="29">
        <v>0.25692011815126675</v>
      </c>
      <c r="AH2385" s="29">
        <v>-2.080467525335913E-2</v>
      </c>
    </row>
    <row r="2386" spans="31:34" x14ac:dyDescent="0.2">
      <c r="AE2386">
        <v>2385</v>
      </c>
      <c r="AF2386" s="29">
        <v>-8.1452828532722829E-2</v>
      </c>
      <c r="AG2386" s="29">
        <v>0.21781765278411816</v>
      </c>
      <c r="AH2386" s="29">
        <v>9.5682383215467917E-2</v>
      </c>
    </row>
    <row r="2387" spans="31:34" x14ac:dyDescent="0.2">
      <c r="AE2387">
        <v>2386</v>
      </c>
      <c r="AF2387" s="29">
        <v>-2.673703982053463E-2</v>
      </c>
      <c r="AG2387" s="29">
        <v>3.1298427768628329E-4</v>
      </c>
      <c r="AH2387" s="29">
        <v>-1.1820053080107437E-2</v>
      </c>
    </row>
    <row r="2388" spans="31:34" x14ac:dyDescent="0.2">
      <c r="AE2388">
        <v>2387</v>
      </c>
      <c r="AF2388" s="29">
        <v>2.021103663912523E-2</v>
      </c>
      <c r="AG2388" s="29">
        <v>7.3727209299017757E-2</v>
      </c>
      <c r="AH2388" s="29">
        <v>-6.8753679065655368E-2</v>
      </c>
    </row>
    <row r="2389" spans="31:34" x14ac:dyDescent="0.2">
      <c r="AE2389">
        <v>2388</v>
      </c>
      <c r="AF2389" s="29">
        <v>0.14460809647723402</v>
      </c>
      <c r="AG2389" s="29">
        <v>3.4501769920659703E-2</v>
      </c>
      <c r="AH2389" s="29">
        <v>-0.2393071190390462</v>
      </c>
    </row>
    <row r="2390" spans="31:34" x14ac:dyDescent="0.2">
      <c r="AE2390">
        <v>2389</v>
      </c>
      <c r="AF2390" s="29">
        <v>6.5477776435438296E-3</v>
      </c>
      <c r="AG2390" s="29">
        <v>1.1038695713406347E-2</v>
      </c>
      <c r="AH2390" s="29">
        <v>0.11484972669026197</v>
      </c>
    </row>
    <row r="2391" spans="31:34" x14ac:dyDescent="0.2">
      <c r="AE2391">
        <v>2390</v>
      </c>
      <c r="AF2391" s="29">
        <v>-0.1274168805336888</v>
      </c>
      <c r="AG2391" s="29">
        <v>-0.32107136991956725</v>
      </c>
      <c r="AH2391" s="29">
        <v>-0.20934851255563855</v>
      </c>
    </row>
    <row r="2392" spans="31:34" x14ac:dyDescent="0.2">
      <c r="AE2392">
        <v>2391</v>
      </c>
      <c r="AF2392" s="29">
        <v>-3.0677848558257694E-2</v>
      </c>
      <c r="AG2392" s="29">
        <v>5.1079222978426098E-2</v>
      </c>
      <c r="AH2392" s="29">
        <v>-6.8795792139724685E-2</v>
      </c>
    </row>
    <row r="2393" spans="31:34" x14ac:dyDescent="0.2">
      <c r="AE2393">
        <v>2392</v>
      </c>
      <c r="AF2393" s="29">
        <v>-2.4555356617158323E-3</v>
      </c>
      <c r="AG2393" s="29">
        <v>-0.10340732431402322</v>
      </c>
      <c r="AH2393" s="29">
        <v>-6.6935832077077845E-2</v>
      </c>
    </row>
    <row r="2394" spans="31:34" x14ac:dyDescent="0.2">
      <c r="AE2394">
        <v>2393</v>
      </c>
      <c r="AF2394" s="29">
        <v>-2.5577820593684027E-2</v>
      </c>
      <c r="AG2394" s="29">
        <v>-4.113487371689642E-2</v>
      </c>
      <c r="AH2394" s="29">
        <v>-0.20068238825951257</v>
      </c>
    </row>
    <row r="2395" spans="31:34" x14ac:dyDescent="0.2">
      <c r="AE2395">
        <v>2394</v>
      </c>
      <c r="AF2395" s="29">
        <v>2.8791521566884588E-2</v>
      </c>
      <c r="AG2395" s="29">
        <v>0.10488703856100091</v>
      </c>
      <c r="AH2395" s="29">
        <v>-0.65696638876652291</v>
      </c>
    </row>
    <row r="2396" spans="31:34" x14ac:dyDescent="0.2">
      <c r="AE2396">
        <v>2395</v>
      </c>
      <c r="AF2396" s="29">
        <v>1.581693535824789E-2</v>
      </c>
      <c r="AG2396" s="29">
        <v>0.17498235492932393</v>
      </c>
      <c r="AH2396" s="29">
        <v>-0.1511674319720766</v>
      </c>
    </row>
    <row r="2397" spans="31:34" x14ac:dyDescent="0.2">
      <c r="AE2397">
        <v>2396</v>
      </c>
      <c r="AF2397" s="29">
        <v>3.2540905343258639E-2</v>
      </c>
      <c r="AG2397" s="29">
        <v>-0.26003355464844419</v>
      </c>
      <c r="AH2397" s="29">
        <v>-0.63830897135090514</v>
      </c>
    </row>
    <row r="2398" spans="31:34" x14ac:dyDescent="0.2">
      <c r="AE2398">
        <v>2397</v>
      </c>
      <c r="AF2398" s="29">
        <v>-0.14702429644846343</v>
      </c>
      <c r="AG2398" s="29">
        <v>-1.3038229659907696E-2</v>
      </c>
      <c r="AH2398" s="29">
        <v>9.6099469027623785E-2</v>
      </c>
    </row>
    <row r="2399" spans="31:34" x14ac:dyDescent="0.2">
      <c r="AE2399">
        <v>2398</v>
      </c>
      <c r="AF2399" s="29">
        <v>-3.4460339073369345E-2</v>
      </c>
      <c r="AG2399" s="29">
        <v>8.4670558011706712E-2</v>
      </c>
      <c r="AH2399" s="29">
        <v>-0.24122418578126889</v>
      </c>
    </row>
    <row r="2400" spans="31:34" x14ac:dyDescent="0.2">
      <c r="AE2400">
        <v>2399</v>
      </c>
      <c r="AF2400" s="29">
        <v>9.9986724468449861E-2</v>
      </c>
      <c r="AG2400" s="29">
        <v>-0.24437210747860497</v>
      </c>
      <c r="AH2400" s="29">
        <v>3.1971398039429569E-2</v>
      </c>
    </row>
    <row r="2401" spans="31:34" x14ac:dyDescent="0.2">
      <c r="AE2401">
        <v>2400</v>
      </c>
      <c r="AF2401" s="29">
        <v>-3.3947713363257331E-2</v>
      </c>
      <c r="AG2401" s="29">
        <v>-9.0640626140390118E-2</v>
      </c>
      <c r="AH2401" s="29">
        <v>-0.14649372973344293</v>
      </c>
    </row>
    <row r="2402" spans="31:34" x14ac:dyDescent="0.2">
      <c r="AE2402">
        <v>2401</v>
      </c>
      <c r="AF2402" s="29">
        <v>-6.9662352174041736E-2</v>
      </c>
      <c r="AG2402" s="29">
        <v>-4.9518033815643764E-2</v>
      </c>
      <c r="AH2402" s="29">
        <v>0.12608243988124357</v>
      </c>
    </row>
    <row r="2403" spans="31:34" x14ac:dyDescent="0.2">
      <c r="AE2403">
        <v>2402</v>
      </c>
      <c r="AF2403" s="29">
        <v>1.0631479304926025E-2</v>
      </c>
      <c r="AG2403" s="29">
        <v>-0.13920402924261627</v>
      </c>
      <c r="AH2403" s="29">
        <v>0.60599156982966607</v>
      </c>
    </row>
    <row r="2404" spans="31:34" x14ac:dyDescent="0.2">
      <c r="AE2404">
        <v>2403</v>
      </c>
      <c r="AF2404" s="29">
        <v>-6.0754054142440591E-3</v>
      </c>
      <c r="AG2404" s="29">
        <v>0.10977499257857984</v>
      </c>
      <c r="AH2404" s="29">
        <v>-3.1562952224092E-2</v>
      </c>
    </row>
    <row r="2405" spans="31:34" x14ac:dyDescent="0.2">
      <c r="AE2405">
        <v>2404</v>
      </c>
      <c r="AF2405" s="29">
        <v>1.3225029605564746E-4</v>
      </c>
      <c r="AG2405" s="29">
        <v>2.029822161951125E-2</v>
      </c>
      <c r="AH2405" s="29">
        <v>3.6236234711786663E-2</v>
      </c>
    </row>
    <row r="2406" spans="31:34" x14ac:dyDescent="0.2">
      <c r="AE2406">
        <v>2405</v>
      </c>
      <c r="AF2406" s="29">
        <v>-6.9308091807879363E-3</v>
      </c>
      <c r="AG2406" s="29">
        <v>0.17142357680877465</v>
      </c>
      <c r="AH2406" s="29">
        <v>2.5247593674706987E-2</v>
      </c>
    </row>
    <row r="2407" spans="31:34" x14ac:dyDescent="0.2">
      <c r="AE2407">
        <v>2406</v>
      </c>
      <c r="AF2407" s="29">
        <v>3.6524690314462739E-2</v>
      </c>
      <c r="AG2407" s="29">
        <v>2.2491442118876711E-2</v>
      </c>
      <c r="AH2407" s="29">
        <v>-0.12805017723769505</v>
      </c>
    </row>
    <row r="2408" spans="31:34" x14ac:dyDescent="0.2">
      <c r="AE2408">
        <v>2407</v>
      </c>
      <c r="AF2408" s="29">
        <v>-0.16127772334552362</v>
      </c>
      <c r="AG2408" s="29">
        <v>0.20139483257803628</v>
      </c>
      <c r="AH2408" s="29">
        <v>6.0942271466397725E-2</v>
      </c>
    </row>
    <row r="2409" spans="31:34" x14ac:dyDescent="0.2">
      <c r="AE2409">
        <v>2408</v>
      </c>
      <c r="AF2409" s="29">
        <v>9.5051868320381205E-2</v>
      </c>
      <c r="AG2409" s="29">
        <v>-0.80372407900961063</v>
      </c>
      <c r="AH2409" s="29">
        <v>5.92306597365298E-2</v>
      </c>
    </row>
    <row r="2410" spans="31:34" x14ac:dyDescent="0.2">
      <c r="AE2410">
        <v>2409</v>
      </c>
      <c r="AF2410" s="29">
        <v>-8.5071390487077275E-3</v>
      </c>
      <c r="AG2410" s="29">
        <v>8.8641283424603048E-2</v>
      </c>
      <c r="AH2410" s="29">
        <v>-0.1026453719109109</v>
      </c>
    </row>
    <row r="2411" spans="31:34" x14ac:dyDescent="0.2">
      <c r="AE2411">
        <v>2410</v>
      </c>
      <c r="AF2411" s="29">
        <v>-6.7150688912632581E-2</v>
      </c>
      <c r="AG2411" s="29">
        <v>4.5992613730683155E-2</v>
      </c>
      <c r="AH2411" s="29">
        <v>-0.13131923806648033</v>
      </c>
    </row>
    <row r="2412" spans="31:34" x14ac:dyDescent="0.2">
      <c r="AE2412">
        <v>2411</v>
      </c>
      <c r="AF2412" s="29">
        <v>-6.0052156250139307E-2</v>
      </c>
      <c r="AG2412" s="29">
        <v>-1.3291682443312698E-2</v>
      </c>
      <c r="AH2412" s="29">
        <v>-1.1537133278461432E-2</v>
      </c>
    </row>
    <row r="2413" spans="31:34" x14ac:dyDescent="0.2">
      <c r="AE2413">
        <v>2412</v>
      </c>
      <c r="AF2413" s="29">
        <v>8.0414332320436599E-2</v>
      </c>
      <c r="AG2413" s="29">
        <v>0.18420871645660622</v>
      </c>
      <c r="AH2413" s="29">
        <v>-0.10773329274670199</v>
      </c>
    </row>
    <row r="2414" spans="31:34" x14ac:dyDescent="0.2">
      <c r="AE2414">
        <v>2413</v>
      </c>
      <c r="AF2414" s="29">
        <v>2.0630276752425531E-2</v>
      </c>
      <c r="AG2414" s="29">
        <v>-0.24705813643017829</v>
      </c>
      <c r="AH2414" s="29">
        <v>0.1316684678946981</v>
      </c>
    </row>
    <row r="2415" spans="31:34" x14ac:dyDescent="0.2">
      <c r="AE2415">
        <v>2414</v>
      </c>
      <c r="AF2415" s="29">
        <v>7.6006737464453869E-2</v>
      </c>
      <c r="AG2415" s="29">
        <v>0.13317702473359189</v>
      </c>
      <c r="AH2415" s="29">
        <v>-0.20838899764146107</v>
      </c>
    </row>
    <row r="2416" spans="31:34" x14ac:dyDescent="0.2">
      <c r="AE2416">
        <v>2415</v>
      </c>
      <c r="AF2416" s="29">
        <v>6.7355229428808602E-2</v>
      </c>
      <c r="AG2416" s="29">
        <v>-0.38948989713876803</v>
      </c>
      <c r="AH2416" s="29">
        <v>-0.36808928786513195</v>
      </c>
    </row>
    <row r="2417" spans="31:34" x14ac:dyDescent="0.2">
      <c r="AE2417">
        <v>2416</v>
      </c>
      <c r="AF2417" s="29">
        <v>-9.6544079568498409E-3</v>
      </c>
      <c r="AG2417" s="29">
        <v>-2.0749015503228194E-2</v>
      </c>
      <c r="AH2417" s="29">
        <v>-0.25447304735535725</v>
      </c>
    </row>
    <row r="2418" spans="31:34" x14ac:dyDescent="0.2">
      <c r="AE2418">
        <v>2417</v>
      </c>
      <c r="AF2418" s="29">
        <v>6.8316061231647129E-2</v>
      </c>
      <c r="AG2418" s="29">
        <v>0.12907315703342023</v>
      </c>
      <c r="AH2418" s="29">
        <v>0.17057060337822588</v>
      </c>
    </row>
    <row r="2419" spans="31:34" x14ac:dyDescent="0.2">
      <c r="AE2419">
        <v>2418</v>
      </c>
      <c r="AF2419" s="29">
        <v>1.8883874425338846E-2</v>
      </c>
      <c r="AG2419" s="29">
        <v>-0.20922296908193441</v>
      </c>
      <c r="AH2419" s="29">
        <v>-9.9932304319624729E-2</v>
      </c>
    </row>
    <row r="2420" spans="31:34" x14ac:dyDescent="0.2">
      <c r="AE2420">
        <v>2419</v>
      </c>
      <c r="AF2420" s="29">
        <v>-0.31907686818484959</v>
      </c>
      <c r="AG2420" s="29">
        <v>0.20226762116166186</v>
      </c>
      <c r="AH2420" s="29">
        <v>0.25269870969589514</v>
      </c>
    </row>
    <row r="2421" spans="31:34" x14ac:dyDescent="0.2">
      <c r="AE2421">
        <v>2420</v>
      </c>
      <c r="AF2421" s="29">
        <v>0.16889565984773738</v>
      </c>
      <c r="AG2421" s="29">
        <v>-0.10198732760625571</v>
      </c>
      <c r="AH2421" s="29">
        <v>-0.14535836886579392</v>
      </c>
    </row>
    <row r="2422" spans="31:34" x14ac:dyDescent="0.2">
      <c r="AE2422">
        <v>2421</v>
      </c>
      <c r="AF2422" s="29">
        <v>9.9945343329161926E-2</v>
      </c>
      <c r="AG2422" s="29">
        <v>-0.10410263891845543</v>
      </c>
      <c r="AH2422" s="29">
        <v>-0.11890321472980039</v>
      </c>
    </row>
    <row r="2423" spans="31:34" x14ac:dyDescent="0.2">
      <c r="AE2423">
        <v>2422</v>
      </c>
      <c r="AF2423" s="29">
        <v>2.3684184862552828E-2</v>
      </c>
      <c r="AG2423" s="29">
        <v>-8.2729777501564086E-2</v>
      </c>
      <c r="AH2423" s="29">
        <v>0.23526641479484767</v>
      </c>
    </row>
    <row r="2424" spans="31:34" x14ac:dyDescent="0.2">
      <c r="AE2424">
        <v>2423</v>
      </c>
      <c r="AF2424" s="29">
        <v>-9.9916995387116056E-2</v>
      </c>
      <c r="AG2424" s="29">
        <v>-4.6581984599240012E-2</v>
      </c>
      <c r="AH2424" s="29">
        <v>8.8821010559909014E-2</v>
      </c>
    </row>
    <row r="2425" spans="31:34" x14ac:dyDescent="0.2">
      <c r="AE2425">
        <v>2424</v>
      </c>
      <c r="AF2425" s="29">
        <v>-5.4876896389221115E-2</v>
      </c>
      <c r="AG2425" s="29">
        <v>-7.4193983959399121E-2</v>
      </c>
      <c r="AH2425" s="29">
        <v>-8.0704663807133328E-2</v>
      </c>
    </row>
    <row r="2426" spans="31:34" x14ac:dyDescent="0.2">
      <c r="AE2426">
        <v>2425</v>
      </c>
      <c r="AF2426" s="29">
        <v>-2.0290301596682611E-3</v>
      </c>
      <c r="AG2426" s="29">
        <v>4.923673812290906E-2</v>
      </c>
      <c r="AH2426" s="29">
        <v>-0.16231489178233033</v>
      </c>
    </row>
    <row r="2427" spans="31:34" x14ac:dyDescent="0.2">
      <c r="AE2427">
        <v>2426</v>
      </c>
      <c r="AF2427" s="29">
        <v>-2.4372665269115284E-2</v>
      </c>
      <c r="AG2427" s="29">
        <v>-6.8223144553910126E-2</v>
      </c>
      <c r="AH2427" s="29">
        <v>-0.28723879713480072</v>
      </c>
    </row>
    <row r="2428" spans="31:34" x14ac:dyDescent="0.2">
      <c r="AE2428">
        <v>2427</v>
      </c>
      <c r="AF2428" s="29">
        <v>2.7104668921119773E-2</v>
      </c>
      <c r="AG2428" s="29">
        <v>-0.14949193115793535</v>
      </c>
      <c r="AH2428" s="29">
        <v>7.02449911916051E-2</v>
      </c>
    </row>
    <row r="2429" spans="31:34" x14ac:dyDescent="0.2">
      <c r="AE2429">
        <v>2428</v>
      </c>
      <c r="AF2429" s="29">
        <v>3.7324195393603807E-2</v>
      </c>
      <c r="AG2429" s="29">
        <v>0.54218574661536478</v>
      </c>
      <c r="AH2429" s="29">
        <v>8.2445520808065616E-3</v>
      </c>
    </row>
    <row r="2430" spans="31:34" x14ac:dyDescent="0.2">
      <c r="AE2430">
        <v>2429</v>
      </c>
      <c r="AF2430" s="29">
        <v>9.7371028263784187E-2</v>
      </c>
      <c r="AG2430" s="29">
        <v>0.21301772977852979</v>
      </c>
      <c r="AH2430" s="29">
        <v>-0.28822276275418895</v>
      </c>
    </row>
    <row r="2431" spans="31:34" x14ac:dyDescent="0.2">
      <c r="AE2431">
        <v>2430</v>
      </c>
      <c r="AF2431" s="29">
        <v>-7.150571672569174E-2</v>
      </c>
      <c r="AG2431" s="29">
        <v>-1.1426153330508085E-3</v>
      </c>
      <c r="AH2431" s="29">
        <v>-3.1078485969153732E-2</v>
      </c>
    </row>
    <row r="2432" spans="31:34" x14ac:dyDescent="0.2">
      <c r="AE2432">
        <v>2431</v>
      </c>
      <c r="AF2432" s="29">
        <v>4.9967191024103914E-2</v>
      </c>
      <c r="AG2432" s="29">
        <v>9.5125196844836352E-3</v>
      </c>
      <c r="AH2432" s="29">
        <v>-0.61121029067326516</v>
      </c>
    </row>
    <row r="2433" spans="31:34" x14ac:dyDescent="0.2">
      <c r="AE2433">
        <v>2432</v>
      </c>
      <c r="AF2433" s="29">
        <v>-8.94840712313031E-3</v>
      </c>
      <c r="AG2433" s="29">
        <v>1.4021265892877244E-2</v>
      </c>
      <c r="AH2433" s="29">
        <v>-3.3614412618094953E-2</v>
      </c>
    </row>
    <row r="2434" spans="31:34" x14ac:dyDescent="0.2">
      <c r="AE2434">
        <v>2433</v>
      </c>
      <c r="AF2434" s="29">
        <v>2.5699135674447319E-2</v>
      </c>
      <c r="AG2434" s="29">
        <v>-0.13408285910267745</v>
      </c>
      <c r="AH2434" s="29">
        <v>0.21651518985480489</v>
      </c>
    </row>
    <row r="2435" spans="31:34" x14ac:dyDescent="0.2">
      <c r="AE2435">
        <v>2434</v>
      </c>
      <c r="AF2435" s="29">
        <v>5.3835492259911917E-2</v>
      </c>
      <c r="AG2435" s="29">
        <v>-7.3734439206499275E-2</v>
      </c>
      <c r="AH2435" s="29">
        <v>-0.43533132044354217</v>
      </c>
    </row>
    <row r="2436" spans="31:34" x14ac:dyDescent="0.2">
      <c r="AE2436">
        <v>2435</v>
      </c>
      <c r="AF2436" s="29">
        <v>6.2173137053545949E-2</v>
      </c>
      <c r="AG2436" s="29">
        <v>0.13947322159188733</v>
      </c>
      <c r="AH2436" s="29">
        <v>0.20164112119349686</v>
      </c>
    </row>
    <row r="2437" spans="31:34" x14ac:dyDescent="0.2">
      <c r="AE2437">
        <v>2436</v>
      </c>
      <c r="AF2437" s="29">
        <v>-2.0881527778464637E-2</v>
      </c>
      <c r="AG2437" s="29">
        <v>-1.1101463325365461E-2</v>
      </c>
      <c r="AH2437" s="29">
        <v>0.11183976637185573</v>
      </c>
    </row>
    <row r="2438" spans="31:34" x14ac:dyDescent="0.2">
      <c r="AE2438">
        <v>2437</v>
      </c>
      <c r="AF2438" s="29">
        <v>0.16414817386015484</v>
      </c>
      <c r="AG2438" s="29">
        <v>0.37545068743833276</v>
      </c>
      <c r="AH2438" s="29">
        <v>0.48101332819437548</v>
      </c>
    </row>
    <row r="2439" spans="31:34" x14ac:dyDescent="0.2">
      <c r="AE2439">
        <v>2438</v>
      </c>
      <c r="AF2439" s="29">
        <v>-5.6072400588886129E-2</v>
      </c>
      <c r="AG2439" s="29">
        <v>0.68435128881049001</v>
      </c>
      <c r="AH2439" s="29">
        <v>3.4863745972029138E-3</v>
      </c>
    </row>
    <row r="2440" spans="31:34" x14ac:dyDescent="0.2">
      <c r="AE2440">
        <v>2439</v>
      </c>
      <c r="AF2440" s="29">
        <v>-0.13295328583212099</v>
      </c>
      <c r="AG2440" s="29">
        <v>-7.0232084150196494E-2</v>
      </c>
      <c r="AH2440" s="29">
        <v>-2.8558243897186506E-2</v>
      </c>
    </row>
    <row r="2441" spans="31:34" x14ac:dyDescent="0.2">
      <c r="AE2441">
        <v>2440</v>
      </c>
      <c r="AF2441" s="29">
        <v>1.984345198814582E-2</v>
      </c>
      <c r="AG2441" s="29">
        <v>-0.13901236406229042</v>
      </c>
      <c r="AH2441" s="29">
        <v>-0.60377761444740363</v>
      </c>
    </row>
    <row r="2442" spans="31:34" x14ac:dyDescent="0.2">
      <c r="AE2442">
        <v>2441</v>
      </c>
      <c r="AF2442" s="29">
        <v>-2.2353414911107993E-2</v>
      </c>
      <c r="AG2442" s="29">
        <v>0.10338839936979836</v>
      </c>
      <c r="AH2442" s="29">
        <v>6.5526663719428349E-2</v>
      </c>
    </row>
    <row r="2443" spans="31:34" x14ac:dyDescent="0.2">
      <c r="AE2443">
        <v>2442</v>
      </c>
      <c r="AF2443" s="29">
        <v>-9.231568248606889E-2</v>
      </c>
      <c r="AG2443" s="29">
        <v>0.21215209232364571</v>
      </c>
      <c r="AH2443" s="29">
        <v>-0.20522812540257157</v>
      </c>
    </row>
    <row r="2444" spans="31:34" x14ac:dyDescent="0.2">
      <c r="AE2444">
        <v>2443</v>
      </c>
      <c r="AF2444" s="29">
        <v>-1.4804561800001568E-2</v>
      </c>
      <c r="AG2444" s="29">
        <v>-4.4308926445972778E-2</v>
      </c>
      <c r="AH2444" s="29">
        <v>0.1188183339827085</v>
      </c>
    </row>
    <row r="2445" spans="31:34" x14ac:dyDescent="0.2">
      <c r="AE2445">
        <v>2444</v>
      </c>
      <c r="AF2445" s="29">
        <v>-7.1951501617289609E-2</v>
      </c>
      <c r="AG2445" s="29">
        <v>-9.9363659048347111E-2</v>
      </c>
      <c r="AH2445" s="29">
        <v>-0.13126862444307447</v>
      </c>
    </row>
    <row r="2446" spans="31:34" x14ac:dyDescent="0.2">
      <c r="AE2446">
        <v>2445</v>
      </c>
      <c r="AF2446" s="29">
        <v>4.2342824569799667E-3</v>
      </c>
      <c r="AG2446" s="29">
        <v>0.66891262703182597</v>
      </c>
      <c r="AH2446" s="29">
        <v>0.41872931792857065</v>
      </c>
    </row>
    <row r="2447" spans="31:34" x14ac:dyDescent="0.2">
      <c r="AE2447">
        <v>2446</v>
      </c>
      <c r="AF2447" s="29">
        <v>0.17610961172031994</v>
      </c>
      <c r="AG2447" s="29">
        <v>-0.17834154500765292</v>
      </c>
      <c r="AH2447" s="29">
        <v>-5.9925085115098108E-2</v>
      </c>
    </row>
    <row r="2448" spans="31:34" x14ac:dyDescent="0.2">
      <c r="AE2448">
        <v>2447</v>
      </c>
      <c r="AF2448" s="29">
        <v>-1.5180896966835451E-2</v>
      </c>
      <c r="AG2448" s="29">
        <v>0.11017883558300878</v>
      </c>
      <c r="AH2448" s="29">
        <v>0.12088563137983019</v>
      </c>
    </row>
    <row r="2449" spans="31:34" x14ac:dyDescent="0.2">
      <c r="AE2449">
        <v>2448</v>
      </c>
      <c r="AF2449" s="29">
        <v>-3.3610075615521991E-2</v>
      </c>
      <c r="AG2449" s="29">
        <v>-9.4948335053761143E-2</v>
      </c>
      <c r="AH2449" s="29">
        <v>0.12243725328810114</v>
      </c>
    </row>
    <row r="2450" spans="31:34" x14ac:dyDescent="0.2">
      <c r="AE2450">
        <v>2449</v>
      </c>
      <c r="AF2450" s="29">
        <v>-1.4397291372010686E-2</v>
      </c>
      <c r="AG2450" s="29">
        <v>0.12613780383237835</v>
      </c>
      <c r="AH2450" s="29">
        <v>2.9641582486397908E-2</v>
      </c>
    </row>
    <row r="2451" spans="31:34" x14ac:dyDescent="0.2">
      <c r="AE2451">
        <v>2450</v>
      </c>
      <c r="AF2451" s="29">
        <v>3.2968141825551217E-2</v>
      </c>
      <c r="AG2451" s="29">
        <v>-3.2580415714925884E-2</v>
      </c>
      <c r="AH2451" s="29">
        <v>-8.3696440075954198E-3</v>
      </c>
    </row>
    <row r="2452" spans="31:34" x14ac:dyDescent="0.2">
      <c r="AE2452">
        <v>2451</v>
      </c>
      <c r="AF2452" s="29">
        <v>-1.6383240596279464E-2</v>
      </c>
      <c r="AG2452" s="29">
        <v>-6.4035145677334204E-2</v>
      </c>
      <c r="AH2452" s="29">
        <v>-2.8808753027614036E-2</v>
      </c>
    </row>
    <row r="2453" spans="31:34" x14ac:dyDescent="0.2">
      <c r="AE2453">
        <v>2452</v>
      </c>
      <c r="AF2453" s="29">
        <v>-1.3111363628330892E-3</v>
      </c>
      <c r="AG2453" s="29">
        <v>-0.10987652866094308</v>
      </c>
      <c r="AH2453" s="29">
        <v>5.9320752305848858E-2</v>
      </c>
    </row>
    <row r="2454" spans="31:34" x14ac:dyDescent="0.2">
      <c r="AE2454">
        <v>2453</v>
      </c>
      <c r="AF2454" s="29">
        <v>-2.1633519488543293E-2</v>
      </c>
      <c r="AG2454" s="29">
        <v>-0.13188512261509178</v>
      </c>
      <c r="AH2454" s="29">
        <v>0.16364353710667956</v>
      </c>
    </row>
    <row r="2455" spans="31:34" x14ac:dyDescent="0.2">
      <c r="AE2455">
        <v>2454</v>
      </c>
      <c r="AF2455" s="29">
        <v>0.10567472260381669</v>
      </c>
      <c r="AG2455" s="29">
        <v>6.3035079629523413E-2</v>
      </c>
      <c r="AH2455" s="29">
        <v>-1.3694584961717078E-2</v>
      </c>
    </row>
    <row r="2456" spans="31:34" x14ac:dyDescent="0.2">
      <c r="AE2456">
        <v>2455</v>
      </c>
      <c r="AF2456" s="29">
        <v>-0.14937672800153337</v>
      </c>
      <c r="AG2456" s="29">
        <v>1.5020115634822957E-2</v>
      </c>
      <c r="AH2456" s="29">
        <v>1.4853713841965979E-2</v>
      </c>
    </row>
    <row r="2457" spans="31:34" x14ac:dyDescent="0.2">
      <c r="AE2457">
        <v>2456</v>
      </c>
      <c r="AF2457" s="29">
        <v>2.2301117998182202E-2</v>
      </c>
      <c r="AG2457" s="29">
        <v>-0.27115845714005415</v>
      </c>
      <c r="AH2457" s="29">
        <v>-0.11804582644165583</v>
      </c>
    </row>
    <row r="2458" spans="31:34" x14ac:dyDescent="0.2">
      <c r="AE2458">
        <v>2457</v>
      </c>
      <c r="AF2458" s="29">
        <v>8.2709787824479346E-3</v>
      </c>
      <c r="AG2458" s="29">
        <v>-0.15178719523914297</v>
      </c>
      <c r="AH2458" s="29">
        <v>0.15628625164701979</v>
      </c>
    </row>
    <row r="2459" spans="31:34" x14ac:dyDescent="0.2">
      <c r="AE2459">
        <v>2458</v>
      </c>
      <c r="AF2459" s="29">
        <v>-9.2427546875959055E-2</v>
      </c>
      <c r="AG2459" s="29">
        <v>0.40229996467439166</v>
      </c>
      <c r="AH2459" s="29">
        <v>0.10752415523307163</v>
      </c>
    </row>
    <row r="2460" spans="31:34" x14ac:dyDescent="0.2">
      <c r="AE2460">
        <v>2459</v>
      </c>
      <c r="AF2460" s="29">
        <v>6.8461589256153782E-2</v>
      </c>
      <c r="AG2460" s="29">
        <v>0.25446389878932335</v>
      </c>
      <c r="AH2460" s="29">
        <v>4.5525572401588194E-2</v>
      </c>
    </row>
    <row r="2461" spans="31:34" x14ac:dyDescent="0.2">
      <c r="AE2461">
        <v>2460</v>
      </c>
      <c r="AF2461" s="29">
        <v>1.370478405868922E-2</v>
      </c>
      <c r="AG2461" s="29">
        <v>-0.11751249752748458</v>
      </c>
      <c r="AH2461" s="29">
        <v>0.29783365438041826</v>
      </c>
    </row>
    <row r="2462" spans="31:34" x14ac:dyDescent="0.2">
      <c r="AE2462">
        <v>2461</v>
      </c>
      <c r="AF2462" s="29">
        <v>2.2872096433636996E-2</v>
      </c>
      <c r="AG2462" s="29">
        <v>-2.5630992189970232E-2</v>
      </c>
      <c r="AH2462" s="29">
        <v>5.7823958051811002E-2</v>
      </c>
    </row>
    <row r="2463" spans="31:34" x14ac:dyDescent="0.2">
      <c r="AE2463">
        <v>2462</v>
      </c>
      <c r="AF2463" s="29">
        <v>7.1726284285755547E-3</v>
      </c>
      <c r="AG2463" s="29">
        <v>0.29570648081527573</v>
      </c>
      <c r="AH2463" s="29">
        <v>3.7205177256646814E-2</v>
      </c>
    </row>
    <row r="2464" spans="31:34" x14ac:dyDescent="0.2">
      <c r="AE2464">
        <v>2463</v>
      </c>
      <c r="AF2464" s="29">
        <v>-2.4831414217967862E-2</v>
      </c>
      <c r="AG2464" s="29">
        <v>0.10834837314211321</v>
      </c>
      <c r="AH2464" s="29">
        <v>0.13003942896863313</v>
      </c>
    </row>
    <row r="2465" spans="31:34" x14ac:dyDescent="0.2">
      <c r="AE2465">
        <v>2464</v>
      </c>
      <c r="AF2465" s="29">
        <v>6.3624338541511422E-2</v>
      </c>
      <c r="AG2465" s="29">
        <v>-9.6100340588107749E-2</v>
      </c>
      <c r="AH2465" s="29">
        <v>-0.29600914404756001</v>
      </c>
    </row>
    <row r="2466" spans="31:34" x14ac:dyDescent="0.2">
      <c r="AE2466">
        <v>2465</v>
      </c>
      <c r="AF2466" s="29">
        <v>-7.1507074361358683E-2</v>
      </c>
      <c r="AG2466" s="29">
        <v>-0.1073679627595918</v>
      </c>
      <c r="AH2466" s="29">
        <v>4.4912031158192409E-2</v>
      </c>
    </row>
    <row r="2467" spans="31:34" x14ac:dyDescent="0.2">
      <c r="AE2467">
        <v>2466</v>
      </c>
      <c r="AF2467" s="29">
        <v>-0.18233414685985269</v>
      </c>
      <c r="AG2467" s="29">
        <v>-2.067855553126299E-2</v>
      </c>
      <c r="AH2467" s="29">
        <v>0.44656520935561594</v>
      </c>
    </row>
    <row r="2468" spans="31:34" x14ac:dyDescent="0.2">
      <c r="AE2468">
        <v>2467</v>
      </c>
      <c r="AF2468" s="29">
        <v>-2.915704098269713E-3</v>
      </c>
      <c r="AG2468" s="29">
        <v>1.7915642888006851E-2</v>
      </c>
      <c r="AH2468" s="29">
        <v>-9.492076160537874E-2</v>
      </c>
    </row>
    <row r="2469" spans="31:34" x14ac:dyDescent="0.2">
      <c r="AE2469">
        <v>2468</v>
      </c>
      <c r="AF2469" s="29">
        <v>6.9694720316218581E-2</v>
      </c>
      <c r="AG2469" s="29">
        <v>0.28173742668390633</v>
      </c>
      <c r="AH2469" s="29">
        <v>-0.1335654286084903</v>
      </c>
    </row>
    <row r="2470" spans="31:34" x14ac:dyDescent="0.2">
      <c r="AE2470">
        <v>2469</v>
      </c>
      <c r="AF2470" s="29">
        <v>-1.2111970673185942E-2</v>
      </c>
      <c r="AG2470" s="29">
        <v>-5.3651525367313435E-2</v>
      </c>
      <c r="AH2470" s="29">
        <v>0.25045043030004682</v>
      </c>
    </row>
    <row r="2471" spans="31:34" x14ac:dyDescent="0.2">
      <c r="AE2471">
        <v>2470</v>
      </c>
      <c r="AF2471" s="29">
        <v>-5.633285640364717E-3</v>
      </c>
      <c r="AG2471" s="29">
        <v>-0.14866094612626296</v>
      </c>
      <c r="AH2471" s="29">
        <v>-8.0414553060881022E-2</v>
      </c>
    </row>
    <row r="2472" spans="31:34" x14ac:dyDescent="0.2">
      <c r="AE2472">
        <v>2471</v>
      </c>
      <c r="AF2472" s="29">
        <v>-9.5179751415456447E-3</v>
      </c>
      <c r="AG2472" s="29">
        <v>-8.4970859826232481E-2</v>
      </c>
      <c r="AH2472" s="29">
        <v>-1.5007801543515381E-2</v>
      </c>
    </row>
    <row r="2473" spans="31:34" x14ac:dyDescent="0.2">
      <c r="AE2473">
        <v>2472</v>
      </c>
      <c r="AF2473" s="29">
        <v>3.2489125768393128E-2</v>
      </c>
      <c r="AG2473" s="29">
        <v>-4.6640130146733579E-2</v>
      </c>
      <c r="AH2473" s="29">
        <v>0.84156703365102781</v>
      </c>
    </row>
    <row r="2474" spans="31:34" x14ac:dyDescent="0.2">
      <c r="AE2474">
        <v>2473</v>
      </c>
      <c r="AF2474" s="29">
        <v>0.28537632545193425</v>
      </c>
      <c r="AG2474" s="29">
        <v>-0.19617261229968674</v>
      </c>
      <c r="AH2474" s="29">
        <v>0.30475862632830497</v>
      </c>
    </row>
    <row r="2475" spans="31:34" x14ac:dyDescent="0.2">
      <c r="AE2475">
        <v>2474</v>
      </c>
      <c r="AF2475" s="29">
        <v>0.11391836199882209</v>
      </c>
      <c r="AG2475" s="29">
        <v>7.1894652753242166E-2</v>
      </c>
      <c r="AH2475" s="29">
        <v>-5.0984904257356294E-2</v>
      </c>
    </row>
    <row r="2476" spans="31:34" x14ac:dyDescent="0.2">
      <c r="AE2476">
        <v>2475</v>
      </c>
      <c r="AF2476" s="29">
        <v>-5.3555624224476623E-3</v>
      </c>
      <c r="AG2476" s="29">
        <v>-7.477096779437202E-2</v>
      </c>
      <c r="AH2476" s="29">
        <v>-0.10652248512126408</v>
      </c>
    </row>
    <row r="2477" spans="31:34" x14ac:dyDescent="0.2">
      <c r="AE2477">
        <v>2476</v>
      </c>
      <c r="AF2477" s="29">
        <v>-3.210452064109471E-2</v>
      </c>
      <c r="AG2477" s="29">
        <v>-0.11422784151741031</v>
      </c>
      <c r="AH2477" s="29">
        <v>4.4460748105472382E-2</v>
      </c>
    </row>
    <row r="2478" spans="31:34" x14ac:dyDescent="0.2">
      <c r="AE2478">
        <v>2477</v>
      </c>
      <c r="AF2478" s="29">
        <v>6.7091510936314006E-2</v>
      </c>
      <c r="AG2478" s="29">
        <v>0.17038103558936707</v>
      </c>
      <c r="AH2478" s="29">
        <v>0.24331272098351767</v>
      </c>
    </row>
    <row r="2479" spans="31:34" x14ac:dyDescent="0.2">
      <c r="AE2479">
        <v>2478</v>
      </c>
      <c r="AF2479" s="29">
        <v>-8.9310595483168609E-2</v>
      </c>
      <c r="AG2479" s="29">
        <v>7.9014488825950954E-2</v>
      </c>
      <c r="AH2479" s="29">
        <v>-0.27581466860242987</v>
      </c>
    </row>
    <row r="2480" spans="31:34" x14ac:dyDescent="0.2">
      <c r="AE2480">
        <v>2479</v>
      </c>
      <c r="AF2480" s="29">
        <v>2.9329025627366154E-2</v>
      </c>
      <c r="AG2480" s="29">
        <v>1.5688693200543977E-2</v>
      </c>
      <c r="AH2480" s="29">
        <v>-0.30726666594275187</v>
      </c>
    </row>
    <row r="2481" spans="31:34" x14ac:dyDescent="0.2">
      <c r="AE2481">
        <v>2480</v>
      </c>
      <c r="AF2481" s="29">
        <v>3.4242236028275794E-2</v>
      </c>
      <c r="AG2481" s="29">
        <v>-3.5044295415201815E-4</v>
      </c>
      <c r="AH2481" s="29">
        <v>0.17470985982227205</v>
      </c>
    </row>
    <row r="2482" spans="31:34" x14ac:dyDescent="0.2">
      <c r="AE2482">
        <v>2481</v>
      </c>
      <c r="AF2482" s="29">
        <v>3.6646435288558848E-2</v>
      </c>
      <c r="AG2482" s="29">
        <v>0.10834039187784346</v>
      </c>
      <c r="AH2482" s="29">
        <v>-0.19775860391678532</v>
      </c>
    </row>
    <row r="2483" spans="31:34" x14ac:dyDescent="0.2">
      <c r="AE2483">
        <v>2482</v>
      </c>
      <c r="AF2483" s="29">
        <v>-4.6538967024010704E-2</v>
      </c>
      <c r="AG2483" s="29">
        <v>9.4660323406218175E-2</v>
      </c>
      <c r="AH2483" s="29">
        <v>-0.16355103056894649</v>
      </c>
    </row>
    <row r="2484" spans="31:34" x14ac:dyDescent="0.2">
      <c r="AE2484">
        <v>2483</v>
      </c>
      <c r="AF2484" s="29">
        <v>-8.4761068273225878E-3</v>
      </c>
      <c r="AG2484" s="29">
        <v>-0.14076530460262762</v>
      </c>
      <c r="AH2484" s="29">
        <v>0.15750093884828123</v>
      </c>
    </row>
    <row r="2485" spans="31:34" x14ac:dyDescent="0.2">
      <c r="AE2485">
        <v>2484</v>
      </c>
      <c r="AF2485" s="29">
        <v>2.1829726189607906E-2</v>
      </c>
      <c r="AG2485" s="29">
        <v>0.12309233423803954</v>
      </c>
      <c r="AH2485" s="29">
        <v>0.12382147184116739</v>
      </c>
    </row>
    <row r="2486" spans="31:34" x14ac:dyDescent="0.2">
      <c r="AE2486">
        <v>2485</v>
      </c>
      <c r="AF2486" s="29">
        <v>-1.451610604885426E-2</v>
      </c>
      <c r="AG2486" s="29">
        <v>-0.41303027955908378</v>
      </c>
      <c r="AH2486" s="29">
        <v>6.9762182912606469E-2</v>
      </c>
    </row>
    <row r="2487" spans="31:34" x14ac:dyDescent="0.2">
      <c r="AE2487">
        <v>2486</v>
      </c>
      <c r="AF2487" s="29">
        <v>-1.8998633079292952E-2</v>
      </c>
      <c r="AG2487" s="29">
        <v>-0.32505964837106599</v>
      </c>
      <c r="AH2487" s="29">
        <v>-0.34712558406808341</v>
      </c>
    </row>
    <row r="2488" spans="31:34" x14ac:dyDescent="0.2">
      <c r="AE2488">
        <v>2487</v>
      </c>
      <c r="AF2488" s="29">
        <v>-7.4326175434028835E-2</v>
      </c>
      <c r="AG2488" s="29">
        <v>-8.6707834671901102E-2</v>
      </c>
      <c r="AH2488" s="29">
        <v>5.4012808953201319E-2</v>
      </c>
    </row>
    <row r="2489" spans="31:34" x14ac:dyDescent="0.2">
      <c r="AE2489">
        <v>2488</v>
      </c>
      <c r="AF2489" s="29">
        <v>0.2814602836904514</v>
      </c>
      <c r="AG2489" s="29">
        <v>9.0565079200406202E-3</v>
      </c>
      <c r="AH2489" s="29">
        <v>1.7016433611800551E-3</v>
      </c>
    </row>
    <row r="2490" spans="31:34" x14ac:dyDescent="0.2">
      <c r="AE2490">
        <v>2489</v>
      </c>
      <c r="AF2490" s="29">
        <v>1.4402133444602358E-2</v>
      </c>
      <c r="AG2490" s="29">
        <v>-6.7476531342436242E-3</v>
      </c>
      <c r="AH2490" s="29">
        <v>0.39111633459263806</v>
      </c>
    </row>
    <row r="2491" spans="31:34" x14ac:dyDescent="0.2">
      <c r="AE2491">
        <v>2490</v>
      </c>
      <c r="AF2491" s="29">
        <v>-0.18705207989605102</v>
      </c>
      <c r="AG2491" s="29">
        <v>-1.4891354646722456E-2</v>
      </c>
      <c r="AH2491" s="29">
        <v>-0.10243787469172018</v>
      </c>
    </row>
    <row r="2492" spans="31:34" x14ac:dyDescent="0.2">
      <c r="AE2492">
        <v>2491</v>
      </c>
      <c r="AF2492" s="29">
        <v>-2.7937129834701802E-2</v>
      </c>
      <c r="AG2492" s="29">
        <v>0.16113856939012158</v>
      </c>
      <c r="AH2492" s="29">
        <v>9.7133636462801667E-2</v>
      </c>
    </row>
    <row r="2493" spans="31:34" x14ac:dyDescent="0.2">
      <c r="AE2493">
        <v>2492</v>
      </c>
      <c r="AF2493" s="29">
        <v>-0.17038852131439022</v>
      </c>
      <c r="AG2493" s="29">
        <v>-0.15714865331909708</v>
      </c>
      <c r="AH2493" s="29">
        <v>1.9961615334987661E-2</v>
      </c>
    </row>
    <row r="2494" spans="31:34" x14ac:dyDescent="0.2">
      <c r="AE2494">
        <v>2493</v>
      </c>
      <c r="AF2494" s="29">
        <v>-6.7988466248827567E-2</v>
      </c>
      <c r="AG2494" s="29">
        <v>5.8710534685007087E-2</v>
      </c>
      <c r="AH2494" s="29">
        <v>0.17099448062561221</v>
      </c>
    </row>
    <row r="2495" spans="31:34" x14ac:dyDescent="0.2">
      <c r="AE2495">
        <v>2494</v>
      </c>
      <c r="AF2495" s="29">
        <v>4.7992118441010576E-2</v>
      </c>
      <c r="AG2495" s="29">
        <v>2.7531710771936259E-2</v>
      </c>
      <c r="AH2495" s="29">
        <v>8.6163988263127322E-2</v>
      </c>
    </row>
    <row r="2496" spans="31:34" x14ac:dyDescent="0.2">
      <c r="AE2496">
        <v>2495</v>
      </c>
      <c r="AF2496" s="29">
        <v>7.7506026823946098E-2</v>
      </c>
      <c r="AG2496" s="29">
        <v>0.1196593833100134</v>
      </c>
      <c r="AH2496" s="29">
        <v>-0.12751381386760874</v>
      </c>
    </row>
    <row r="2497" spans="31:34" x14ac:dyDescent="0.2">
      <c r="AE2497">
        <v>2496</v>
      </c>
      <c r="AF2497" s="29">
        <v>-1.3265701202873651E-2</v>
      </c>
      <c r="AG2497" s="29">
        <v>4.4047066748958079E-2</v>
      </c>
      <c r="AH2497" s="29">
        <v>-4.9849647739803162E-3</v>
      </c>
    </row>
    <row r="2498" spans="31:34" x14ac:dyDescent="0.2">
      <c r="AE2498">
        <v>2497</v>
      </c>
      <c r="AF2498" s="29">
        <v>-7.0966336606399769E-2</v>
      </c>
      <c r="AG2498" s="29">
        <v>-0.25745766628628447</v>
      </c>
      <c r="AH2498" s="29">
        <v>-0.19873875318215151</v>
      </c>
    </row>
    <row r="2499" spans="31:34" x14ac:dyDescent="0.2">
      <c r="AE2499">
        <v>2498</v>
      </c>
      <c r="AF2499" s="29">
        <v>5.5856574165523094E-2</v>
      </c>
      <c r="AG2499" s="29">
        <v>-2.3777408712571908E-2</v>
      </c>
      <c r="AH2499" s="29">
        <v>-0.11276519343733747</v>
      </c>
    </row>
    <row r="2500" spans="31:34" x14ac:dyDescent="0.2">
      <c r="AE2500">
        <v>2499</v>
      </c>
      <c r="AF2500" s="29">
        <v>-1.7807983640981833E-2</v>
      </c>
      <c r="AG2500" s="29">
        <v>3.4441672896161971E-2</v>
      </c>
      <c r="AH2500" s="29">
        <v>-0.14302829484047483</v>
      </c>
    </row>
    <row r="2501" spans="31:34" x14ac:dyDescent="0.2">
      <c r="AE2501">
        <v>2500</v>
      </c>
      <c r="AF2501" s="29">
        <v>-2.844726020294808E-2</v>
      </c>
      <c r="AG2501" s="29">
        <v>-3.8343159050890231E-2</v>
      </c>
      <c r="AH2501" s="29">
        <v>0.21478062527985681</v>
      </c>
    </row>
    <row r="2502" spans="31:34" x14ac:dyDescent="0.2">
      <c r="AE2502">
        <v>2501</v>
      </c>
      <c r="AF2502" s="29">
        <v>8.6718133012803258E-3</v>
      </c>
      <c r="AG2502" s="29">
        <v>-5.0525801700320283E-2</v>
      </c>
      <c r="AH2502" s="29">
        <v>-0.12227576644101466</v>
      </c>
    </row>
    <row r="2503" spans="31:34" x14ac:dyDescent="0.2">
      <c r="AE2503">
        <v>2502</v>
      </c>
      <c r="AF2503" s="29">
        <v>0.11576605602252159</v>
      </c>
      <c r="AG2503" s="29">
        <v>6.8505540896856953E-2</v>
      </c>
      <c r="AH2503" s="29">
        <v>6.7070882955489255E-2</v>
      </c>
    </row>
    <row r="2504" spans="31:34" x14ac:dyDescent="0.2">
      <c r="AE2504">
        <v>2503</v>
      </c>
      <c r="AF2504" s="29">
        <v>8.3317482041160101E-2</v>
      </c>
      <c r="AG2504" s="29">
        <v>-0.46097910138511472</v>
      </c>
      <c r="AH2504" s="29">
        <v>-0.19881799432627817</v>
      </c>
    </row>
    <row r="2505" spans="31:34" x14ac:dyDescent="0.2">
      <c r="AE2505">
        <v>2504</v>
      </c>
      <c r="AF2505" s="29">
        <v>-7.6877011102965992E-2</v>
      </c>
      <c r="AG2505" s="29">
        <v>-0.17655967207658074</v>
      </c>
      <c r="AH2505" s="29">
        <v>-4.8853164139141467E-3</v>
      </c>
    </row>
    <row r="2506" spans="31:34" x14ac:dyDescent="0.2">
      <c r="AE2506">
        <v>2505</v>
      </c>
      <c r="AF2506" s="29">
        <v>5.3467079104080641E-2</v>
      </c>
      <c r="AG2506" s="29">
        <v>-0.11517190116662081</v>
      </c>
      <c r="AH2506" s="29">
        <v>2.6455361015201462E-2</v>
      </c>
    </row>
    <row r="2507" spans="31:34" x14ac:dyDescent="0.2">
      <c r="AE2507">
        <v>2506</v>
      </c>
      <c r="AF2507" s="29">
        <v>0.10106442875716068</v>
      </c>
      <c r="AG2507" s="29">
        <v>-6.9779695526758292E-2</v>
      </c>
      <c r="AH2507" s="29">
        <v>-0.43707538391165845</v>
      </c>
    </row>
    <row r="2508" spans="31:34" x14ac:dyDescent="0.2">
      <c r="AE2508">
        <v>2507</v>
      </c>
      <c r="AF2508" s="29">
        <v>-1.0144349949149813E-2</v>
      </c>
      <c r="AG2508" s="29">
        <v>-6.9879640645528596E-2</v>
      </c>
      <c r="AH2508" s="29">
        <v>-0.13014433850318957</v>
      </c>
    </row>
    <row r="2509" spans="31:34" x14ac:dyDescent="0.2">
      <c r="AE2509">
        <v>2508</v>
      </c>
      <c r="AF2509" s="29">
        <v>1.814510159349585E-2</v>
      </c>
      <c r="AG2509" s="29">
        <v>0.11783409860977241</v>
      </c>
      <c r="AH2509" s="29">
        <v>-0.12019898155351312</v>
      </c>
    </row>
    <row r="2510" spans="31:34" x14ac:dyDescent="0.2">
      <c r="AE2510">
        <v>2509</v>
      </c>
      <c r="AF2510" s="29">
        <v>-5.7459407310345885E-2</v>
      </c>
      <c r="AG2510" s="29">
        <v>5.0017736819359037E-3</v>
      </c>
      <c r="AH2510" s="29">
        <v>-0.13511947080428757</v>
      </c>
    </row>
    <row r="2511" spans="31:34" x14ac:dyDescent="0.2">
      <c r="AE2511">
        <v>2510</v>
      </c>
      <c r="AF2511" s="29">
        <v>-1.3413885305611661E-2</v>
      </c>
      <c r="AG2511" s="29">
        <v>-2.391616545140255E-3</v>
      </c>
      <c r="AH2511" s="29">
        <v>3.9517586660587634E-2</v>
      </c>
    </row>
    <row r="2512" spans="31:34" x14ac:dyDescent="0.2">
      <c r="AE2512">
        <v>2511</v>
      </c>
      <c r="AF2512" s="29">
        <v>-1.2526545170330224E-2</v>
      </c>
      <c r="AG2512" s="29">
        <v>1.0400651650932558E-2</v>
      </c>
      <c r="AH2512" s="29">
        <v>-0.27166227501483053</v>
      </c>
    </row>
    <row r="2513" spans="31:34" x14ac:dyDescent="0.2">
      <c r="AE2513">
        <v>2512</v>
      </c>
      <c r="AF2513" s="29">
        <v>-2.7870008283432005E-2</v>
      </c>
      <c r="AG2513" s="29">
        <v>8.394523440160849E-2</v>
      </c>
      <c r="AH2513" s="29">
        <v>-5.3868248478932665E-2</v>
      </c>
    </row>
    <row r="2514" spans="31:34" x14ac:dyDescent="0.2">
      <c r="AE2514">
        <v>2513</v>
      </c>
      <c r="AF2514" s="29">
        <v>-5.2960848371955749E-2</v>
      </c>
      <c r="AG2514" s="29">
        <v>-2.7326960357974217E-2</v>
      </c>
      <c r="AH2514" s="29">
        <v>-0.38671139284131217</v>
      </c>
    </row>
    <row r="2515" spans="31:34" x14ac:dyDescent="0.2">
      <c r="AE2515">
        <v>2514</v>
      </c>
      <c r="AF2515" s="29">
        <v>-4.2110971237518904E-2</v>
      </c>
      <c r="AG2515" s="29">
        <v>-7.2556528727955094E-2</v>
      </c>
      <c r="AH2515" s="29">
        <v>-0.16888697212931628</v>
      </c>
    </row>
    <row r="2516" spans="31:34" x14ac:dyDescent="0.2">
      <c r="AE2516">
        <v>2515</v>
      </c>
      <c r="AF2516" s="29">
        <v>1.5077014255019876E-2</v>
      </c>
      <c r="AG2516" s="29">
        <v>-0.11736375080576406</v>
      </c>
      <c r="AH2516" s="29">
        <v>-0.17975990374240144</v>
      </c>
    </row>
    <row r="2517" spans="31:34" x14ac:dyDescent="0.2">
      <c r="AE2517">
        <v>2516</v>
      </c>
      <c r="AF2517" s="29">
        <v>-4.0949633413640586E-2</v>
      </c>
      <c r="AG2517" s="29">
        <v>-0.38391016229839514</v>
      </c>
      <c r="AH2517" s="29">
        <v>-0.27373155200146532</v>
      </c>
    </row>
    <row r="2518" spans="31:34" x14ac:dyDescent="0.2">
      <c r="AE2518">
        <v>2517</v>
      </c>
      <c r="AF2518" s="29">
        <v>2.243760995679338E-3</v>
      </c>
      <c r="AG2518" s="29">
        <v>-4.3167078430201726E-2</v>
      </c>
      <c r="AH2518" s="29">
        <v>3.8596518856738045E-2</v>
      </c>
    </row>
    <row r="2519" spans="31:34" x14ac:dyDescent="0.2">
      <c r="AE2519">
        <v>2518</v>
      </c>
      <c r="AF2519" s="29">
        <v>-4.6698798652443389E-3</v>
      </c>
      <c r="AG2519" s="29">
        <v>4.2678719543972891E-2</v>
      </c>
      <c r="AH2519" s="29">
        <v>9.7107399373408693E-3</v>
      </c>
    </row>
    <row r="2520" spans="31:34" x14ac:dyDescent="0.2">
      <c r="AE2520">
        <v>2519</v>
      </c>
      <c r="AF2520" s="29">
        <v>-4.6025008805533618E-2</v>
      </c>
      <c r="AG2520" s="29">
        <v>0.12919013771590243</v>
      </c>
      <c r="AH2520" s="29">
        <v>0.22662025212837017</v>
      </c>
    </row>
    <row r="2521" spans="31:34" x14ac:dyDescent="0.2">
      <c r="AE2521">
        <v>2520</v>
      </c>
      <c r="AF2521" s="29">
        <v>-4.0880003453521607E-2</v>
      </c>
      <c r="AG2521" s="29">
        <v>-0.10303216509523104</v>
      </c>
      <c r="AH2521" s="29">
        <v>0.18183738103162014</v>
      </c>
    </row>
    <row r="2522" spans="31:34" x14ac:dyDescent="0.2">
      <c r="AE2522">
        <v>2521</v>
      </c>
      <c r="AF2522" s="29">
        <v>2.3186378981634097E-2</v>
      </c>
      <c r="AG2522" s="29">
        <v>-0.12313951809756918</v>
      </c>
      <c r="AH2522" s="29">
        <v>-0.39357720963398529</v>
      </c>
    </row>
    <row r="2523" spans="31:34" x14ac:dyDescent="0.2">
      <c r="AE2523">
        <v>2522</v>
      </c>
      <c r="AF2523" s="29">
        <v>-3.266836944136596E-2</v>
      </c>
      <c r="AG2523" s="29">
        <v>-0.12277989036657416</v>
      </c>
      <c r="AH2523" s="29">
        <v>-7.9327887297097249E-2</v>
      </c>
    </row>
    <row r="2524" spans="31:34" x14ac:dyDescent="0.2">
      <c r="AE2524">
        <v>2523</v>
      </c>
      <c r="AF2524" s="29">
        <v>5.4045104770424388E-2</v>
      </c>
      <c r="AG2524" s="29">
        <v>2.366099224747243E-2</v>
      </c>
      <c r="AH2524" s="29">
        <v>-0.13903642838389813</v>
      </c>
    </row>
    <row r="2525" spans="31:34" x14ac:dyDescent="0.2">
      <c r="AE2525">
        <v>2524</v>
      </c>
      <c r="AF2525" s="29">
        <v>5.0685163565686912E-2</v>
      </c>
      <c r="AG2525" s="29">
        <v>8.5553065957134231E-2</v>
      </c>
      <c r="AH2525" s="29">
        <v>7.9274792432049282E-2</v>
      </c>
    </row>
    <row r="2526" spans="31:34" x14ac:dyDescent="0.2">
      <c r="AE2526">
        <v>2525</v>
      </c>
      <c r="AF2526" s="29">
        <v>4.6496240296067991E-2</v>
      </c>
      <c r="AG2526" s="29">
        <v>0.27885378709747594</v>
      </c>
      <c r="AH2526" s="29">
        <v>-0.52067927227823718</v>
      </c>
    </row>
    <row r="2527" spans="31:34" x14ac:dyDescent="0.2">
      <c r="AE2527">
        <v>2526</v>
      </c>
      <c r="AF2527" s="29">
        <v>6.0791871693013602E-2</v>
      </c>
      <c r="AG2527" s="29">
        <v>6.9134424342899847E-2</v>
      </c>
      <c r="AH2527" s="29">
        <v>-7.2997255982061152E-2</v>
      </c>
    </row>
    <row r="2528" spans="31:34" x14ac:dyDescent="0.2">
      <c r="AE2528">
        <v>2527</v>
      </c>
      <c r="AF2528" s="29">
        <v>4.1534905911792602E-3</v>
      </c>
      <c r="AG2528" s="29">
        <v>-0.13104087510104578</v>
      </c>
      <c r="AH2528" s="29">
        <v>3.8015881164753587E-2</v>
      </c>
    </row>
    <row r="2529" spans="31:34" x14ac:dyDescent="0.2">
      <c r="AE2529">
        <v>2528</v>
      </c>
      <c r="AF2529" s="29">
        <v>8.9752105222983589E-2</v>
      </c>
      <c r="AG2529" s="29">
        <v>-2.6708997090427927E-2</v>
      </c>
      <c r="AH2529" s="29">
        <v>-0.13329767142473689</v>
      </c>
    </row>
    <row r="2530" spans="31:34" x14ac:dyDescent="0.2">
      <c r="AE2530">
        <v>2529</v>
      </c>
      <c r="AF2530" s="29">
        <v>-0.12975213400591698</v>
      </c>
      <c r="AG2530" s="29">
        <v>-0.10397022380007326</v>
      </c>
      <c r="AH2530" s="29">
        <v>-0.5765838316441485</v>
      </c>
    </row>
    <row r="2531" spans="31:34" x14ac:dyDescent="0.2">
      <c r="AE2531">
        <v>2530</v>
      </c>
      <c r="AF2531" s="29">
        <v>-4.0291181293488694E-2</v>
      </c>
      <c r="AG2531" s="29">
        <v>0.15932362277348211</v>
      </c>
      <c r="AH2531" s="29">
        <v>8.5965540708541427E-2</v>
      </c>
    </row>
    <row r="2532" spans="31:34" x14ac:dyDescent="0.2">
      <c r="AE2532">
        <v>2531</v>
      </c>
      <c r="AF2532" s="29">
        <v>-1.0659792687309209E-2</v>
      </c>
      <c r="AG2532" s="29">
        <v>3.9607885843261859E-2</v>
      </c>
      <c r="AH2532" s="29">
        <v>-8.1144360224442671E-2</v>
      </c>
    </row>
    <row r="2533" spans="31:34" x14ac:dyDescent="0.2">
      <c r="AE2533">
        <v>2532</v>
      </c>
      <c r="AF2533" s="29">
        <v>-5.0355470391009738E-2</v>
      </c>
      <c r="AG2533" s="29">
        <v>-0.1110180805270565</v>
      </c>
      <c r="AH2533" s="29">
        <v>4.0750423628023252E-2</v>
      </c>
    </row>
    <row r="2534" spans="31:34" x14ac:dyDescent="0.2">
      <c r="AE2534">
        <v>2533</v>
      </c>
      <c r="AF2534" s="29">
        <v>-3.4431786942177051E-2</v>
      </c>
      <c r="AG2534" s="29">
        <v>0.2845172147886128</v>
      </c>
      <c r="AH2534" s="29">
        <v>8.1566991227210506E-2</v>
      </c>
    </row>
    <row r="2535" spans="31:34" x14ac:dyDescent="0.2">
      <c r="AE2535">
        <v>2534</v>
      </c>
      <c r="AF2535" s="29">
        <v>-2.2284874987759336E-2</v>
      </c>
      <c r="AG2535" s="29">
        <v>0.13734405449193063</v>
      </c>
      <c r="AH2535" s="29">
        <v>5.3549547006822391E-3</v>
      </c>
    </row>
    <row r="2536" spans="31:34" x14ac:dyDescent="0.2">
      <c r="AE2536">
        <v>2535</v>
      </c>
      <c r="AF2536" s="29">
        <v>2.6468834901186237E-3</v>
      </c>
      <c r="AG2536" s="29">
        <v>-0.10804886944228577</v>
      </c>
      <c r="AH2536" s="29">
        <v>3.2897332601504278E-2</v>
      </c>
    </row>
    <row r="2537" spans="31:34" x14ac:dyDescent="0.2">
      <c r="AE2537">
        <v>2536</v>
      </c>
      <c r="AF2537" s="29">
        <v>-9.2848375544993617E-2</v>
      </c>
      <c r="AG2537" s="29">
        <v>-0.55501143853914903</v>
      </c>
      <c r="AH2537" s="29">
        <v>-0.1167586310490903</v>
      </c>
    </row>
    <row r="2538" spans="31:34" x14ac:dyDescent="0.2">
      <c r="AE2538">
        <v>2537</v>
      </c>
      <c r="AF2538" s="29">
        <v>-5.8879461829546738E-2</v>
      </c>
      <c r="AG2538" s="29">
        <v>-9.0187258707455031E-2</v>
      </c>
      <c r="AH2538" s="29">
        <v>-2.0729644167414268E-2</v>
      </c>
    </row>
    <row r="2539" spans="31:34" x14ac:dyDescent="0.2">
      <c r="AE2539">
        <v>2538</v>
      </c>
      <c r="AF2539" s="29">
        <v>6.8976228249133215E-2</v>
      </c>
      <c r="AG2539" s="29">
        <v>-4.6673930420078726E-3</v>
      </c>
      <c r="AH2539" s="29">
        <v>2.6954973898991257E-2</v>
      </c>
    </row>
    <row r="2540" spans="31:34" x14ac:dyDescent="0.2">
      <c r="AE2540">
        <v>2539</v>
      </c>
      <c r="AF2540" s="29">
        <v>-9.0486491676464845E-2</v>
      </c>
      <c r="AG2540" s="29">
        <v>-0.15957266008297671</v>
      </c>
      <c r="AH2540" s="29">
        <v>1.9672881401108823E-3</v>
      </c>
    </row>
    <row r="2541" spans="31:34" x14ac:dyDescent="0.2">
      <c r="AE2541">
        <v>2540</v>
      </c>
      <c r="AF2541" s="29">
        <v>3.8523140892411829E-2</v>
      </c>
      <c r="AG2541" s="29">
        <v>-0.26319072640183655</v>
      </c>
      <c r="AH2541" s="29">
        <v>-0.17976842483513761</v>
      </c>
    </row>
    <row r="2542" spans="31:34" x14ac:dyDescent="0.2">
      <c r="AE2542">
        <v>2541</v>
      </c>
      <c r="AF2542" s="29">
        <v>-1.6384090452460161E-3</v>
      </c>
      <c r="AG2542" s="29">
        <v>-3.515296206003659E-2</v>
      </c>
      <c r="AH2542" s="29">
        <v>-7.8563426397840509E-3</v>
      </c>
    </row>
    <row r="2543" spans="31:34" x14ac:dyDescent="0.2">
      <c r="AE2543">
        <v>2542</v>
      </c>
      <c r="AF2543" s="29">
        <v>-3.2592713630988368E-2</v>
      </c>
      <c r="AG2543" s="29">
        <v>0.19365528606440072</v>
      </c>
      <c r="AH2543" s="29">
        <v>-0.50015430508561309</v>
      </c>
    </row>
    <row r="2544" spans="31:34" x14ac:dyDescent="0.2">
      <c r="AE2544">
        <v>2543</v>
      </c>
      <c r="AF2544" s="29">
        <v>-3.0082271593269493E-2</v>
      </c>
      <c r="AG2544" s="29">
        <v>6.9676889556066865E-2</v>
      </c>
      <c r="AH2544" s="29">
        <v>5.2259954551907357E-2</v>
      </c>
    </row>
    <row r="2545" spans="31:34" x14ac:dyDescent="0.2">
      <c r="AE2545">
        <v>2544</v>
      </c>
      <c r="AF2545" s="29">
        <v>-3.0589066610117226E-2</v>
      </c>
      <c r="AG2545" s="29">
        <v>-5.5561949108480614E-3</v>
      </c>
      <c r="AH2545" s="29">
        <v>-0.37781649430106939</v>
      </c>
    </row>
    <row r="2546" spans="31:34" x14ac:dyDescent="0.2">
      <c r="AE2546">
        <v>2545</v>
      </c>
      <c r="AF2546" s="29">
        <v>-0.13139731426072487</v>
      </c>
      <c r="AG2546" s="29">
        <v>-0.40866988669293747</v>
      </c>
      <c r="AH2546" s="29">
        <v>4.4021836549238157E-2</v>
      </c>
    </row>
    <row r="2547" spans="31:34" x14ac:dyDescent="0.2">
      <c r="AE2547">
        <v>2546</v>
      </c>
      <c r="AF2547" s="29">
        <v>5.2424774814073408E-3</v>
      </c>
      <c r="AG2547" s="29">
        <v>0.60760361923695116</v>
      </c>
      <c r="AH2547" s="29">
        <v>-0.10022201511758659</v>
      </c>
    </row>
    <row r="2548" spans="31:34" x14ac:dyDescent="0.2">
      <c r="AE2548">
        <v>2547</v>
      </c>
      <c r="AF2548" s="29">
        <v>-2.600252789961777E-2</v>
      </c>
      <c r="AG2548" s="29">
        <v>-6.5298078270544138E-2</v>
      </c>
      <c r="AH2548" s="29">
        <v>-0.11250395158262431</v>
      </c>
    </row>
    <row r="2549" spans="31:34" x14ac:dyDescent="0.2">
      <c r="AE2549">
        <v>2548</v>
      </c>
      <c r="AF2549" s="29">
        <v>-1.0820210318879404E-2</v>
      </c>
      <c r="AG2549" s="29">
        <v>2.9321922122281844E-3</v>
      </c>
      <c r="AH2549" s="29">
        <v>-0.10997166720784102</v>
      </c>
    </row>
    <row r="2550" spans="31:34" x14ac:dyDescent="0.2">
      <c r="AE2550">
        <v>2549</v>
      </c>
      <c r="AF2550" s="29">
        <v>8.6970657575627677E-2</v>
      </c>
      <c r="AG2550" s="29">
        <v>9.7788194952684121E-2</v>
      </c>
      <c r="AH2550" s="29">
        <v>-2.1306796575484056E-2</v>
      </c>
    </row>
    <row r="2551" spans="31:34" x14ac:dyDescent="0.2">
      <c r="AE2551">
        <v>2550</v>
      </c>
      <c r="AF2551" s="29">
        <v>3.3480740446663194E-2</v>
      </c>
      <c r="AG2551" s="29">
        <v>-0.14796020521185729</v>
      </c>
      <c r="AH2551" s="29">
        <v>0.19848429034070855</v>
      </c>
    </row>
    <row r="2552" spans="31:34" x14ac:dyDescent="0.2">
      <c r="AE2552">
        <v>2551</v>
      </c>
      <c r="AF2552" s="29">
        <v>-5.9327892561148506E-3</v>
      </c>
      <c r="AG2552" s="29">
        <v>6.5802509791777972E-3</v>
      </c>
      <c r="AH2552" s="29">
        <v>-0.10665778380161892</v>
      </c>
    </row>
    <row r="2553" spans="31:34" x14ac:dyDescent="0.2">
      <c r="AE2553">
        <v>2552</v>
      </c>
      <c r="AF2553" s="29">
        <v>2.2100124141582883E-3</v>
      </c>
      <c r="AG2553" s="29">
        <v>-5.5008298038580206E-2</v>
      </c>
      <c r="AH2553" s="29">
        <v>-2.6762922733338877E-2</v>
      </c>
    </row>
    <row r="2554" spans="31:34" x14ac:dyDescent="0.2">
      <c r="AE2554">
        <v>2553</v>
      </c>
      <c r="AF2554" s="29">
        <v>1.9614347727771129E-2</v>
      </c>
      <c r="AG2554" s="29">
        <v>0.18757475075469215</v>
      </c>
      <c r="AH2554" s="29">
        <v>1.3271348405284092E-2</v>
      </c>
    </row>
    <row r="2555" spans="31:34" x14ac:dyDescent="0.2">
      <c r="AE2555">
        <v>2554</v>
      </c>
      <c r="AF2555" s="29">
        <v>-5.3289997696365763E-4</v>
      </c>
      <c r="AG2555" s="29">
        <v>-3.3995171748460438E-3</v>
      </c>
      <c r="AH2555" s="29">
        <v>5.7874701884973928E-2</v>
      </c>
    </row>
    <row r="2556" spans="31:34" x14ac:dyDescent="0.2">
      <c r="AE2556">
        <v>2555</v>
      </c>
      <c r="AF2556" s="29">
        <v>-7.7870549974812617E-2</v>
      </c>
      <c r="AG2556" s="29">
        <v>-0.31752695056653102</v>
      </c>
      <c r="AH2556" s="29">
        <v>6.4591588207083906E-4</v>
      </c>
    </row>
    <row r="2557" spans="31:34" x14ac:dyDescent="0.2">
      <c r="AE2557">
        <v>2556</v>
      </c>
      <c r="AF2557" s="29">
        <v>-2.3443454409123432E-2</v>
      </c>
      <c r="AG2557" s="29">
        <v>3.159688723563276E-2</v>
      </c>
      <c r="AH2557" s="29">
        <v>-0.19332399334208214</v>
      </c>
    </row>
    <row r="2558" spans="31:34" x14ac:dyDescent="0.2">
      <c r="AE2558">
        <v>2557</v>
      </c>
      <c r="AF2558" s="29">
        <v>1.5041497128613534E-2</v>
      </c>
      <c r="AG2558" s="29">
        <v>6.3739547433992261E-3</v>
      </c>
      <c r="AH2558" s="29">
        <v>-0.11875258510360583</v>
      </c>
    </row>
    <row r="2559" spans="31:34" x14ac:dyDescent="0.2">
      <c r="AE2559">
        <v>2558</v>
      </c>
      <c r="AF2559" s="29">
        <v>-5.400615495352374E-2</v>
      </c>
      <c r="AG2559" s="29">
        <v>-0.17952407917254121</v>
      </c>
      <c r="AH2559" s="29">
        <v>-0.23664227371448979</v>
      </c>
    </row>
    <row r="2560" spans="31:34" x14ac:dyDescent="0.2">
      <c r="AE2560">
        <v>2559</v>
      </c>
      <c r="AF2560" s="29">
        <v>-2.3801040372665099E-2</v>
      </c>
      <c r="AG2560" s="29">
        <v>-0.1445428708972028</v>
      </c>
      <c r="AH2560" s="29">
        <v>0.50737080978665428</v>
      </c>
    </row>
    <row r="2561" spans="31:34" x14ac:dyDescent="0.2">
      <c r="AE2561">
        <v>2560</v>
      </c>
      <c r="AF2561" s="29">
        <v>-5.3183922413182351E-2</v>
      </c>
      <c r="AG2561" s="29">
        <v>-2.4521650852016807E-2</v>
      </c>
      <c r="AH2561" s="29">
        <v>-5.8769676687528916E-2</v>
      </c>
    </row>
    <row r="2562" spans="31:34" x14ac:dyDescent="0.2">
      <c r="AE2562">
        <v>2561</v>
      </c>
      <c r="AF2562" s="29">
        <v>-0.19449996402034722</v>
      </c>
      <c r="AG2562" s="29">
        <v>0.10076269923429959</v>
      </c>
      <c r="AH2562" s="29">
        <v>-7.7060182380379649E-2</v>
      </c>
    </row>
    <row r="2563" spans="31:34" x14ac:dyDescent="0.2">
      <c r="AE2563">
        <v>2562</v>
      </c>
      <c r="AF2563" s="29">
        <v>1.9770477851787465E-2</v>
      </c>
      <c r="AG2563" s="29">
        <v>-2.0156652011223328E-2</v>
      </c>
      <c r="AH2563" s="29">
        <v>-0.15309316616447077</v>
      </c>
    </row>
    <row r="2564" spans="31:34" x14ac:dyDescent="0.2">
      <c r="AE2564">
        <v>2563</v>
      </c>
      <c r="AF2564" s="29">
        <v>-1.1028327041128751E-2</v>
      </c>
      <c r="AG2564" s="29">
        <v>-0.16030035296565295</v>
      </c>
      <c r="AH2564" s="29">
        <v>-8.7395833958076263E-2</v>
      </c>
    </row>
    <row r="2565" spans="31:34" x14ac:dyDescent="0.2">
      <c r="AE2565">
        <v>2564</v>
      </c>
      <c r="AF2565" s="29">
        <v>4.0347172561716396E-2</v>
      </c>
      <c r="AG2565" s="29">
        <v>-8.186226099927639E-2</v>
      </c>
      <c r="AH2565" s="29">
        <v>0.21348187363188881</v>
      </c>
    </row>
    <row r="2566" spans="31:34" x14ac:dyDescent="0.2">
      <c r="AE2566">
        <v>2565</v>
      </c>
      <c r="AF2566" s="29">
        <v>2.4545061780327133E-2</v>
      </c>
      <c r="AG2566" s="29">
        <v>5.8359051924597276E-2</v>
      </c>
      <c r="AH2566" s="29">
        <v>0.26598279911488637</v>
      </c>
    </row>
    <row r="2567" spans="31:34" x14ac:dyDescent="0.2">
      <c r="AE2567">
        <v>2566</v>
      </c>
      <c r="AF2567" s="29">
        <v>1.9668792194124849E-2</v>
      </c>
      <c r="AG2567" s="29">
        <v>-9.6340642279994934E-2</v>
      </c>
      <c r="AH2567" s="29">
        <v>0.40872635909883503</v>
      </c>
    </row>
    <row r="2568" spans="31:34" x14ac:dyDescent="0.2">
      <c r="AE2568">
        <v>2567</v>
      </c>
      <c r="AF2568" s="29">
        <v>-6.9525216773521858E-2</v>
      </c>
      <c r="AG2568" s="29">
        <v>0.15091965277919073</v>
      </c>
      <c r="AH2568" s="29">
        <v>-0.34776862483071663</v>
      </c>
    </row>
    <row r="2569" spans="31:34" x14ac:dyDescent="0.2">
      <c r="AE2569">
        <v>2568</v>
      </c>
      <c r="AF2569" s="29">
        <v>-4.4101764697529321E-2</v>
      </c>
      <c r="AG2569" s="29">
        <v>-7.2717118963819466E-2</v>
      </c>
      <c r="AH2569" s="29">
        <v>-0.17684805492308267</v>
      </c>
    </row>
    <row r="2570" spans="31:34" x14ac:dyDescent="0.2">
      <c r="AE2570">
        <v>2569</v>
      </c>
      <c r="AF2570" s="29">
        <v>-3.0938305533526222E-2</v>
      </c>
      <c r="AG2570" s="29">
        <v>7.6442332787063971E-2</v>
      </c>
      <c r="AH2570" s="29">
        <v>-0.34918723381647698</v>
      </c>
    </row>
    <row r="2571" spans="31:34" x14ac:dyDescent="0.2">
      <c r="AE2571">
        <v>2570</v>
      </c>
      <c r="AF2571" s="29">
        <v>2.9716412533772024E-2</v>
      </c>
      <c r="AG2571" s="29">
        <v>-6.1698869697654105E-2</v>
      </c>
      <c r="AH2571" s="29">
        <v>-0.39279487884209296</v>
      </c>
    </row>
    <row r="2572" spans="31:34" x14ac:dyDescent="0.2">
      <c r="AE2572">
        <v>2571</v>
      </c>
      <c r="AF2572" s="29">
        <v>1.8008555834387447E-2</v>
      </c>
      <c r="AG2572" s="29">
        <v>3.052152252940735E-2</v>
      </c>
      <c r="AH2572" s="29">
        <v>0.15100934449141082</v>
      </c>
    </row>
    <row r="2573" spans="31:34" x14ac:dyDescent="0.2">
      <c r="AE2573">
        <v>2572</v>
      </c>
      <c r="AF2573" s="29">
        <v>-7.1131937823899705E-2</v>
      </c>
      <c r="AG2573" s="29">
        <v>-2.8476305870571109E-2</v>
      </c>
      <c r="AH2573" s="29">
        <v>6.0869279617619218E-2</v>
      </c>
    </row>
    <row r="2574" spans="31:34" x14ac:dyDescent="0.2">
      <c r="AE2574">
        <v>2573</v>
      </c>
      <c r="AF2574" s="29">
        <v>-4.6576570968756776E-3</v>
      </c>
      <c r="AG2574" s="29">
        <v>-5.1929176045531079E-2</v>
      </c>
      <c r="AH2574" s="29">
        <v>-8.3759536152028996E-2</v>
      </c>
    </row>
    <row r="2575" spans="31:34" x14ac:dyDescent="0.2">
      <c r="AE2575">
        <v>2574</v>
      </c>
      <c r="AF2575" s="29">
        <v>0.15410676093364237</v>
      </c>
      <c r="AG2575" s="29">
        <v>2.5006790981490619E-2</v>
      </c>
      <c r="AH2575" s="29">
        <v>3.7005057379510424E-2</v>
      </c>
    </row>
    <row r="2576" spans="31:34" x14ac:dyDescent="0.2">
      <c r="AE2576">
        <v>2575</v>
      </c>
      <c r="AF2576" s="29">
        <v>-8.1988588958761929E-4</v>
      </c>
      <c r="AG2576" s="29">
        <v>-3.9085184372731853E-3</v>
      </c>
      <c r="AH2576" s="29">
        <v>-5.0913735614321699E-2</v>
      </c>
    </row>
    <row r="2577" spans="31:34" x14ac:dyDescent="0.2">
      <c r="AE2577">
        <v>2576</v>
      </c>
      <c r="AF2577" s="29">
        <v>0.16981332231215407</v>
      </c>
      <c r="AG2577" s="29">
        <v>0.13472014742710745</v>
      </c>
      <c r="AH2577" s="29">
        <v>-0.30008216391425951</v>
      </c>
    </row>
    <row r="2578" spans="31:34" x14ac:dyDescent="0.2">
      <c r="AE2578">
        <v>2577</v>
      </c>
      <c r="AF2578" s="29">
        <v>-0.11349017102376727</v>
      </c>
      <c r="AG2578" s="29">
        <v>0.64574202931172064</v>
      </c>
      <c r="AH2578" s="29">
        <v>0.40754107754076596</v>
      </c>
    </row>
    <row r="2579" spans="31:34" x14ac:dyDescent="0.2">
      <c r="AE2579">
        <v>2578</v>
      </c>
      <c r="AF2579" s="29">
        <v>6.9318327979231171E-4</v>
      </c>
      <c r="AG2579" s="29">
        <v>-0.27913242854049319</v>
      </c>
      <c r="AH2579" s="29">
        <v>-7.1423446315703035E-2</v>
      </c>
    </row>
    <row r="2580" spans="31:34" x14ac:dyDescent="0.2">
      <c r="AE2580">
        <v>2579</v>
      </c>
      <c r="AF2580" s="29">
        <v>6.6957149253514106E-2</v>
      </c>
      <c r="AG2580" s="29">
        <v>0.15633411350763593</v>
      </c>
      <c r="AH2580" s="29">
        <v>-0.13794651472113167</v>
      </c>
    </row>
    <row r="2581" spans="31:34" x14ac:dyDescent="0.2">
      <c r="AE2581">
        <v>2580</v>
      </c>
      <c r="AF2581" s="29">
        <v>-1.0953824907487834E-2</v>
      </c>
      <c r="AG2581" s="29">
        <v>0.19605896299349179</v>
      </c>
      <c r="AH2581" s="29">
        <v>0.20227915151324344</v>
      </c>
    </row>
    <row r="2582" spans="31:34" x14ac:dyDescent="0.2">
      <c r="AE2582">
        <v>2581</v>
      </c>
      <c r="AF2582" s="29">
        <v>3.6163671931917774E-2</v>
      </c>
      <c r="AG2582" s="29">
        <v>-2.1432706309095082E-2</v>
      </c>
      <c r="AH2582" s="29">
        <v>-5.6750442279226796E-3</v>
      </c>
    </row>
    <row r="2583" spans="31:34" x14ac:dyDescent="0.2">
      <c r="AE2583">
        <v>2582</v>
      </c>
      <c r="AF2583" s="29">
        <v>-2.2245615090316473E-2</v>
      </c>
      <c r="AG2583" s="29">
        <v>-0.11941189978971088</v>
      </c>
      <c r="AH2583" s="29">
        <v>0.19170775598869325</v>
      </c>
    </row>
    <row r="2584" spans="31:34" x14ac:dyDescent="0.2">
      <c r="AE2584">
        <v>2583</v>
      </c>
      <c r="AF2584" s="29">
        <v>3.2725835153335034E-2</v>
      </c>
      <c r="AG2584" s="29">
        <v>1.9909866489096487E-2</v>
      </c>
      <c r="AH2584" s="29">
        <v>-6.7862417932973818E-2</v>
      </c>
    </row>
    <row r="2585" spans="31:34" x14ac:dyDescent="0.2">
      <c r="AE2585">
        <v>2584</v>
      </c>
      <c r="AF2585" s="29">
        <v>0.12533766341836058</v>
      </c>
      <c r="AG2585" s="29">
        <v>-9.4783832481035918E-2</v>
      </c>
      <c r="AH2585" s="29">
        <v>8.3939880571985523E-2</v>
      </c>
    </row>
    <row r="2586" spans="31:34" x14ac:dyDescent="0.2">
      <c r="AE2586">
        <v>2585</v>
      </c>
      <c r="AF2586" s="29">
        <v>5.645181930778078E-2</v>
      </c>
      <c r="AG2586" s="29">
        <v>0.10914044491174697</v>
      </c>
      <c r="AH2586" s="29">
        <v>0.38560255304411223</v>
      </c>
    </row>
    <row r="2587" spans="31:34" x14ac:dyDescent="0.2">
      <c r="AE2587">
        <v>2586</v>
      </c>
      <c r="AF2587" s="29">
        <v>-3.9218392497499872E-2</v>
      </c>
      <c r="AG2587" s="29">
        <v>0.20647469915641614</v>
      </c>
      <c r="AH2587" s="29">
        <v>-2.1212095798353765E-2</v>
      </c>
    </row>
    <row r="2588" spans="31:34" x14ac:dyDescent="0.2">
      <c r="AE2588">
        <v>2587</v>
      </c>
      <c r="AF2588" s="29">
        <v>0.18292355853090003</v>
      </c>
      <c r="AG2588" s="29">
        <v>-6.3886688697717686E-2</v>
      </c>
      <c r="AH2588" s="29">
        <v>9.3876364723514225E-2</v>
      </c>
    </row>
    <row r="2589" spans="31:34" x14ac:dyDescent="0.2">
      <c r="AE2589">
        <v>2588</v>
      </c>
      <c r="AF2589" s="29">
        <v>-5.653237648105177E-2</v>
      </c>
      <c r="AG2589" s="29">
        <v>2.9737944347720729E-2</v>
      </c>
      <c r="AH2589" s="29">
        <v>-7.6185523976359332E-2</v>
      </c>
    </row>
    <row r="2590" spans="31:34" x14ac:dyDescent="0.2">
      <c r="AE2590">
        <v>2589</v>
      </c>
      <c r="AF2590" s="29">
        <v>8.8481413554819741E-2</v>
      </c>
      <c r="AG2590" s="29">
        <v>-9.5335246044011904E-2</v>
      </c>
      <c r="AH2590" s="29">
        <v>-0.1100597944924333</v>
      </c>
    </row>
    <row r="2591" spans="31:34" x14ac:dyDescent="0.2">
      <c r="AE2591">
        <v>2590</v>
      </c>
      <c r="AF2591" s="29">
        <v>2.2171642534000714E-2</v>
      </c>
      <c r="AG2591" s="29">
        <v>-5.8715467686532991E-3</v>
      </c>
      <c r="AH2591" s="29">
        <v>-0.12783223489637421</v>
      </c>
    </row>
    <row r="2592" spans="31:34" x14ac:dyDescent="0.2">
      <c r="AE2592">
        <v>2591</v>
      </c>
      <c r="AF2592" s="29">
        <v>9.5597982377520468E-3</v>
      </c>
      <c r="AG2592" s="29">
        <v>2.3029279345436186E-2</v>
      </c>
      <c r="AH2592" s="29">
        <v>5.307772593046399E-3</v>
      </c>
    </row>
    <row r="2593" spans="31:34" x14ac:dyDescent="0.2">
      <c r="AE2593">
        <v>2592</v>
      </c>
      <c r="AF2593" s="29">
        <v>1.7529650312196835E-2</v>
      </c>
      <c r="AG2593" s="29">
        <v>-5.7303191515394897E-2</v>
      </c>
      <c r="AH2593" s="29">
        <v>-0.13886429637849287</v>
      </c>
    </row>
    <row r="2594" spans="31:34" x14ac:dyDescent="0.2">
      <c r="AE2594">
        <v>2593</v>
      </c>
      <c r="AF2594" s="29">
        <v>-1.2852594795916269E-2</v>
      </c>
      <c r="AG2594" s="29">
        <v>-0.26567898872553752</v>
      </c>
      <c r="AH2594" s="29">
        <v>0.2645979480976513</v>
      </c>
    </row>
    <row r="2595" spans="31:34" x14ac:dyDescent="0.2">
      <c r="AE2595">
        <v>2594</v>
      </c>
      <c r="AF2595" s="29">
        <v>-8.0554147025773903E-2</v>
      </c>
      <c r="AG2595" s="29">
        <v>-0.12660379325786705</v>
      </c>
      <c r="AH2595" s="29">
        <v>-0.23353705577991254</v>
      </c>
    </row>
    <row r="2596" spans="31:34" x14ac:dyDescent="0.2">
      <c r="AE2596">
        <v>2595</v>
      </c>
      <c r="AF2596" s="29">
        <v>-2.1502228108836834E-2</v>
      </c>
      <c r="AG2596" s="29">
        <v>-4.1376045370303996E-2</v>
      </c>
      <c r="AH2596" s="29">
        <v>-0.78892659331114534</v>
      </c>
    </row>
    <row r="2597" spans="31:34" x14ac:dyDescent="0.2">
      <c r="AE2597">
        <v>2596</v>
      </c>
      <c r="AF2597" s="29">
        <v>8.9365286808650093E-3</v>
      </c>
      <c r="AG2597" s="29">
        <v>-0.15831301198329562</v>
      </c>
      <c r="AH2597" s="29">
        <v>0.1816730770825305</v>
      </c>
    </row>
    <row r="2598" spans="31:34" x14ac:dyDescent="0.2">
      <c r="AE2598">
        <v>2597</v>
      </c>
      <c r="AF2598" s="29">
        <v>-2.3862593971783842E-2</v>
      </c>
      <c r="AG2598" s="29">
        <v>-0.20176430284113489</v>
      </c>
      <c r="AH2598" s="29">
        <v>0.17455068091154108</v>
      </c>
    </row>
    <row r="2599" spans="31:34" x14ac:dyDescent="0.2">
      <c r="AE2599">
        <v>2598</v>
      </c>
      <c r="AF2599" s="29">
        <v>-2.3445875866272988E-3</v>
      </c>
      <c r="AG2599" s="29">
        <v>5.6394912369973849E-2</v>
      </c>
      <c r="AH2599" s="29">
        <v>-8.4226010801544335E-3</v>
      </c>
    </row>
    <row r="2600" spans="31:34" x14ac:dyDescent="0.2">
      <c r="AE2600">
        <v>2599</v>
      </c>
      <c r="AF2600" s="29">
        <v>4.3111467466246528E-3</v>
      </c>
      <c r="AG2600" s="29">
        <v>5.9391864222916542E-2</v>
      </c>
      <c r="AH2600" s="29">
        <v>0.64379160941149272</v>
      </c>
    </row>
    <row r="2601" spans="31:34" x14ac:dyDescent="0.2">
      <c r="AE2601">
        <v>2600</v>
      </c>
      <c r="AF2601" s="29">
        <v>0.13792870128626142</v>
      </c>
      <c r="AG2601" s="29">
        <v>4.1555710469938952E-2</v>
      </c>
      <c r="AH2601" s="29">
        <v>9.225727531578079E-2</v>
      </c>
    </row>
    <row r="2602" spans="31:34" x14ac:dyDescent="0.2">
      <c r="AE2602">
        <v>2601</v>
      </c>
      <c r="AF2602" s="29">
        <v>4.4173221543757815E-2</v>
      </c>
      <c r="AG2602" s="29">
        <v>0.22993596763850441</v>
      </c>
      <c r="AH2602" s="29">
        <v>2.8774381089947853E-2</v>
      </c>
    </row>
    <row r="2603" spans="31:34" x14ac:dyDescent="0.2">
      <c r="AE2603">
        <v>2602</v>
      </c>
      <c r="AF2603" s="29">
        <v>5.8646280627777866E-2</v>
      </c>
      <c r="AG2603" s="29">
        <v>0.14798091215844461</v>
      </c>
      <c r="AH2603" s="29">
        <v>-0.29339686735683285</v>
      </c>
    </row>
    <row r="2604" spans="31:34" x14ac:dyDescent="0.2">
      <c r="AE2604">
        <v>2603</v>
      </c>
      <c r="AF2604" s="29">
        <v>0.13718830079291577</v>
      </c>
      <c r="AG2604" s="29">
        <v>-0.24432570526681988</v>
      </c>
      <c r="AH2604" s="29">
        <v>0.47302797022291654</v>
      </c>
    </row>
    <row r="2605" spans="31:34" x14ac:dyDescent="0.2">
      <c r="AE2605">
        <v>2604</v>
      </c>
      <c r="AF2605" s="29">
        <v>2.473532754517181E-3</v>
      </c>
      <c r="AG2605" s="29">
        <v>1.57254266036372E-2</v>
      </c>
      <c r="AH2605" s="29">
        <v>-1.5296267293598608E-2</v>
      </c>
    </row>
    <row r="2606" spans="31:34" x14ac:dyDescent="0.2">
      <c r="AE2606">
        <v>2605</v>
      </c>
      <c r="AF2606" s="29">
        <v>9.8209654818476929E-3</v>
      </c>
      <c r="AG2606" s="29">
        <v>5.3381539328177824E-2</v>
      </c>
      <c r="AH2606" s="29">
        <v>-0.17238251177773709</v>
      </c>
    </row>
    <row r="2607" spans="31:34" x14ac:dyDescent="0.2">
      <c r="AE2607">
        <v>2606</v>
      </c>
      <c r="AF2607" s="29">
        <v>2.8898684291930984E-2</v>
      </c>
      <c r="AG2607" s="29">
        <v>-0.19767560633378475</v>
      </c>
      <c r="AH2607" s="29">
        <v>-5.6045273342870877E-2</v>
      </c>
    </row>
    <row r="2608" spans="31:34" x14ac:dyDescent="0.2">
      <c r="AE2608">
        <v>2607</v>
      </c>
      <c r="AF2608" s="29">
        <v>0.26207081149602923</v>
      </c>
      <c r="AG2608" s="29">
        <v>0.12169261028497759</v>
      </c>
      <c r="AH2608" s="29">
        <v>-0.18370311325867397</v>
      </c>
    </row>
    <row r="2609" spans="31:34" x14ac:dyDescent="0.2">
      <c r="AE2609">
        <v>2608</v>
      </c>
      <c r="AF2609" s="29">
        <v>3.9813202212250265E-2</v>
      </c>
      <c r="AG2609" s="29">
        <v>-0.42686416190246407</v>
      </c>
      <c r="AH2609" s="29">
        <v>3.9769461224445496E-3</v>
      </c>
    </row>
    <row r="2610" spans="31:34" x14ac:dyDescent="0.2">
      <c r="AE2610">
        <v>2609</v>
      </c>
      <c r="AF2610" s="29">
        <v>-2.5531327036041947E-2</v>
      </c>
      <c r="AG2610" s="29">
        <v>-0.22814026245872748</v>
      </c>
      <c r="AH2610" s="29">
        <v>0.13405597183532017</v>
      </c>
    </row>
    <row r="2611" spans="31:34" x14ac:dyDescent="0.2">
      <c r="AE2611">
        <v>2610</v>
      </c>
      <c r="AF2611" s="29">
        <v>-4.2183654821383615E-2</v>
      </c>
      <c r="AG2611" s="29">
        <v>1.6474718783082698E-3</v>
      </c>
      <c r="AH2611" s="29">
        <v>5.7537725077888499E-2</v>
      </c>
    </row>
    <row r="2612" spans="31:34" x14ac:dyDescent="0.2">
      <c r="AE2612">
        <v>2611</v>
      </c>
      <c r="AF2612" s="29">
        <v>-3.0781830641069875E-3</v>
      </c>
      <c r="AG2612" s="29">
        <v>2.6559491979696152E-2</v>
      </c>
      <c r="AH2612" s="29">
        <v>-0.37168954488593098</v>
      </c>
    </row>
    <row r="2613" spans="31:34" x14ac:dyDescent="0.2">
      <c r="AE2613">
        <v>2612</v>
      </c>
      <c r="AF2613" s="29">
        <v>-3.1571949699780943E-2</v>
      </c>
      <c r="AG2613" s="29">
        <v>7.1033684362370841E-2</v>
      </c>
      <c r="AH2613" s="29">
        <v>0.19961365786474117</v>
      </c>
    </row>
    <row r="2614" spans="31:34" x14ac:dyDescent="0.2">
      <c r="AE2614">
        <v>2613</v>
      </c>
      <c r="AF2614" s="29">
        <v>3.9245283012795028E-2</v>
      </c>
      <c r="AG2614" s="29">
        <v>-0.16252578463363027</v>
      </c>
      <c r="AH2614" s="29">
        <v>3.3218527146880533E-2</v>
      </c>
    </row>
    <row r="2615" spans="31:34" x14ac:dyDescent="0.2">
      <c r="AE2615">
        <v>2614</v>
      </c>
      <c r="AF2615" s="29">
        <v>2.8978572827093881E-2</v>
      </c>
      <c r="AG2615" s="29">
        <v>-0.26683293186659884</v>
      </c>
      <c r="AH2615" s="29">
        <v>-0.38178746522393642</v>
      </c>
    </row>
    <row r="2616" spans="31:34" x14ac:dyDescent="0.2">
      <c r="AE2616">
        <v>2615</v>
      </c>
      <c r="AF2616" s="29">
        <v>1.1280246474390739E-2</v>
      </c>
      <c r="AG2616" s="29">
        <v>-0.29071273300446709</v>
      </c>
      <c r="AH2616" s="29">
        <v>0.50352971072263586</v>
      </c>
    </row>
    <row r="2617" spans="31:34" x14ac:dyDescent="0.2">
      <c r="AE2617">
        <v>2616</v>
      </c>
      <c r="AF2617" s="29">
        <v>-4.0967366367672432E-2</v>
      </c>
      <c r="AG2617" s="29">
        <v>0.19272598000839486</v>
      </c>
      <c r="AH2617" s="29">
        <v>-0.4250816748261293</v>
      </c>
    </row>
    <row r="2618" spans="31:34" x14ac:dyDescent="0.2">
      <c r="AE2618">
        <v>2617</v>
      </c>
      <c r="AF2618" s="29">
        <v>2.9821990909967983E-2</v>
      </c>
      <c r="AG2618" s="29">
        <v>-6.9275645755375009E-2</v>
      </c>
      <c r="AH2618" s="29">
        <v>-0.26755397573341677</v>
      </c>
    </row>
    <row r="2619" spans="31:34" x14ac:dyDescent="0.2">
      <c r="AE2619">
        <v>2618</v>
      </c>
      <c r="AF2619" s="29">
        <v>8.9901997736667755E-3</v>
      </c>
      <c r="AG2619" s="29">
        <v>0.66776661554405981</v>
      </c>
      <c r="AH2619" s="29">
        <v>4.6820695131406395E-2</v>
      </c>
    </row>
    <row r="2620" spans="31:34" x14ac:dyDescent="0.2">
      <c r="AE2620">
        <v>2619</v>
      </c>
      <c r="AF2620" s="29">
        <v>-4.0944977820923989E-2</v>
      </c>
      <c r="AG2620" s="29">
        <v>-7.3716858851485045E-2</v>
      </c>
      <c r="AH2620" s="29">
        <v>-0.11231818756746875</v>
      </c>
    </row>
    <row r="2621" spans="31:34" x14ac:dyDescent="0.2">
      <c r="AE2621">
        <v>2620</v>
      </c>
      <c r="AF2621" s="29">
        <v>-7.4789234264794655E-2</v>
      </c>
      <c r="AG2621" s="29">
        <v>0.28812705226255181</v>
      </c>
      <c r="AH2621" s="29">
        <v>0.1532494710167413</v>
      </c>
    </row>
    <row r="2622" spans="31:34" x14ac:dyDescent="0.2">
      <c r="AE2622">
        <v>2621</v>
      </c>
      <c r="AF2622" s="29">
        <v>-7.1606343843404465E-3</v>
      </c>
      <c r="AG2622" s="29">
        <v>-5.8961638232433722E-2</v>
      </c>
      <c r="AH2622" s="29">
        <v>-0.44053595903974502</v>
      </c>
    </row>
    <row r="2623" spans="31:34" x14ac:dyDescent="0.2">
      <c r="AE2623">
        <v>2622</v>
      </c>
      <c r="AF2623" s="29">
        <v>1.0670840282339557E-2</v>
      </c>
      <c r="AG2623" s="29">
        <v>-0.23808483023115695</v>
      </c>
      <c r="AH2623" s="29">
        <v>1.7227998406316145E-2</v>
      </c>
    </row>
    <row r="2624" spans="31:34" x14ac:dyDescent="0.2">
      <c r="AE2624">
        <v>2623</v>
      </c>
      <c r="AF2624" s="29">
        <v>9.4866587485644943E-2</v>
      </c>
      <c r="AG2624" s="29">
        <v>4.8258105031248055E-2</v>
      </c>
      <c r="AH2624" s="29">
        <v>0.21121308822809412</v>
      </c>
    </row>
    <row r="2625" spans="31:34" x14ac:dyDescent="0.2">
      <c r="AE2625">
        <v>2624</v>
      </c>
      <c r="AF2625" s="29">
        <v>7.8927143423153309E-2</v>
      </c>
      <c r="AG2625" s="29">
        <v>-0.11888287365407584</v>
      </c>
      <c r="AH2625" s="29">
        <v>0.32339674471228269</v>
      </c>
    </row>
    <row r="2626" spans="31:34" x14ac:dyDescent="0.2">
      <c r="AE2626">
        <v>2625</v>
      </c>
      <c r="AF2626" s="29">
        <v>7.5591589239732875E-3</v>
      </c>
      <c r="AG2626" s="29">
        <v>2.6889529111330211E-2</v>
      </c>
      <c r="AH2626" s="29">
        <v>0.39873101009123074</v>
      </c>
    </row>
    <row r="2627" spans="31:34" x14ac:dyDescent="0.2">
      <c r="AE2627">
        <v>2626</v>
      </c>
      <c r="AF2627" s="29">
        <v>6.1942919285968567E-3</v>
      </c>
      <c r="AG2627" s="29">
        <v>-1.8684606393956943E-2</v>
      </c>
      <c r="AH2627" s="29">
        <v>0.13077828113644588</v>
      </c>
    </row>
    <row r="2628" spans="31:34" x14ac:dyDescent="0.2">
      <c r="AE2628">
        <v>2627</v>
      </c>
      <c r="AF2628" s="29">
        <v>1.1022982609154588E-2</v>
      </c>
      <c r="AG2628" s="29">
        <v>0.25449885604980971</v>
      </c>
      <c r="AH2628" s="29">
        <v>-5.7547646845665955E-2</v>
      </c>
    </row>
    <row r="2629" spans="31:34" x14ac:dyDescent="0.2">
      <c r="AE2629">
        <v>2628</v>
      </c>
      <c r="AF2629" s="29">
        <v>-6.8930266823627379E-2</v>
      </c>
      <c r="AG2629" s="29">
        <v>-2.8993412923827143E-2</v>
      </c>
      <c r="AH2629" s="29">
        <v>-8.8608074305934932E-3</v>
      </c>
    </row>
    <row r="2630" spans="31:34" x14ac:dyDescent="0.2">
      <c r="AE2630">
        <v>2629</v>
      </c>
      <c r="AF2630" s="29">
        <v>8.2713784506499688E-2</v>
      </c>
      <c r="AG2630" s="29">
        <v>0.10084530184789968</v>
      </c>
      <c r="AH2630" s="29">
        <v>0.16034478988666093</v>
      </c>
    </row>
    <row r="2631" spans="31:34" x14ac:dyDescent="0.2">
      <c r="AE2631">
        <v>2630</v>
      </c>
      <c r="AF2631" s="29">
        <v>5.293961482300219E-2</v>
      </c>
      <c r="AG2631" s="29">
        <v>2.8909923633450938E-2</v>
      </c>
      <c r="AH2631" s="29">
        <v>-0.13392648899055071</v>
      </c>
    </row>
    <row r="2632" spans="31:34" x14ac:dyDescent="0.2">
      <c r="AE2632">
        <v>2631</v>
      </c>
      <c r="AF2632" s="29">
        <v>7.1331548038228321E-3</v>
      </c>
      <c r="AG2632" s="29">
        <v>0.18399702083590339</v>
      </c>
      <c r="AH2632" s="29">
        <v>-0.45029093642467372</v>
      </c>
    </row>
    <row r="2633" spans="31:34" x14ac:dyDescent="0.2">
      <c r="AE2633">
        <v>2632</v>
      </c>
      <c r="AF2633" s="29">
        <v>-2.6015513516777878E-2</v>
      </c>
      <c r="AG2633" s="29">
        <v>-8.8385743129803206E-3</v>
      </c>
      <c r="AH2633" s="29">
        <v>0.51594995588508707</v>
      </c>
    </row>
    <row r="2634" spans="31:34" x14ac:dyDescent="0.2">
      <c r="AE2634">
        <v>2633</v>
      </c>
      <c r="AF2634" s="29">
        <v>4.0283207092116802E-2</v>
      </c>
      <c r="AG2634" s="29">
        <v>-0.1066481109372041</v>
      </c>
      <c r="AH2634" s="29">
        <v>-0.12157745086001644</v>
      </c>
    </row>
    <row r="2635" spans="31:34" x14ac:dyDescent="0.2">
      <c r="AE2635">
        <v>2634</v>
      </c>
      <c r="AF2635" s="29">
        <v>-0.10621543967302471</v>
      </c>
      <c r="AG2635" s="29">
        <v>-0.17854345277767047</v>
      </c>
      <c r="AH2635" s="29">
        <v>6.9914939348795488E-2</v>
      </c>
    </row>
    <row r="2636" spans="31:34" x14ac:dyDescent="0.2">
      <c r="AE2636">
        <v>2635</v>
      </c>
      <c r="AF2636" s="29">
        <v>0.13534356424063773</v>
      </c>
      <c r="AG2636" s="29">
        <v>9.0706086595271559E-2</v>
      </c>
      <c r="AH2636" s="29">
        <v>-0.41098226912228764</v>
      </c>
    </row>
    <row r="2637" spans="31:34" x14ac:dyDescent="0.2">
      <c r="AE2637">
        <v>2636</v>
      </c>
      <c r="AF2637" s="29">
        <v>-1.2121440114286746E-2</v>
      </c>
      <c r="AG2637" s="29">
        <v>0.26027427550831261</v>
      </c>
      <c r="AH2637" s="29">
        <v>-0.1058473767064935</v>
      </c>
    </row>
    <row r="2638" spans="31:34" x14ac:dyDescent="0.2">
      <c r="AE2638">
        <v>2637</v>
      </c>
      <c r="AF2638" s="29">
        <v>-4.0756274550054743E-3</v>
      </c>
      <c r="AG2638" s="29">
        <v>0.12485307066061108</v>
      </c>
      <c r="AH2638" s="29">
        <v>-6.6180802759582089E-2</v>
      </c>
    </row>
    <row r="2639" spans="31:34" x14ac:dyDescent="0.2">
      <c r="AE2639">
        <v>2638</v>
      </c>
      <c r="AF2639" s="29">
        <v>2.9318803513274285E-2</v>
      </c>
      <c r="AG2639" s="29">
        <v>0.16325876700671979</v>
      </c>
      <c r="AH2639" s="29">
        <v>3.8044679567713006E-2</v>
      </c>
    </row>
    <row r="2640" spans="31:34" x14ac:dyDescent="0.2">
      <c r="AE2640">
        <v>2639</v>
      </c>
      <c r="AF2640" s="29">
        <v>2.4612942842751052E-2</v>
      </c>
      <c r="AG2640" s="29">
        <v>-3.9658977778563191E-2</v>
      </c>
      <c r="AH2640" s="29">
        <v>0.19992347119229095</v>
      </c>
    </row>
    <row r="2641" spans="31:34" x14ac:dyDescent="0.2">
      <c r="AE2641">
        <v>2640</v>
      </c>
      <c r="AF2641" s="29">
        <v>-7.8995171183613419E-2</v>
      </c>
      <c r="AG2641" s="29">
        <v>-9.1678499905042676E-2</v>
      </c>
      <c r="AH2641" s="29">
        <v>-3.1020185435836456E-2</v>
      </c>
    </row>
    <row r="2642" spans="31:34" x14ac:dyDescent="0.2">
      <c r="AE2642">
        <v>2641</v>
      </c>
      <c r="AF2642" s="29">
        <v>-7.5474832604278197E-3</v>
      </c>
      <c r="AG2642" s="29">
        <v>-4.8344565102155625E-3</v>
      </c>
      <c r="AH2642" s="29">
        <v>-8.6509542067270129E-2</v>
      </c>
    </row>
    <row r="2643" spans="31:34" x14ac:dyDescent="0.2">
      <c r="AE2643">
        <v>2642</v>
      </c>
      <c r="AF2643" s="29">
        <v>3.0558404655722108E-3</v>
      </c>
      <c r="AG2643" s="29">
        <v>6.7228584972228844E-3</v>
      </c>
      <c r="AH2643" s="29">
        <v>0.39842119351777683</v>
      </c>
    </row>
    <row r="2644" spans="31:34" x14ac:dyDescent="0.2">
      <c r="AE2644">
        <v>2643</v>
      </c>
      <c r="AF2644" s="29">
        <v>-2.4155408653996666E-2</v>
      </c>
      <c r="AG2644" s="29">
        <v>-0.20370888567643369</v>
      </c>
      <c r="AH2644" s="29">
        <v>-4.6398385417586306E-2</v>
      </c>
    </row>
    <row r="2645" spans="31:34" x14ac:dyDescent="0.2">
      <c r="AE2645">
        <v>2644</v>
      </c>
      <c r="AF2645" s="29">
        <v>-8.6721637449800035E-2</v>
      </c>
      <c r="AG2645" s="29">
        <v>-0.37357006432644396</v>
      </c>
      <c r="AH2645" s="29">
        <v>-0.62918837457278554</v>
      </c>
    </row>
    <row r="2646" spans="31:34" x14ac:dyDescent="0.2">
      <c r="AE2646">
        <v>2645</v>
      </c>
      <c r="AF2646" s="29">
        <v>-0.19627772333738083</v>
      </c>
      <c r="AG2646" s="29">
        <v>0.13087577568600886</v>
      </c>
      <c r="AH2646" s="29">
        <v>2.6794271600046389E-2</v>
      </c>
    </row>
    <row r="2647" spans="31:34" x14ac:dyDescent="0.2">
      <c r="AE2647">
        <v>2646</v>
      </c>
      <c r="AF2647" s="29">
        <v>1.3516240493305035E-2</v>
      </c>
      <c r="AG2647" s="29">
        <v>-4.1746107626257432E-2</v>
      </c>
      <c r="AH2647" s="29">
        <v>0.18169956829937131</v>
      </c>
    </row>
    <row r="2648" spans="31:34" x14ac:dyDescent="0.2">
      <c r="AE2648">
        <v>2647</v>
      </c>
      <c r="AF2648" s="29">
        <v>1.246644215052905E-2</v>
      </c>
      <c r="AG2648" s="29">
        <v>-0.21613822855770548</v>
      </c>
      <c r="AH2648" s="29">
        <v>-0.7623946467067374</v>
      </c>
    </row>
    <row r="2649" spans="31:34" x14ac:dyDescent="0.2">
      <c r="AE2649">
        <v>2648</v>
      </c>
      <c r="AF2649" s="29">
        <v>-2.2967684079026433E-2</v>
      </c>
      <c r="AG2649" s="29">
        <v>-5.294804662282368E-2</v>
      </c>
      <c r="AH2649" s="29">
        <v>0.21408612673556521</v>
      </c>
    </row>
    <row r="2650" spans="31:34" x14ac:dyDescent="0.2">
      <c r="AE2650">
        <v>2649</v>
      </c>
      <c r="AF2650" s="29">
        <v>4.4922481433499563E-2</v>
      </c>
      <c r="AG2650" s="29">
        <v>-5.2518860016854699E-2</v>
      </c>
      <c r="AH2650" s="29">
        <v>-4.8327296393227944E-3</v>
      </c>
    </row>
    <row r="2651" spans="31:34" x14ac:dyDescent="0.2">
      <c r="AE2651">
        <v>2650</v>
      </c>
      <c r="AF2651" s="29">
        <v>4.3750746151124181E-3</v>
      </c>
      <c r="AG2651" s="29">
        <v>-0.21171840613772211</v>
      </c>
      <c r="AH2651" s="29">
        <v>7.0004014053907396E-2</v>
      </c>
    </row>
    <row r="2652" spans="31:34" x14ac:dyDescent="0.2">
      <c r="AE2652">
        <v>2651</v>
      </c>
      <c r="AF2652" s="29">
        <v>-3.6617393284046333E-2</v>
      </c>
      <c r="AG2652" s="29">
        <v>-0.11234848626425217</v>
      </c>
      <c r="AH2652" s="29">
        <v>0.44854397494166987</v>
      </c>
    </row>
    <row r="2653" spans="31:34" x14ac:dyDescent="0.2">
      <c r="AE2653">
        <v>2652</v>
      </c>
      <c r="AF2653" s="29">
        <v>-1.6276929631087497E-2</v>
      </c>
      <c r="AG2653" s="29">
        <v>-0.16337480992597053</v>
      </c>
      <c r="AH2653" s="29">
        <v>-0.2220396064201817</v>
      </c>
    </row>
    <row r="2654" spans="31:34" x14ac:dyDescent="0.2">
      <c r="AE2654">
        <v>2653</v>
      </c>
      <c r="AF2654" s="29">
        <v>7.1659374315049346E-2</v>
      </c>
      <c r="AG2654" s="29">
        <v>-6.7762569367062056E-2</v>
      </c>
      <c r="AH2654" s="29">
        <v>0.2699091850018972</v>
      </c>
    </row>
    <row r="2655" spans="31:34" x14ac:dyDescent="0.2">
      <c r="AE2655">
        <v>2654</v>
      </c>
      <c r="AF2655" s="29">
        <v>4.3761516515245021E-2</v>
      </c>
      <c r="AG2655" s="29">
        <v>-7.7832183447471446E-3</v>
      </c>
      <c r="AH2655" s="29">
        <v>-0.11047889822451794</v>
      </c>
    </row>
    <row r="2656" spans="31:34" x14ac:dyDescent="0.2">
      <c r="AE2656">
        <v>2655</v>
      </c>
      <c r="AF2656" s="29">
        <v>3.8269755103805597E-3</v>
      </c>
      <c r="AG2656" s="29">
        <v>6.8101013830024731E-2</v>
      </c>
      <c r="AH2656" s="29">
        <v>0.76176802295472534</v>
      </c>
    </row>
    <row r="2657" spans="31:34" x14ac:dyDescent="0.2">
      <c r="AE2657">
        <v>2656</v>
      </c>
      <c r="AF2657" s="29">
        <v>-4.1873218392946811E-2</v>
      </c>
      <c r="AG2657" s="29">
        <v>-6.301169804613313E-2</v>
      </c>
      <c r="AH2657" s="29">
        <v>8.2794904983562609E-2</v>
      </c>
    </row>
    <row r="2658" spans="31:34" x14ac:dyDescent="0.2">
      <c r="AE2658">
        <v>2657</v>
      </c>
      <c r="AF2658" s="29">
        <v>2.2086647825584525E-2</v>
      </c>
      <c r="AG2658" s="29">
        <v>9.360552172813752E-2</v>
      </c>
      <c r="AH2658" s="29">
        <v>-9.9208759173099056E-2</v>
      </c>
    </row>
    <row r="2659" spans="31:34" x14ac:dyDescent="0.2">
      <c r="AE2659">
        <v>2658</v>
      </c>
      <c r="AF2659" s="29">
        <v>1.2256375240866009E-2</v>
      </c>
      <c r="AG2659" s="29">
        <v>2.683783766893455E-2</v>
      </c>
      <c r="AH2659" s="29">
        <v>0.16341350801752141</v>
      </c>
    </row>
    <row r="2660" spans="31:34" x14ac:dyDescent="0.2">
      <c r="AE2660">
        <v>2659</v>
      </c>
      <c r="AF2660" s="29">
        <v>-2.3810108683541858E-2</v>
      </c>
      <c r="AG2660" s="29">
        <v>4.3189207050797311E-2</v>
      </c>
      <c r="AH2660" s="29">
        <v>-0.34451220976733704</v>
      </c>
    </row>
    <row r="2661" spans="31:34" x14ac:dyDescent="0.2">
      <c r="AE2661">
        <v>2660</v>
      </c>
      <c r="AF2661" s="29">
        <v>-9.1397655107641274E-4</v>
      </c>
      <c r="AG2661" s="29">
        <v>-0.25543724829725634</v>
      </c>
      <c r="AH2661" s="29">
        <v>0.31167441005501684</v>
      </c>
    </row>
    <row r="2662" spans="31:34" x14ac:dyDescent="0.2">
      <c r="AE2662">
        <v>2661</v>
      </c>
      <c r="AF2662" s="29">
        <v>5.2269202613195988E-2</v>
      </c>
      <c r="AG2662" s="29">
        <v>-9.1814537567729379E-2</v>
      </c>
      <c r="AH2662" s="29">
        <v>-0.17150914246837695</v>
      </c>
    </row>
    <row r="2663" spans="31:34" x14ac:dyDescent="0.2">
      <c r="AE2663">
        <v>2662</v>
      </c>
      <c r="AF2663" s="29">
        <v>-7.9019869254108949E-2</v>
      </c>
      <c r="AG2663" s="29">
        <v>-0.11730345452995408</v>
      </c>
      <c r="AH2663" s="29">
        <v>7.9283241240090938E-2</v>
      </c>
    </row>
    <row r="2664" spans="31:34" x14ac:dyDescent="0.2">
      <c r="AE2664">
        <v>2663</v>
      </c>
      <c r="AF2664" s="29">
        <v>-2.3439828798380462E-2</v>
      </c>
      <c r="AG2664" s="29">
        <v>0.49075032298509125</v>
      </c>
      <c r="AH2664" s="29">
        <v>-0.16306392287978277</v>
      </c>
    </row>
    <row r="2665" spans="31:34" x14ac:dyDescent="0.2">
      <c r="AE2665">
        <v>2664</v>
      </c>
      <c r="AF2665" s="29">
        <v>-9.7297149391553338E-3</v>
      </c>
      <c r="AG2665" s="29">
        <v>-6.2815935982749219E-2</v>
      </c>
      <c r="AH2665" s="29">
        <v>-3.038568483533764E-3</v>
      </c>
    </row>
    <row r="2666" spans="31:34" x14ac:dyDescent="0.2">
      <c r="AE2666">
        <v>2665</v>
      </c>
      <c r="AF2666" s="29">
        <v>-9.311947005406844E-2</v>
      </c>
      <c r="AG2666" s="29">
        <v>-0.13259987995668648</v>
      </c>
      <c r="AH2666" s="29">
        <v>1.7494537273130398E-2</v>
      </c>
    </row>
    <row r="2667" spans="31:34" x14ac:dyDescent="0.2">
      <c r="AE2667">
        <v>2666</v>
      </c>
      <c r="AF2667" s="29">
        <v>-2.3578020272776504E-2</v>
      </c>
      <c r="AG2667" s="29">
        <v>-3.2999311187544934E-2</v>
      </c>
      <c r="AH2667" s="29">
        <v>0.86549088064047208</v>
      </c>
    </row>
    <row r="2668" spans="31:34" x14ac:dyDescent="0.2">
      <c r="AE2668">
        <v>2667</v>
      </c>
      <c r="AF2668" s="29">
        <v>-6.7672356311109412E-3</v>
      </c>
      <c r="AG2668" s="29">
        <v>-6.8821644077800646E-3</v>
      </c>
      <c r="AH2668" s="29">
        <v>0.13139026002054066</v>
      </c>
    </row>
    <row r="2669" spans="31:34" x14ac:dyDescent="0.2">
      <c r="AE2669">
        <v>2668</v>
      </c>
      <c r="AF2669" s="29">
        <v>-3.3337774641540453E-2</v>
      </c>
      <c r="AG2669" s="29">
        <v>0.34030974521951479</v>
      </c>
      <c r="AH2669" s="29">
        <v>0.3099217897428363</v>
      </c>
    </row>
    <row r="2670" spans="31:34" x14ac:dyDescent="0.2">
      <c r="AE2670">
        <v>2669</v>
      </c>
      <c r="AF2670" s="29">
        <v>4.0920181727935795E-2</v>
      </c>
      <c r="AG2670" s="29">
        <v>-0.18302757415435164</v>
      </c>
      <c r="AH2670" s="29">
        <v>-8.6313116574914528E-2</v>
      </c>
    </row>
    <row r="2671" spans="31:34" x14ac:dyDescent="0.2">
      <c r="AE2671">
        <v>2670</v>
      </c>
      <c r="AF2671" s="29">
        <v>6.3654625513594291E-3</v>
      </c>
      <c r="AG2671" s="29">
        <v>-4.6662077545064642E-2</v>
      </c>
      <c r="AH2671" s="29">
        <v>-0.37806497078003065</v>
      </c>
    </row>
    <row r="2672" spans="31:34" x14ac:dyDescent="0.2">
      <c r="AE2672">
        <v>2671</v>
      </c>
      <c r="AF2672" s="29">
        <v>9.6696461915014589E-2</v>
      </c>
      <c r="AG2672" s="29">
        <v>-5.1644439983048691E-2</v>
      </c>
      <c r="AH2672" s="29">
        <v>-0.2827714323932457</v>
      </c>
    </row>
    <row r="2673" spans="31:34" x14ac:dyDescent="0.2">
      <c r="AE2673">
        <v>2672</v>
      </c>
      <c r="AF2673" s="29">
        <v>1.2199416069097243E-2</v>
      </c>
      <c r="AG2673" s="29">
        <v>0.30082979838910778</v>
      </c>
      <c r="AH2673" s="29">
        <v>-0.17899902201995072</v>
      </c>
    </row>
    <row r="2674" spans="31:34" x14ac:dyDescent="0.2">
      <c r="AE2674">
        <v>2673</v>
      </c>
      <c r="AF2674" s="29">
        <v>-4.2773262785443092E-2</v>
      </c>
      <c r="AG2674" s="29">
        <v>-0.25240994552124102</v>
      </c>
      <c r="AH2674" s="29">
        <v>-0.10262126652245755</v>
      </c>
    </row>
    <row r="2675" spans="31:34" x14ac:dyDescent="0.2">
      <c r="AE2675">
        <v>2674</v>
      </c>
      <c r="AF2675" s="29">
        <v>8.0089768018154154E-3</v>
      </c>
      <c r="AG2675" s="29">
        <v>-0.17597606437507199</v>
      </c>
      <c r="AH2675" s="29">
        <v>5.3661708490576283E-2</v>
      </c>
    </row>
    <row r="2676" spans="31:34" x14ac:dyDescent="0.2">
      <c r="AE2676">
        <v>2675</v>
      </c>
      <c r="AF2676" s="29">
        <v>1.02660132524936E-2</v>
      </c>
      <c r="AG2676" s="29">
        <v>1.8915430104662319E-3</v>
      </c>
      <c r="AH2676" s="29">
        <v>3.4632405065396464E-3</v>
      </c>
    </row>
    <row r="2677" spans="31:34" x14ac:dyDescent="0.2">
      <c r="AE2677">
        <v>2676</v>
      </c>
      <c r="AF2677" s="29">
        <v>-1.412489591915167E-2</v>
      </c>
      <c r="AG2677" s="29">
        <v>0.36564839689751316</v>
      </c>
      <c r="AH2677" s="29">
        <v>7.7178878848558785E-2</v>
      </c>
    </row>
    <row r="2678" spans="31:34" x14ac:dyDescent="0.2">
      <c r="AE2678">
        <v>2677</v>
      </c>
      <c r="AF2678" s="29">
        <v>-0.13447227314438004</v>
      </c>
      <c r="AG2678" s="29">
        <v>0.25757068698355023</v>
      </c>
      <c r="AH2678" s="29">
        <v>-2.0711215128266115E-2</v>
      </c>
    </row>
    <row r="2679" spans="31:34" x14ac:dyDescent="0.2">
      <c r="AE2679">
        <v>2678</v>
      </c>
      <c r="AF2679" s="29">
        <v>1.4544126847938561E-2</v>
      </c>
      <c r="AG2679" s="29">
        <v>-4.9986571175929334E-2</v>
      </c>
      <c r="AH2679" s="29">
        <v>-0.6247561780405273</v>
      </c>
    </row>
    <row r="2680" spans="31:34" x14ac:dyDescent="0.2">
      <c r="AE2680">
        <v>2679</v>
      </c>
      <c r="AF2680" s="29">
        <v>-9.8662255641712313E-2</v>
      </c>
      <c r="AG2680" s="29">
        <v>8.0844550567418752E-2</v>
      </c>
      <c r="AH2680" s="29">
        <v>-0.10313154942425294</v>
      </c>
    </row>
    <row r="2681" spans="31:34" x14ac:dyDescent="0.2">
      <c r="AE2681">
        <v>2680</v>
      </c>
      <c r="AF2681" s="29">
        <v>0.25619542056193945</v>
      </c>
      <c r="AG2681" s="29">
        <v>0.33557621802909104</v>
      </c>
      <c r="AH2681" s="29">
        <v>0.32780711080118713</v>
      </c>
    </row>
    <row r="2682" spans="31:34" x14ac:dyDescent="0.2">
      <c r="AE2682">
        <v>2681</v>
      </c>
      <c r="AF2682" s="29">
        <v>-2.4283293341171325E-2</v>
      </c>
      <c r="AG2682" s="29">
        <v>1.6733978574510193E-2</v>
      </c>
      <c r="AH2682" s="29">
        <v>0.40160150945406686</v>
      </c>
    </row>
    <row r="2683" spans="31:34" x14ac:dyDescent="0.2">
      <c r="AE2683">
        <v>2682</v>
      </c>
      <c r="AF2683" s="29">
        <v>-0.12544818039889058</v>
      </c>
      <c r="AG2683" s="29">
        <v>-0.19753332591568445</v>
      </c>
      <c r="AH2683" s="29">
        <v>-0.1517057763495461</v>
      </c>
    </row>
    <row r="2684" spans="31:34" x14ac:dyDescent="0.2">
      <c r="AE2684">
        <v>2683</v>
      </c>
      <c r="AF2684" s="29">
        <v>0.1675790015732867</v>
      </c>
      <c r="AG2684" s="29">
        <v>-4.0757561957772491E-2</v>
      </c>
      <c r="AH2684" s="29">
        <v>-0.22209545562621882</v>
      </c>
    </row>
    <row r="2685" spans="31:34" x14ac:dyDescent="0.2">
      <c r="AE2685">
        <v>2684</v>
      </c>
      <c r="AF2685" s="29">
        <v>6.470989743863477E-2</v>
      </c>
      <c r="AG2685" s="29">
        <v>-6.1475829242438378E-2</v>
      </c>
      <c r="AH2685" s="29">
        <v>-0.32461724573269185</v>
      </c>
    </row>
    <row r="2686" spans="31:34" x14ac:dyDescent="0.2">
      <c r="AE2686">
        <v>2685</v>
      </c>
      <c r="AF2686" s="29">
        <v>-7.2968237840677144E-3</v>
      </c>
      <c r="AG2686" s="29">
        <v>-0.15977051772854217</v>
      </c>
      <c r="AH2686" s="29">
        <v>5.7128139388670936E-4</v>
      </c>
    </row>
    <row r="2687" spans="31:34" x14ac:dyDescent="0.2">
      <c r="AE2687">
        <v>2686</v>
      </c>
      <c r="AF2687" s="29">
        <v>-0.227806023801466</v>
      </c>
      <c r="AG2687" s="29">
        <v>-0.12574173005515191</v>
      </c>
      <c r="AH2687" s="29">
        <v>7.105434829590497E-2</v>
      </c>
    </row>
    <row r="2688" spans="31:34" x14ac:dyDescent="0.2">
      <c r="AE2688">
        <v>2687</v>
      </c>
      <c r="AF2688" s="29">
        <v>9.1472353362804903E-2</v>
      </c>
      <c r="AG2688" s="29">
        <v>7.0809584852319585E-2</v>
      </c>
      <c r="AH2688" s="29">
        <v>4.5134693587110017E-2</v>
      </c>
    </row>
    <row r="2689" spans="31:34" x14ac:dyDescent="0.2">
      <c r="AE2689">
        <v>2688</v>
      </c>
      <c r="AF2689" s="29">
        <v>5.8259705603542829E-2</v>
      </c>
      <c r="AG2689" s="29">
        <v>0.20335297763111154</v>
      </c>
      <c r="AH2689" s="29">
        <v>-0.36202664620709596</v>
      </c>
    </row>
    <row r="2690" spans="31:34" x14ac:dyDescent="0.2">
      <c r="AE2690">
        <v>2689</v>
      </c>
      <c r="AF2690" s="29">
        <v>-2.6553353250370764E-2</v>
      </c>
      <c r="AG2690" s="29">
        <v>0.15859408255292057</v>
      </c>
      <c r="AH2690" s="29">
        <v>-0.38087237357995968</v>
      </c>
    </row>
    <row r="2691" spans="31:34" x14ac:dyDescent="0.2">
      <c r="AE2691">
        <v>2690</v>
      </c>
      <c r="AF2691" s="29">
        <v>-5.7898978194843458E-2</v>
      </c>
      <c r="AG2691" s="29">
        <v>-1.4863028692088772E-2</v>
      </c>
      <c r="AH2691" s="29">
        <v>0.19257787925477274</v>
      </c>
    </row>
    <row r="2692" spans="31:34" x14ac:dyDescent="0.2">
      <c r="AE2692">
        <v>2691</v>
      </c>
      <c r="AF2692" s="29">
        <v>-2.3777796213288429E-2</v>
      </c>
      <c r="AG2692" s="29">
        <v>-8.7884452177962355E-2</v>
      </c>
      <c r="AH2692" s="29">
        <v>-0.21369112773660351</v>
      </c>
    </row>
    <row r="2693" spans="31:34" x14ac:dyDescent="0.2">
      <c r="AE2693">
        <v>2692</v>
      </c>
      <c r="AF2693" s="29">
        <v>-3.8246816713836125E-2</v>
      </c>
      <c r="AG2693" s="29">
        <v>4.9841840833705853E-2</v>
      </c>
      <c r="AH2693" s="29">
        <v>-0.28455020178490337</v>
      </c>
    </row>
    <row r="2694" spans="31:34" x14ac:dyDescent="0.2">
      <c r="AE2694">
        <v>2693</v>
      </c>
      <c r="AF2694" s="29">
        <v>-7.1260787596352695E-2</v>
      </c>
      <c r="AG2694" s="29">
        <v>4.5514933382920987E-2</v>
      </c>
      <c r="AH2694" s="29">
        <v>-0.14212402238672731</v>
      </c>
    </row>
    <row r="2695" spans="31:34" x14ac:dyDescent="0.2">
      <c r="AE2695">
        <v>2694</v>
      </c>
      <c r="AF2695" s="29">
        <v>-2.8599957773178718E-2</v>
      </c>
      <c r="AG2695" s="29">
        <v>-8.4333434633852442E-2</v>
      </c>
      <c r="AH2695" s="29">
        <v>2.5392610320273141E-2</v>
      </c>
    </row>
    <row r="2696" spans="31:34" x14ac:dyDescent="0.2">
      <c r="AE2696">
        <v>2695</v>
      </c>
      <c r="AF2696" s="29">
        <v>3.7697191950683946E-2</v>
      </c>
      <c r="AG2696" s="29">
        <v>0.45296375121359045</v>
      </c>
      <c r="AH2696" s="29">
        <v>-4.9734102948775331E-2</v>
      </c>
    </row>
    <row r="2697" spans="31:34" x14ac:dyDescent="0.2">
      <c r="AE2697">
        <v>2696</v>
      </c>
      <c r="AF2697" s="29">
        <v>0.1150565336949448</v>
      </c>
      <c r="AG2697" s="29">
        <v>-0.29507321057853092</v>
      </c>
      <c r="AH2697" s="29">
        <v>-0.48460701674247253</v>
      </c>
    </row>
    <row r="2698" spans="31:34" x14ac:dyDescent="0.2">
      <c r="AE2698">
        <v>2697</v>
      </c>
      <c r="AF2698" s="29">
        <v>-1.9479343345241498E-2</v>
      </c>
      <c r="AG2698" s="29">
        <v>0.29818445850955583</v>
      </c>
      <c r="AH2698" s="29">
        <v>-0.25476925380698695</v>
      </c>
    </row>
    <row r="2699" spans="31:34" x14ac:dyDescent="0.2">
      <c r="AE2699">
        <v>2698</v>
      </c>
      <c r="AF2699" s="29">
        <v>2.0541673313529511E-3</v>
      </c>
      <c r="AG2699" s="29">
        <v>-0.18639363364029851</v>
      </c>
      <c r="AH2699" s="29">
        <v>-0.28739483779431402</v>
      </c>
    </row>
    <row r="2700" spans="31:34" x14ac:dyDescent="0.2">
      <c r="AE2700">
        <v>2699</v>
      </c>
      <c r="AF2700" s="29">
        <v>-9.4011049512562092E-4</v>
      </c>
      <c r="AG2700" s="29">
        <v>6.2217733415059387E-2</v>
      </c>
      <c r="AH2700" s="29">
        <v>0.12909380317876565</v>
      </c>
    </row>
    <row r="2701" spans="31:34" x14ac:dyDescent="0.2">
      <c r="AE2701">
        <v>2700</v>
      </c>
      <c r="AF2701" s="29">
        <v>8.7946101633079379E-3</v>
      </c>
      <c r="AG2701" s="29">
        <v>-0.22908042429478803</v>
      </c>
      <c r="AH2701" s="29">
        <v>-9.6772185198702787E-2</v>
      </c>
    </row>
    <row r="2702" spans="31:34" x14ac:dyDescent="0.2">
      <c r="AE2702">
        <v>2701</v>
      </c>
      <c r="AF2702" s="29">
        <v>6.7983123405024916E-3</v>
      </c>
      <c r="AG2702" s="29">
        <v>-0.12900694900233298</v>
      </c>
      <c r="AH2702" s="29">
        <v>5.4783997967315035E-2</v>
      </c>
    </row>
    <row r="2703" spans="31:34" x14ac:dyDescent="0.2">
      <c r="AE2703">
        <v>2702</v>
      </c>
      <c r="AF2703" s="29">
        <v>-4.2069182084759911E-2</v>
      </c>
      <c r="AG2703" s="29">
        <v>-0.16740690946926556</v>
      </c>
      <c r="AH2703" s="29">
        <v>0.2016617650630014</v>
      </c>
    </row>
    <row r="2704" spans="31:34" x14ac:dyDescent="0.2">
      <c r="AE2704">
        <v>2703</v>
      </c>
      <c r="AF2704" s="29">
        <v>9.6978974470574672E-2</v>
      </c>
      <c r="AG2704" s="29">
        <v>9.6439268207974323E-3</v>
      </c>
      <c r="AH2704" s="29">
        <v>0.13953448708189486</v>
      </c>
    </row>
    <row r="2705" spans="31:34" x14ac:dyDescent="0.2">
      <c r="AE2705">
        <v>2704</v>
      </c>
      <c r="AF2705" s="29">
        <v>5.3526468737248305E-2</v>
      </c>
      <c r="AG2705" s="29">
        <v>0.13173667161119576</v>
      </c>
      <c r="AH2705" s="29">
        <v>-0.14677892263094136</v>
      </c>
    </row>
    <row r="2706" spans="31:34" x14ac:dyDescent="0.2">
      <c r="AE2706">
        <v>2705</v>
      </c>
      <c r="AF2706" s="29">
        <v>5.689928466065014E-2</v>
      </c>
      <c r="AG2706" s="29">
        <v>0.32776891546655723</v>
      </c>
      <c r="AH2706" s="29">
        <v>1.4616420412570452E-2</v>
      </c>
    </row>
    <row r="2707" spans="31:34" x14ac:dyDescent="0.2">
      <c r="AE2707">
        <v>2706</v>
      </c>
      <c r="AF2707" s="29">
        <v>-1.058977107355554E-2</v>
      </c>
      <c r="AG2707" s="29">
        <v>-5.8708908830882867E-2</v>
      </c>
      <c r="AH2707" s="29">
        <v>9.1549130586741259E-2</v>
      </c>
    </row>
    <row r="2708" spans="31:34" x14ac:dyDescent="0.2">
      <c r="AE2708">
        <v>2707</v>
      </c>
      <c r="AF2708" s="29">
        <v>0.15234241860078918</v>
      </c>
      <c r="AG2708" s="29">
        <v>0.1294313580633972</v>
      </c>
      <c r="AH2708" s="29">
        <v>-0.52662718073370229</v>
      </c>
    </row>
    <row r="2709" spans="31:34" x14ac:dyDescent="0.2">
      <c r="AE2709">
        <v>2708</v>
      </c>
      <c r="AF2709" s="29">
        <v>2.5586802636978968E-2</v>
      </c>
      <c r="AG2709" s="29">
        <v>4.9005242073234985E-2</v>
      </c>
      <c r="AH2709" s="29">
        <v>0.43546141680239608</v>
      </c>
    </row>
    <row r="2710" spans="31:34" x14ac:dyDescent="0.2">
      <c r="AE2710">
        <v>2709</v>
      </c>
      <c r="AF2710" s="29">
        <v>-9.4509656562776646E-3</v>
      </c>
      <c r="AG2710" s="29">
        <v>-1.0819458542726526E-2</v>
      </c>
      <c r="AH2710" s="29">
        <v>9.0317984980030769E-2</v>
      </c>
    </row>
    <row r="2711" spans="31:34" x14ac:dyDescent="0.2">
      <c r="AE2711">
        <v>2710</v>
      </c>
      <c r="AF2711" s="29">
        <v>1.1394642430779102E-2</v>
      </c>
      <c r="AG2711" s="29">
        <v>-1.4422504566603912E-2</v>
      </c>
      <c r="AH2711" s="29">
        <v>-7.089188296828916E-2</v>
      </c>
    </row>
    <row r="2712" spans="31:34" x14ac:dyDescent="0.2">
      <c r="AE2712">
        <v>2711</v>
      </c>
      <c r="AF2712" s="29">
        <v>-1.9963756199247229E-2</v>
      </c>
      <c r="AG2712" s="29">
        <v>-0.37389840012728859</v>
      </c>
      <c r="AH2712" s="29">
        <v>0.37885713357960893</v>
      </c>
    </row>
    <row r="2713" spans="31:34" x14ac:dyDescent="0.2">
      <c r="AE2713">
        <v>2712</v>
      </c>
      <c r="AF2713" s="29">
        <v>1.7395231770507716E-3</v>
      </c>
      <c r="AG2713" s="29">
        <v>-0.275027167480972</v>
      </c>
      <c r="AH2713" s="29">
        <v>-8.2200378410165944E-3</v>
      </c>
    </row>
    <row r="2714" spans="31:34" x14ac:dyDescent="0.2">
      <c r="AE2714">
        <v>2713</v>
      </c>
      <c r="AF2714" s="29">
        <v>-6.2297759614090169E-2</v>
      </c>
      <c r="AG2714" s="29">
        <v>0.12930352327568806</v>
      </c>
      <c r="AH2714" s="29">
        <v>-5.4252447956124529E-2</v>
      </c>
    </row>
    <row r="2715" spans="31:34" x14ac:dyDescent="0.2">
      <c r="AE2715">
        <v>2714</v>
      </c>
      <c r="AF2715" s="29">
        <v>1.7078775475981595E-2</v>
      </c>
      <c r="AG2715" s="29">
        <v>4.195823821866921E-2</v>
      </c>
      <c r="AH2715" s="29">
        <v>-5.3620875045442683E-2</v>
      </c>
    </row>
    <row r="2716" spans="31:34" x14ac:dyDescent="0.2">
      <c r="AE2716">
        <v>2715</v>
      </c>
      <c r="AF2716" s="29">
        <v>-6.7676604338320817E-2</v>
      </c>
      <c r="AG2716" s="29">
        <v>0.12765305094064264</v>
      </c>
      <c r="AH2716" s="29">
        <v>0.11370766077739658</v>
      </c>
    </row>
    <row r="2717" spans="31:34" x14ac:dyDescent="0.2">
      <c r="AE2717">
        <v>2716</v>
      </c>
      <c r="AF2717" s="29">
        <v>-2.3857977363373532E-2</v>
      </c>
      <c r="AG2717" s="29">
        <v>-0.12721493583396007</v>
      </c>
      <c r="AH2717" s="29">
        <v>0.22510542163436398</v>
      </c>
    </row>
    <row r="2718" spans="31:34" x14ac:dyDescent="0.2">
      <c r="AE2718">
        <v>2717</v>
      </c>
      <c r="AF2718" s="29">
        <v>-1.5139469074961814E-2</v>
      </c>
      <c r="AG2718" s="29">
        <v>0.1338120617721259</v>
      </c>
      <c r="AH2718" s="29">
        <v>0.15298706343819737</v>
      </c>
    </row>
    <row r="2719" spans="31:34" x14ac:dyDescent="0.2">
      <c r="AE2719">
        <v>2718</v>
      </c>
      <c r="AF2719" s="29">
        <v>-9.004820210971768E-3</v>
      </c>
      <c r="AG2719" s="29">
        <v>-6.1895320675531919E-2</v>
      </c>
      <c r="AH2719" s="29">
        <v>0.64568732249431449</v>
      </c>
    </row>
    <row r="2720" spans="31:34" x14ac:dyDescent="0.2">
      <c r="AE2720">
        <v>2719</v>
      </c>
      <c r="AF2720" s="29">
        <v>1.077657113651456E-2</v>
      </c>
      <c r="AG2720" s="29">
        <v>-2.0023402561536726E-2</v>
      </c>
      <c r="AH2720" s="29">
        <v>-0.18902652837387562</v>
      </c>
    </row>
    <row r="2721" spans="31:34" x14ac:dyDescent="0.2">
      <c r="AE2721">
        <v>2720</v>
      </c>
      <c r="AF2721" s="29">
        <v>-0.28336581454460064</v>
      </c>
      <c r="AG2721" s="29">
        <v>-0.17080156241779895</v>
      </c>
      <c r="AH2721" s="29">
        <v>-0.10389590465861731</v>
      </c>
    </row>
    <row r="2722" spans="31:34" x14ac:dyDescent="0.2">
      <c r="AE2722">
        <v>2721</v>
      </c>
      <c r="AF2722" s="29">
        <v>3.6178169296204321E-2</v>
      </c>
      <c r="AG2722" s="29">
        <v>-8.306243565404911E-2</v>
      </c>
      <c r="AH2722" s="29">
        <v>-0.23485952132597862</v>
      </c>
    </row>
    <row r="2723" spans="31:34" x14ac:dyDescent="0.2">
      <c r="AE2723">
        <v>2722</v>
      </c>
      <c r="AF2723" s="29">
        <v>2.4755929256973619E-2</v>
      </c>
      <c r="AG2723" s="29">
        <v>-0.37438028007050572</v>
      </c>
      <c r="AH2723" s="29">
        <v>-0.14739184333834474</v>
      </c>
    </row>
    <row r="2724" spans="31:34" x14ac:dyDescent="0.2">
      <c r="AE2724">
        <v>2723</v>
      </c>
      <c r="AF2724" s="29">
        <v>3.3389618573193357E-2</v>
      </c>
      <c r="AG2724" s="29">
        <v>6.8022249976429708E-2</v>
      </c>
      <c r="AH2724" s="29">
        <v>-6.8165912309571128E-2</v>
      </c>
    </row>
    <row r="2725" spans="31:34" x14ac:dyDescent="0.2">
      <c r="AE2725">
        <v>2724</v>
      </c>
      <c r="AF2725" s="29">
        <v>3.9236548768816363E-3</v>
      </c>
      <c r="AG2725" s="29">
        <v>7.4416539775229121E-2</v>
      </c>
      <c r="AH2725" s="29">
        <v>0.1337942561486099</v>
      </c>
    </row>
    <row r="2726" spans="31:34" x14ac:dyDescent="0.2">
      <c r="AE2726">
        <v>2725</v>
      </c>
      <c r="AF2726" s="29">
        <v>-1.5375285022522328E-2</v>
      </c>
      <c r="AG2726" s="29">
        <v>0.46257797216705399</v>
      </c>
      <c r="AH2726" s="29">
        <v>5.0928047752929792E-2</v>
      </c>
    </row>
    <row r="2727" spans="31:34" x14ac:dyDescent="0.2">
      <c r="AE2727">
        <v>2726</v>
      </c>
      <c r="AF2727" s="29">
        <v>-4.3623306632876106E-2</v>
      </c>
      <c r="AG2727" s="29">
        <v>0.10610730062820511</v>
      </c>
      <c r="AH2727" s="29">
        <v>-9.2727466987538573E-2</v>
      </c>
    </row>
    <row r="2728" spans="31:34" x14ac:dyDescent="0.2">
      <c r="AE2728">
        <v>2727</v>
      </c>
      <c r="AF2728" s="29">
        <v>-0.14725243728694387</v>
      </c>
      <c r="AG2728" s="29">
        <v>-0.44526531645122597</v>
      </c>
      <c r="AH2728" s="29">
        <v>0.23425982864588366</v>
      </c>
    </row>
    <row r="2729" spans="31:34" x14ac:dyDescent="0.2">
      <c r="AE2729">
        <v>2728</v>
      </c>
      <c r="AF2729" s="29">
        <v>-1.6739716902316633E-2</v>
      </c>
      <c r="AG2729" s="29">
        <v>0.18919223260140394</v>
      </c>
      <c r="AH2729" s="29">
        <v>4.3868801826408024E-2</v>
      </c>
    </row>
    <row r="2730" spans="31:34" x14ac:dyDescent="0.2">
      <c r="AE2730">
        <v>2729</v>
      </c>
      <c r="AF2730" s="29">
        <v>7.9478305984216763E-2</v>
      </c>
      <c r="AG2730" s="29">
        <v>-5.7037377879939906E-2</v>
      </c>
      <c r="AH2730" s="29">
        <v>4.0726079168045853E-2</v>
      </c>
    </row>
    <row r="2731" spans="31:34" x14ac:dyDescent="0.2">
      <c r="AE2731">
        <v>2730</v>
      </c>
      <c r="AF2731" s="29">
        <v>4.6258516880338767E-4</v>
      </c>
      <c r="AG2731" s="29">
        <v>-0.15390171337415803</v>
      </c>
      <c r="AH2731" s="29">
        <v>-9.4585721090628978E-3</v>
      </c>
    </row>
    <row r="2732" spans="31:34" x14ac:dyDescent="0.2">
      <c r="AE2732">
        <v>2731</v>
      </c>
      <c r="AF2732" s="29">
        <v>2.0775819089115265E-2</v>
      </c>
      <c r="AG2732" s="29">
        <v>4.8549529092837183E-2</v>
      </c>
      <c r="AH2732" s="29">
        <v>-0.20694865820772482</v>
      </c>
    </row>
    <row r="2733" spans="31:34" x14ac:dyDescent="0.2">
      <c r="AE2733">
        <v>2732</v>
      </c>
      <c r="AF2733" s="29">
        <v>4.0466837891945558E-3</v>
      </c>
      <c r="AG2733" s="29">
        <v>-6.6212286800460055E-2</v>
      </c>
      <c r="AH2733" s="29">
        <v>9.4917685244922542E-2</v>
      </c>
    </row>
    <row r="2734" spans="31:34" x14ac:dyDescent="0.2">
      <c r="AE2734">
        <v>2733</v>
      </c>
      <c r="AF2734" s="29">
        <v>4.0830210618539246E-2</v>
      </c>
      <c r="AG2734" s="29">
        <v>6.2045158593378162E-2</v>
      </c>
      <c r="AH2734" s="29">
        <v>-4.0409872402439803E-2</v>
      </c>
    </row>
    <row r="2735" spans="31:34" x14ac:dyDescent="0.2">
      <c r="AE2735">
        <v>2734</v>
      </c>
      <c r="AF2735" s="29">
        <v>1.9035276284771887E-2</v>
      </c>
      <c r="AG2735" s="29">
        <v>7.0125957198838421E-2</v>
      </c>
      <c r="AH2735" s="29">
        <v>-0.35046173141129822</v>
      </c>
    </row>
    <row r="2736" spans="31:34" x14ac:dyDescent="0.2">
      <c r="AE2736">
        <v>2735</v>
      </c>
      <c r="AF2736" s="29">
        <v>5.9536159471727614E-2</v>
      </c>
      <c r="AG2736" s="29">
        <v>0.1478155142409571</v>
      </c>
      <c r="AH2736" s="29">
        <v>0.42173508925728098</v>
      </c>
    </row>
    <row r="2737" spans="31:34" x14ac:dyDescent="0.2">
      <c r="AE2737">
        <v>2736</v>
      </c>
      <c r="AF2737" s="29">
        <v>-9.0366771936374907E-2</v>
      </c>
      <c r="AG2737" s="29">
        <v>-0.10285983350852744</v>
      </c>
      <c r="AH2737" s="29">
        <v>2.3424270157084488E-2</v>
      </c>
    </row>
    <row r="2738" spans="31:34" x14ac:dyDescent="0.2">
      <c r="AE2738">
        <v>2737</v>
      </c>
      <c r="AF2738" s="29">
        <v>-1.9636382174667483E-2</v>
      </c>
      <c r="AG2738" s="29">
        <v>-8.996468563383718E-2</v>
      </c>
      <c r="AH2738" s="29">
        <v>-0.2328900593441447</v>
      </c>
    </row>
    <row r="2739" spans="31:34" x14ac:dyDescent="0.2">
      <c r="AE2739">
        <v>2738</v>
      </c>
      <c r="AF2739" s="29">
        <v>-7.3690725345356339E-2</v>
      </c>
      <c r="AG2739" s="29">
        <v>7.927191716384803E-2</v>
      </c>
      <c r="AH2739" s="29">
        <v>-0.15202496763563653</v>
      </c>
    </row>
    <row r="2740" spans="31:34" x14ac:dyDescent="0.2">
      <c r="AE2740">
        <v>2739</v>
      </c>
      <c r="AF2740" s="29">
        <v>-4.4389215264895844E-2</v>
      </c>
      <c r="AG2740" s="29">
        <v>3.2504073789999664E-2</v>
      </c>
      <c r="AH2740" s="29">
        <v>-0.10026019232222194</v>
      </c>
    </row>
    <row r="2741" spans="31:34" x14ac:dyDescent="0.2">
      <c r="AE2741">
        <v>2740</v>
      </c>
      <c r="AF2741" s="29">
        <v>2.8061105611396617E-2</v>
      </c>
      <c r="AG2741" s="29">
        <v>0.13203512533514467</v>
      </c>
      <c r="AH2741" s="29">
        <v>-8.4700574971069489E-2</v>
      </c>
    </row>
    <row r="2742" spans="31:34" x14ac:dyDescent="0.2">
      <c r="AE2742">
        <v>2741</v>
      </c>
      <c r="AF2742" s="29">
        <v>6.392532298556175E-2</v>
      </c>
      <c r="AG2742" s="29">
        <v>3.0119932461020585E-2</v>
      </c>
      <c r="AH2742" s="29">
        <v>7.2610641336305695E-2</v>
      </c>
    </row>
    <row r="2743" spans="31:34" x14ac:dyDescent="0.2">
      <c r="AE2743">
        <v>2742</v>
      </c>
      <c r="AF2743" s="29">
        <v>2.1717204949799332E-3</v>
      </c>
      <c r="AG2743" s="29">
        <v>-2.4653721938528873E-2</v>
      </c>
      <c r="AH2743" s="29">
        <v>-2.0803591901193412E-3</v>
      </c>
    </row>
    <row r="2744" spans="31:34" x14ac:dyDescent="0.2">
      <c r="AE2744">
        <v>2743</v>
      </c>
      <c r="AF2744" s="29">
        <v>4.5956953254629812E-2</v>
      </c>
      <c r="AG2744" s="29">
        <v>0.1453642352969915</v>
      </c>
      <c r="AH2744" s="29">
        <v>-6.8557489431787674E-2</v>
      </c>
    </row>
    <row r="2745" spans="31:34" x14ac:dyDescent="0.2">
      <c r="AE2745">
        <v>2744</v>
      </c>
      <c r="AF2745" s="29">
        <v>-8.8788338560022287E-2</v>
      </c>
      <c r="AG2745" s="29">
        <v>4.3861184173725571E-3</v>
      </c>
      <c r="AH2745" s="29">
        <v>0.70423406663227506</v>
      </c>
    </row>
    <row r="2746" spans="31:34" x14ac:dyDescent="0.2">
      <c r="AE2746">
        <v>2745</v>
      </c>
      <c r="AF2746" s="29">
        <v>6.5137830926960238E-2</v>
      </c>
      <c r="AG2746" s="29">
        <v>-0.11983210236033076</v>
      </c>
      <c r="AH2746" s="29">
        <v>0.20162619772887649</v>
      </c>
    </row>
    <row r="2747" spans="31:34" x14ac:dyDescent="0.2">
      <c r="AE2747">
        <v>2746</v>
      </c>
      <c r="AF2747" s="29">
        <v>-1.4534208650660815E-2</v>
      </c>
      <c r="AG2747" s="29">
        <v>0.11639679813378222</v>
      </c>
      <c r="AH2747" s="29">
        <v>4.6670202934926798E-3</v>
      </c>
    </row>
    <row r="2748" spans="31:34" x14ac:dyDescent="0.2">
      <c r="AE2748">
        <v>2747</v>
      </c>
      <c r="AF2748" s="29">
        <v>6.3918134396108398E-2</v>
      </c>
      <c r="AG2748" s="29">
        <v>-9.2044824919116294E-2</v>
      </c>
      <c r="AH2748" s="29">
        <v>0.24198855994014229</v>
      </c>
    </row>
    <row r="2749" spans="31:34" x14ac:dyDescent="0.2">
      <c r="AE2749">
        <v>2748</v>
      </c>
      <c r="AF2749" s="29">
        <v>-0.1114640068832087</v>
      </c>
      <c r="AG2749" s="29">
        <v>6.6004904741401972E-3</v>
      </c>
      <c r="AH2749" s="29">
        <v>-0.10855842422294366</v>
      </c>
    </row>
    <row r="2750" spans="31:34" x14ac:dyDescent="0.2">
      <c r="AE2750">
        <v>2749</v>
      </c>
      <c r="AF2750" s="29">
        <v>-5.0274861259615676E-4</v>
      </c>
      <c r="AG2750" s="29">
        <v>2.4194705173719386E-2</v>
      </c>
      <c r="AH2750" s="29">
        <v>-0.29310926720080166</v>
      </c>
    </row>
    <row r="2751" spans="31:34" x14ac:dyDescent="0.2">
      <c r="AE2751">
        <v>2750</v>
      </c>
      <c r="AF2751" s="29">
        <v>-0.23207036056117597</v>
      </c>
      <c r="AG2751" s="29">
        <v>0.12261748423110855</v>
      </c>
      <c r="AH2751" s="29">
        <v>-1.7099834673877868E-2</v>
      </c>
    </row>
    <row r="2752" spans="31:34" x14ac:dyDescent="0.2">
      <c r="AE2752">
        <v>2751</v>
      </c>
      <c r="AF2752" s="29">
        <v>-2.3496770152385882E-2</v>
      </c>
      <c r="AG2752" s="29">
        <v>7.9434212334418636E-2</v>
      </c>
      <c r="AH2752" s="29">
        <v>-4.5969958161204888E-2</v>
      </c>
    </row>
    <row r="2753" spans="31:34" x14ac:dyDescent="0.2">
      <c r="AE2753">
        <v>2752</v>
      </c>
      <c r="AF2753" s="29">
        <v>-3.7351278442369393E-2</v>
      </c>
      <c r="AG2753" s="29">
        <v>-6.2461685054358868E-2</v>
      </c>
      <c r="AH2753" s="29">
        <v>-0.15338327459171544</v>
      </c>
    </row>
    <row r="2754" spans="31:34" x14ac:dyDescent="0.2">
      <c r="AE2754">
        <v>2753</v>
      </c>
      <c r="AF2754" s="29">
        <v>6.0303987710771077E-2</v>
      </c>
      <c r="AG2754" s="29">
        <v>-0.28470085939575118</v>
      </c>
      <c r="AH2754" s="29">
        <v>7.1404077678217812E-2</v>
      </c>
    </row>
    <row r="2755" spans="31:34" x14ac:dyDescent="0.2">
      <c r="AE2755">
        <v>2754</v>
      </c>
      <c r="AF2755" s="29">
        <v>3.5177414520732662E-2</v>
      </c>
      <c r="AG2755" s="29">
        <v>7.6074960154028084E-3</v>
      </c>
      <c r="AH2755" s="29">
        <v>5.4148875740137239E-3</v>
      </c>
    </row>
    <row r="2756" spans="31:34" x14ac:dyDescent="0.2">
      <c r="AE2756">
        <v>2755</v>
      </c>
      <c r="AF2756" s="29">
        <v>-1.9008508983961392E-2</v>
      </c>
      <c r="AG2756" s="29">
        <v>4.2400561100858825E-2</v>
      </c>
      <c r="AH2756" s="29">
        <v>5.2282551323418656E-2</v>
      </c>
    </row>
    <row r="2757" spans="31:34" x14ac:dyDescent="0.2">
      <c r="AE2757">
        <v>2756</v>
      </c>
      <c r="AF2757" s="29">
        <v>8.5055723786597745E-2</v>
      </c>
      <c r="AG2757" s="29">
        <v>-0.11411902312261325</v>
      </c>
      <c r="AH2757" s="29">
        <v>4.673195367670184E-2</v>
      </c>
    </row>
    <row r="2758" spans="31:34" x14ac:dyDescent="0.2">
      <c r="AE2758">
        <v>2757</v>
      </c>
      <c r="AF2758" s="29">
        <v>-4.1930321877192783E-2</v>
      </c>
      <c r="AG2758" s="29">
        <v>-8.2523323663382067E-2</v>
      </c>
      <c r="AH2758" s="29">
        <v>-2.1889407901650424E-2</v>
      </c>
    </row>
    <row r="2759" spans="31:34" x14ac:dyDescent="0.2">
      <c r="AE2759">
        <v>2758</v>
      </c>
      <c r="AF2759" s="29">
        <v>-5.4718417316583029E-2</v>
      </c>
      <c r="AG2759" s="29">
        <v>0.26310709890245665</v>
      </c>
      <c r="AH2759" s="29">
        <v>6.5448946498598615E-2</v>
      </c>
    </row>
    <row r="2760" spans="31:34" x14ac:dyDescent="0.2">
      <c r="AE2760">
        <v>2759</v>
      </c>
      <c r="AF2760" s="29">
        <v>-4.1114857610455684E-2</v>
      </c>
      <c r="AG2760" s="29">
        <v>-8.5013609629300865E-2</v>
      </c>
      <c r="AH2760" s="29">
        <v>-0.2798618276904849</v>
      </c>
    </row>
    <row r="2761" spans="31:34" x14ac:dyDescent="0.2">
      <c r="AE2761">
        <v>2760</v>
      </c>
      <c r="AF2761" s="29">
        <v>-0.10118281729053941</v>
      </c>
      <c r="AG2761" s="29">
        <v>-0.1736924860016634</v>
      </c>
      <c r="AH2761" s="29">
        <v>-2.4838561942330342E-3</v>
      </c>
    </row>
    <row r="2762" spans="31:34" x14ac:dyDescent="0.2">
      <c r="AE2762">
        <v>2761</v>
      </c>
      <c r="AF2762" s="29">
        <v>-5.8398293737510286E-2</v>
      </c>
      <c r="AG2762" s="29">
        <v>0.18328218327001014</v>
      </c>
      <c r="AH2762" s="29">
        <v>-0.16597893040480971</v>
      </c>
    </row>
    <row r="2763" spans="31:34" x14ac:dyDescent="0.2">
      <c r="AE2763">
        <v>2762</v>
      </c>
      <c r="AF2763" s="29">
        <v>-7.1117950111767136E-2</v>
      </c>
      <c r="AG2763" s="29">
        <v>-3.9602038987162413E-2</v>
      </c>
      <c r="AH2763" s="29">
        <v>-0.21171114679558364</v>
      </c>
    </row>
    <row r="2764" spans="31:34" x14ac:dyDescent="0.2">
      <c r="AE2764">
        <v>2763</v>
      </c>
      <c r="AF2764" s="29">
        <v>-5.0006073452748268E-2</v>
      </c>
      <c r="AG2764" s="29">
        <v>-0.27617515894786659</v>
      </c>
      <c r="AH2764" s="29">
        <v>-0.2840629780093093</v>
      </c>
    </row>
    <row r="2765" spans="31:34" x14ac:dyDescent="0.2">
      <c r="AE2765">
        <v>2764</v>
      </c>
      <c r="AF2765" s="29">
        <v>6.430301784777015E-2</v>
      </c>
      <c r="AG2765" s="29">
        <v>-4.2622491485248395E-2</v>
      </c>
      <c r="AH2765" s="29">
        <v>0.30511783973585088</v>
      </c>
    </row>
    <row r="2766" spans="31:34" x14ac:dyDescent="0.2">
      <c r="AE2766">
        <v>2765</v>
      </c>
      <c r="AF2766" s="29">
        <v>-4.8092325818315788E-2</v>
      </c>
      <c r="AG2766" s="29">
        <v>8.2084162294758484E-2</v>
      </c>
      <c r="AH2766" s="29">
        <v>7.6582926341247665E-2</v>
      </c>
    </row>
    <row r="2767" spans="31:34" x14ac:dyDescent="0.2">
      <c r="AE2767">
        <v>2766</v>
      </c>
      <c r="AF2767" s="29">
        <v>-6.7131752292441393E-2</v>
      </c>
      <c r="AG2767" s="29">
        <v>1.6897044393260172E-3</v>
      </c>
      <c r="AH2767" s="29">
        <v>3.4040702056866247E-2</v>
      </c>
    </row>
    <row r="2768" spans="31:34" x14ac:dyDescent="0.2">
      <c r="AE2768">
        <v>2767</v>
      </c>
      <c r="AF2768" s="29">
        <v>6.9422623077452214E-2</v>
      </c>
      <c r="AG2768" s="29">
        <v>-1.9955124436592163E-2</v>
      </c>
      <c r="AH2768" s="29">
        <v>-0.20464328481534397</v>
      </c>
    </row>
    <row r="2769" spans="31:34" x14ac:dyDescent="0.2">
      <c r="AE2769">
        <v>2768</v>
      </c>
      <c r="AF2769" s="29">
        <v>4.816076858095928E-2</v>
      </c>
      <c r="AG2769" s="29">
        <v>0.22905749380870927</v>
      </c>
      <c r="AH2769" s="29">
        <v>-0.19706659849172264</v>
      </c>
    </row>
    <row r="2770" spans="31:34" x14ac:dyDescent="0.2">
      <c r="AE2770">
        <v>2769</v>
      </c>
      <c r="AF2770" s="29">
        <v>-2.8044196111160834E-2</v>
      </c>
      <c r="AG2770" s="29">
        <v>-4.8617396392297674E-2</v>
      </c>
      <c r="AH2770" s="29">
        <v>2.1152534992718342E-2</v>
      </c>
    </row>
    <row r="2771" spans="31:34" x14ac:dyDescent="0.2">
      <c r="AE2771">
        <v>2770</v>
      </c>
      <c r="AF2771" s="29">
        <v>-1.1992550677096078E-2</v>
      </c>
      <c r="AG2771" s="29">
        <v>-5.6215329412999726E-2</v>
      </c>
      <c r="AH2771" s="29">
        <v>0.61578034111042623</v>
      </c>
    </row>
    <row r="2772" spans="31:34" x14ac:dyDescent="0.2">
      <c r="AE2772">
        <v>2771</v>
      </c>
      <c r="AF2772" s="29">
        <v>5.6858748697210845E-2</v>
      </c>
      <c r="AG2772" s="29">
        <v>-0.16780480977710821</v>
      </c>
      <c r="AH2772" s="29">
        <v>2.7073122577361875E-2</v>
      </c>
    </row>
    <row r="2773" spans="31:34" x14ac:dyDescent="0.2">
      <c r="AE2773">
        <v>2772</v>
      </c>
      <c r="AF2773" s="29">
        <v>-8.7257801505652557E-2</v>
      </c>
      <c r="AG2773" s="29">
        <v>-9.5038578864529447E-2</v>
      </c>
      <c r="AH2773" s="29">
        <v>5.5727485303548208E-2</v>
      </c>
    </row>
    <row r="2774" spans="31:34" x14ac:dyDescent="0.2">
      <c r="AE2774">
        <v>2773</v>
      </c>
      <c r="AF2774" s="29">
        <v>-9.7931751289686328E-2</v>
      </c>
      <c r="AG2774" s="29">
        <v>0.26944229259606939</v>
      </c>
      <c r="AH2774" s="29">
        <v>-0.48904751984146083</v>
      </c>
    </row>
    <row r="2775" spans="31:34" x14ac:dyDescent="0.2">
      <c r="AE2775">
        <v>2774</v>
      </c>
      <c r="AF2775" s="29">
        <v>0.18760564106647223</v>
      </c>
      <c r="AG2775" s="29">
        <v>0.14236991188312706</v>
      </c>
      <c r="AH2775" s="29">
        <v>7.9899400508937998E-2</v>
      </c>
    </row>
    <row r="2776" spans="31:34" x14ac:dyDescent="0.2">
      <c r="AE2776">
        <v>2775</v>
      </c>
      <c r="AF2776" s="29">
        <v>-5.6534057144521656E-4</v>
      </c>
      <c r="AG2776" s="29">
        <v>4.0324238498061715E-2</v>
      </c>
      <c r="AH2776" s="29">
        <v>1.7283230041774036E-2</v>
      </c>
    </row>
    <row r="2777" spans="31:34" x14ac:dyDescent="0.2">
      <c r="AE2777">
        <v>2776</v>
      </c>
      <c r="AF2777" s="29">
        <v>-0.15237378092346976</v>
      </c>
      <c r="AG2777" s="29">
        <v>-0.12031994709169096</v>
      </c>
      <c r="AH2777" s="29">
        <v>3.8442799537168268E-2</v>
      </c>
    </row>
    <row r="2778" spans="31:34" x14ac:dyDescent="0.2">
      <c r="AE2778">
        <v>2777</v>
      </c>
      <c r="AF2778" s="29">
        <v>-9.4802951883549893E-3</v>
      </c>
      <c r="AG2778" s="29">
        <v>-8.9879296045865101E-2</v>
      </c>
      <c r="AH2778" s="29">
        <v>1.2168106839006669E-2</v>
      </c>
    </row>
    <row r="2779" spans="31:34" x14ac:dyDescent="0.2">
      <c r="AE2779">
        <v>2778</v>
      </c>
      <c r="AF2779" s="29">
        <v>-5.2920589545766006E-2</v>
      </c>
      <c r="AG2779" s="29">
        <v>-0.14457768990670741</v>
      </c>
      <c r="AH2779" s="29">
        <v>-0.10521505846533691</v>
      </c>
    </row>
    <row r="2780" spans="31:34" x14ac:dyDescent="0.2">
      <c r="AE2780">
        <v>2779</v>
      </c>
      <c r="AF2780" s="29">
        <v>-3.6854772665017022E-2</v>
      </c>
      <c r="AG2780" s="29">
        <v>-8.5945048628879347E-2</v>
      </c>
      <c r="AH2780" s="29">
        <v>-0.15502209559936944</v>
      </c>
    </row>
    <row r="2781" spans="31:34" x14ac:dyDescent="0.2">
      <c r="AE2781">
        <v>2780</v>
      </c>
      <c r="AF2781" s="29">
        <v>-3.5646798051343173E-2</v>
      </c>
      <c r="AG2781" s="29">
        <v>-7.4563199434117183E-2</v>
      </c>
      <c r="AH2781" s="29">
        <v>-8.0156376781492129E-3</v>
      </c>
    </row>
    <row r="2782" spans="31:34" x14ac:dyDescent="0.2">
      <c r="AE2782">
        <v>2781</v>
      </c>
      <c r="AF2782" s="29">
        <v>-8.4131318993753007E-2</v>
      </c>
      <c r="AG2782" s="29">
        <v>5.4684104199632134E-2</v>
      </c>
      <c r="AH2782" s="29">
        <v>7.7589253218625864E-2</v>
      </c>
    </row>
    <row r="2783" spans="31:34" x14ac:dyDescent="0.2">
      <c r="AE2783">
        <v>2782</v>
      </c>
      <c r="AF2783" s="29">
        <v>-1.7044890361940877E-2</v>
      </c>
      <c r="AG2783" s="29">
        <v>8.9789682270565038E-2</v>
      </c>
      <c r="AH2783" s="29">
        <v>-7.6171390526493674E-2</v>
      </c>
    </row>
    <row r="2784" spans="31:34" x14ac:dyDescent="0.2">
      <c r="AE2784">
        <v>2783</v>
      </c>
      <c r="AF2784" s="29">
        <v>-1.4383678973260424E-2</v>
      </c>
      <c r="AG2784" s="29">
        <v>-0.22149767958271768</v>
      </c>
      <c r="AH2784" s="29">
        <v>0.32219496801932918</v>
      </c>
    </row>
    <row r="2785" spans="31:34" x14ac:dyDescent="0.2">
      <c r="AE2785">
        <v>2784</v>
      </c>
      <c r="AF2785" s="29">
        <v>1.8323003312593233E-2</v>
      </c>
      <c r="AG2785" s="29">
        <v>-0.90245838295538627</v>
      </c>
      <c r="AH2785" s="29">
        <v>0.11544478954379474</v>
      </c>
    </row>
    <row r="2786" spans="31:34" x14ac:dyDescent="0.2">
      <c r="AE2786">
        <v>2785</v>
      </c>
      <c r="AF2786" s="29">
        <v>7.6305974199307569E-2</v>
      </c>
      <c r="AG2786" s="29">
        <v>-6.4057556712804206E-2</v>
      </c>
      <c r="AH2786" s="29">
        <v>-0.4336463011531107</v>
      </c>
    </row>
    <row r="2787" spans="31:34" x14ac:dyDescent="0.2">
      <c r="AE2787">
        <v>2786</v>
      </c>
      <c r="AF2787" s="29">
        <v>-2.5232424489632269E-2</v>
      </c>
      <c r="AG2787" s="29">
        <v>3.3486266009765835E-2</v>
      </c>
      <c r="AH2787" s="29">
        <v>-0.19721252185160162</v>
      </c>
    </row>
    <row r="2788" spans="31:34" x14ac:dyDescent="0.2">
      <c r="AE2788">
        <v>2787</v>
      </c>
      <c r="AF2788" s="29">
        <v>1.0607546126465367E-2</v>
      </c>
      <c r="AG2788" s="29">
        <v>-0.31026094200530202</v>
      </c>
      <c r="AH2788" s="29">
        <v>0.3021503346548769</v>
      </c>
    </row>
    <row r="2789" spans="31:34" x14ac:dyDescent="0.2">
      <c r="AE2789">
        <v>2788</v>
      </c>
      <c r="AF2789" s="29">
        <v>3.1652715642509661E-2</v>
      </c>
      <c r="AG2789" s="29">
        <v>4.5127612598875348E-3</v>
      </c>
      <c r="AH2789" s="29">
        <v>0.33122206230868906</v>
      </c>
    </row>
    <row r="2790" spans="31:34" x14ac:dyDescent="0.2">
      <c r="AE2790">
        <v>2789</v>
      </c>
      <c r="AF2790" s="29">
        <v>9.7875275005695872E-2</v>
      </c>
      <c r="AG2790" s="29">
        <v>0.10995765317277413</v>
      </c>
      <c r="AH2790" s="29">
        <v>-6.8989101632047481E-2</v>
      </c>
    </row>
    <row r="2791" spans="31:34" x14ac:dyDescent="0.2">
      <c r="AE2791">
        <v>2790</v>
      </c>
      <c r="AF2791" s="29">
        <v>2.1781744129459813E-2</v>
      </c>
      <c r="AG2791" s="29">
        <v>-3.3985716245360245E-2</v>
      </c>
      <c r="AH2791" s="29">
        <v>-0.32689882014804444</v>
      </c>
    </row>
    <row r="2792" spans="31:34" x14ac:dyDescent="0.2">
      <c r="AE2792">
        <v>2791</v>
      </c>
      <c r="AF2792" s="29">
        <v>-3.6683306745815103E-2</v>
      </c>
      <c r="AG2792" s="29">
        <v>0.1640498958723699</v>
      </c>
      <c r="AH2792" s="29">
        <v>6.5269388395370206E-2</v>
      </c>
    </row>
    <row r="2793" spans="31:34" x14ac:dyDescent="0.2">
      <c r="AE2793">
        <v>2792</v>
      </c>
      <c r="AF2793" s="29">
        <v>0.12932749377159905</v>
      </c>
      <c r="AG2793" s="29">
        <v>-4.8624285086816946E-2</v>
      </c>
      <c r="AH2793" s="29">
        <v>1.729673793841912E-2</v>
      </c>
    </row>
    <row r="2794" spans="31:34" x14ac:dyDescent="0.2">
      <c r="AE2794">
        <v>2793</v>
      </c>
      <c r="AF2794" s="29">
        <v>2.8505274819748294E-2</v>
      </c>
      <c r="AG2794" s="29">
        <v>-0.10526615065597671</v>
      </c>
      <c r="AH2794" s="29">
        <v>0.15144473472019387</v>
      </c>
    </row>
    <row r="2795" spans="31:34" x14ac:dyDescent="0.2">
      <c r="AE2795">
        <v>2794</v>
      </c>
      <c r="AF2795" s="29">
        <v>-1.6048185395709784E-2</v>
      </c>
      <c r="AG2795" s="29">
        <v>-0.19535227384263665</v>
      </c>
      <c r="AH2795" s="29">
        <v>0.15861176002449445</v>
      </c>
    </row>
    <row r="2796" spans="31:34" x14ac:dyDescent="0.2">
      <c r="AE2796">
        <v>2795</v>
      </c>
      <c r="AF2796" s="29">
        <v>-2.6253227688643999E-3</v>
      </c>
      <c r="AG2796" s="29">
        <v>-2.5815092471147421E-2</v>
      </c>
      <c r="AH2796" s="29">
        <v>-8.571086488392643E-2</v>
      </c>
    </row>
    <row r="2797" spans="31:34" x14ac:dyDescent="0.2">
      <c r="AE2797">
        <v>2796</v>
      </c>
      <c r="AF2797" s="29">
        <v>0.117345165537871</v>
      </c>
      <c r="AG2797" s="29">
        <v>0.12419923724790065</v>
      </c>
      <c r="AH2797" s="29">
        <v>2.8221255502445117E-2</v>
      </c>
    </row>
    <row r="2798" spans="31:34" x14ac:dyDescent="0.2">
      <c r="AE2798">
        <v>2797</v>
      </c>
      <c r="AF2798" s="29">
        <v>0.27231676782526582</v>
      </c>
      <c r="AG2798" s="29">
        <v>-0.13188589806357118</v>
      </c>
      <c r="AH2798" s="29">
        <v>0.32534576542005383</v>
      </c>
    </row>
    <row r="2799" spans="31:34" x14ac:dyDescent="0.2">
      <c r="AE2799">
        <v>2798</v>
      </c>
      <c r="AF2799" s="29">
        <v>1.3023292795192144E-2</v>
      </c>
      <c r="AG2799" s="29">
        <v>0.66902247346655941</v>
      </c>
      <c r="AH2799" s="29">
        <v>0.31721628858294892</v>
      </c>
    </row>
    <row r="2800" spans="31:34" x14ac:dyDescent="0.2">
      <c r="AE2800">
        <v>2799</v>
      </c>
      <c r="AF2800" s="29">
        <v>3.763304433317026E-2</v>
      </c>
      <c r="AG2800" s="29">
        <v>0.15686876989832407</v>
      </c>
      <c r="AH2800" s="29">
        <v>0.2325872056165918</v>
      </c>
    </row>
    <row r="2801" spans="31:34" x14ac:dyDescent="0.2">
      <c r="AE2801">
        <v>2800</v>
      </c>
      <c r="AF2801" s="29">
        <v>6.7019202477889728E-2</v>
      </c>
      <c r="AG2801" s="29">
        <v>-0.139758967081034</v>
      </c>
      <c r="AH2801" s="29">
        <v>7.1955661605319007E-3</v>
      </c>
    </row>
    <row r="2802" spans="31:34" x14ac:dyDescent="0.2">
      <c r="AE2802">
        <v>2801</v>
      </c>
      <c r="AF2802" s="29">
        <v>-1.4981255748770593E-2</v>
      </c>
      <c r="AG2802" s="29">
        <v>-7.9306548236514868E-2</v>
      </c>
      <c r="AH2802" s="29">
        <v>0.13286686458744254</v>
      </c>
    </row>
    <row r="2803" spans="31:34" x14ac:dyDescent="0.2">
      <c r="AE2803">
        <v>2802</v>
      </c>
      <c r="AF2803" s="29">
        <v>-8.4290069705326695E-2</v>
      </c>
      <c r="AG2803" s="29">
        <v>0.28988431635133799</v>
      </c>
      <c r="AH2803" s="29">
        <v>8.4141929880935398E-2</v>
      </c>
    </row>
    <row r="2804" spans="31:34" x14ac:dyDescent="0.2">
      <c r="AE2804">
        <v>2803</v>
      </c>
      <c r="AF2804" s="29">
        <v>6.8080048794374737E-2</v>
      </c>
      <c r="AG2804" s="29">
        <v>0.26890239841406566</v>
      </c>
      <c r="AH2804" s="29">
        <v>-0.22825708937038022</v>
      </c>
    </row>
    <row r="2805" spans="31:34" x14ac:dyDescent="0.2">
      <c r="AE2805">
        <v>2804</v>
      </c>
      <c r="AF2805" s="29">
        <v>6.6296178105519993E-2</v>
      </c>
      <c r="AG2805" s="29">
        <v>-6.5188672006674137E-2</v>
      </c>
      <c r="AH2805" s="29">
        <v>-0.45501820423052214</v>
      </c>
    </row>
    <row r="2806" spans="31:34" x14ac:dyDescent="0.2">
      <c r="AE2806">
        <v>2805</v>
      </c>
      <c r="AF2806" s="29">
        <v>-0.1355027661849213</v>
      </c>
      <c r="AG2806" s="29">
        <v>6.2760036693251808E-2</v>
      </c>
      <c r="AH2806" s="29">
        <v>-0.17604215482833863</v>
      </c>
    </row>
    <row r="2807" spans="31:34" x14ac:dyDescent="0.2">
      <c r="AE2807">
        <v>2806</v>
      </c>
      <c r="AF2807" s="29">
        <v>-3.2465887157074033E-2</v>
      </c>
      <c r="AG2807" s="29">
        <v>-0.11793997562591876</v>
      </c>
      <c r="AH2807" s="29">
        <v>2.7436900377928635E-3</v>
      </c>
    </row>
    <row r="2808" spans="31:34" x14ac:dyDescent="0.2">
      <c r="AE2808">
        <v>2807</v>
      </c>
      <c r="AF2808" s="29">
        <v>3.8566011641863263E-3</v>
      </c>
      <c r="AG2808" s="29">
        <v>-5.5911740426417252E-3</v>
      </c>
      <c r="AH2808" s="29">
        <v>1.0609820590482389E-2</v>
      </c>
    </row>
    <row r="2809" spans="31:34" x14ac:dyDescent="0.2">
      <c r="AE2809">
        <v>2808</v>
      </c>
      <c r="AF2809" s="29">
        <v>-1.8800688572040501E-2</v>
      </c>
      <c r="AG2809" s="29">
        <v>1.1319915275764253E-2</v>
      </c>
      <c r="AH2809" s="29">
        <v>-0.13661104170149169</v>
      </c>
    </row>
    <row r="2810" spans="31:34" x14ac:dyDescent="0.2">
      <c r="AE2810">
        <v>2809</v>
      </c>
      <c r="AF2810" s="29">
        <v>-2.8605059558766348E-2</v>
      </c>
      <c r="AG2810" s="29">
        <v>1.5038589409393564E-2</v>
      </c>
      <c r="AH2810" s="29">
        <v>-0.11556809540301261</v>
      </c>
    </row>
    <row r="2811" spans="31:34" x14ac:dyDescent="0.2">
      <c r="AE2811">
        <v>2810</v>
      </c>
      <c r="AF2811" s="29">
        <v>-8.4273161669235291E-2</v>
      </c>
      <c r="AG2811" s="29">
        <v>0.27173113621115053</v>
      </c>
      <c r="AH2811" s="29">
        <v>-1.771609050577358E-2</v>
      </c>
    </row>
    <row r="2812" spans="31:34" x14ac:dyDescent="0.2">
      <c r="AE2812">
        <v>2811</v>
      </c>
      <c r="AF2812" s="29">
        <v>3.2900249769723881E-2</v>
      </c>
      <c r="AG2812" s="29">
        <v>-0.20327019937184512</v>
      </c>
      <c r="AH2812" s="29">
        <v>0.1666452737331548</v>
      </c>
    </row>
    <row r="2813" spans="31:34" x14ac:dyDescent="0.2">
      <c r="AE2813">
        <v>2812</v>
      </c>
      <c r="AF2813" s="29">
        <v>-2.1618735885759133E-2</v>
      </c>
      <c r="AG2813" s="29">
        <v>5.5840597580749551E-2</v>
      </c>
      <c r="AH2813" s="29">
        <v>0.10482925421468069</v>
      </c>
    </row>
    <row r="2814" spans="31:34" x14ac:dyDescent="0.2">
      <c r="AE2814">
        <v>2813</v>
      </c>
      <c r="AF2814" s="29">
        <v>8.3663578797041449E-2</v>
      </c>
      <c r="AG2814" s="29">
        <v>-5.9153913754555226E-2</v>
      </c>
      <c r="AH2814" s="29">
        <v>-0.27921994839088204</v>
      </c>
    </row>
    <row r="2815" spans="31:34" x14ac:dyDescent="0.2">
      <c r="AE2815">
        <v>2814</v>
      </c>
      <c r="AF2815" s="29">
        <v>-0.18776206325806313</v>
      </c>
      <c r="AG2815" s="29">
        <v>0.13472086752563581</v>
      </c>
      <c r="AH2815" s="29">
        <v>-4.7714048987597089E-2</v>
      </c>
    </row>
    <row r="2816" spans="31:34" x14ac:dyDescent="0.2">
      <c r="AE2816">
        <v>2815</v>
      </c>
      <c r="AF2816" s="29">
        <v>-6.0942232236752665E-2</v>
      </c>
      <c r="AG2816" s="29">
        <v>3.3063873186023968E-2</v>
      </c>
      <c r="AH2816" s="29">
        <v>0.50056730276672579</v>
      </c>
    </row>
    <row r="2817" spans="31:34" x14ac:dyDescent="0.2">
      <c r="AE2817">
        <v>2816</v>
      </c>
      <c r="AF2817" s="29">
        <v>-6.9542286843045989E-2</v>
      </c>
      <c r="AG2817" s="29">
        <v>-3.8628914408697847E-2</v>
      </c>
      <c r="AH2817" s="29">
        <v>-0.23362052169912731</v>
      </c>
    </row>
    <row r="2818" spans="31:34" x14ac:dyDescent="0.2">
      <c r="AE2818">
        <v>2817</v>
      </c>
      <c r="AF2818" s="29">
        <v>7.25473288425941E-2</v>
      </c>
      <c r="AG2818" s="29">
        <v>0.12699848307822181</v>
      </c>
      <c r="AH2818" s="29">
        <v>0.41493033962122944</v>
      </c>
    </row>
    <row r="2819" spans="31:34" x14ac:dyDescent="0.2">
      <c r="AE2819">
        <v>2818</v>
      </c>
      <c r="AF2819" s="29">
        <v>-4.1010993805738706E-3</v>
      </c>
      <c r="AG2819" s="29">
        <v>8.2927231188922132E-2</v>
      </c>
      <c r="AH2819" s="29">
        <v>0.19387881707205776</v>
      </c>
    </row>
    <row r="2820" spans="31:34" x14ac:dyDescent="0.2">
      <c r="AE2820">
        <v>2819</v>
      </c>
      <c r="AF2820" s="29">
        <v>-6.9390509863253083E-2</v>
      </c>
      <c r="AG2820" s="29">
        <v>-4.0394557642836207E-3</v>
      </c>
      <c r="AH2820" s="29">
        <v>-3.9289055131356949E-2</v>
      </c>
    </row>
    <row r="2821" spans="31:34" x14ac:dyDescent="0.2">
      <c r="AE2821">
        <v>2820</v>
      </c>
      <c r="AF2821" s="29">
        <v>4.1167281050350148E-2</v>
      </c>
      <c r="AG2821" s="29">
        <v>-7.7887575350641558E-2</v>
      </c>
      <c r="AH2821" s="29">
        <v>-0.22607466320828987</v>
      </c>
    </row>
    <row r="2822" spans="31:34" x14ac:dyDescent="0.2">
      <c r="AE2822">
        <v>2821</v>
      </c>
      <c r="AF2822" s="29">
        <v>-3.9760940073179818E-2</v>
      </c>
      <c r="AG2822" s="29">
        <v>-2.5686950505217243E-2</v>
      </c>
      <c r="AH2822" s="29">
        <v>-0.10344195968359592</v>
      </c>
    </row>
    <row r="2823" spans="31:34" x14ac:dyDescent="0.2">
      <c r="AE2823">
        <v>2822</v>
      </c>
      <c r="AF2823" s="29">
        <v>6.5146004737459476E-2</v>
      </c>
      <c r="AG2823" s="29">
        <v>7.0831041332969122E-2</v>
      </c>
      <c r="AH2823" s="29">
        <v>3.6398898607079941E-2</v>
      </c>
    </row>
    <row r="2824" spans="31:34" x14ac:dyDescent="0.2">
      <c r="AE2824">
        <v>2823</v>
      </c>
      <c r="AF2824" s="29">
        <v>0.28598954612009791</v>
      </c>
      <c r="AG2824" s="29">
        <v>4.4356583002300116E-2</v>
      </c>
      <c r="AH2824" s="29">
        <v>-0.22464689305663635</v>
      </c>
    </row>
    <row r="2825" spans="31:34" x14ac:dyDescent="0.2">
      <c r="AE2825">
        <v>2824</v>
      </c>
      <c r="AF2825" s="29">
        <v>1.7887670245270292E-2</v>
      </c>
      <c r="AG2825" s="29">
        <v>-9.8285745850741096E-2</v>
      </c>
      <c r="AH2825" s="29">
        <v>0.10379312561682891</v>
      </c>
    </row>
    <row r="2826" spans="31:34" x14ac:dyDescent="0.2">
      <c r="AE2826">
        <v>2825</v>
      </c>
      <c r="AF2826" s="29">
        <v>-5.9366010093237304E-2</v>
      </c>
      <c r="AG2826" s="29">
        <v>4.2725279450214924E-3</v>
      </c>
      <c r="AH2826" s="29">
        <v>-7.2396906197928129E-2</v>
      </c>
    </row>
    <row r="2827" spans="31:34" x14ac:dyDescent="0.2">
      <c r="AE2827">
        <v>2826</v>
      </c>
      <c r="AF2827" s="29">
        <v>-8.3516530543579964E-2</v>
      </c>
      <c r="AG2827" s="29">
        <v>2.7320752807399009E-2</v>
      </c>
      <c r="AH2827" s="29">
        <v>-9.6793871621283098E-2</v>
      </c>
    </row>
    <row r="2828" spans="31:34" x14ac:dyDescent="0.2">
      <c r="AE2828">
        <v>2827</v>
      </c>
      <c r="AF2828" s="29">
        <v>6.1698435039060161E-2</v>
      </c>
      <c r="AG2828" s="29">
        <v>-0.29915808800595783</v>
      </c>
      <c r="AH2828" s="29">
        <v>0.23074735516272107</v>
      </c>
    </row>
    <row r="2829" spans="31:34" x14ac:dyDescent="0.2">
      <c r="AE2829">
        <v>2828</v>
      </c>
      <c r="AF2829" s="29">
        <v>1.6937242348597406E-2</v>
      </c>
      <c r="AG2829" s="29">
        <v>-5.3867823947955855E-2</v>
      </c>
      <c r="AH2829" s="29">
        <v>-8.1247222472600106E-2</v>
      </c>
    </row>
    <row r="2830" spans="31:34" x14ac:dyDescent="0.2">
      <c r="AE2830">
        <v>2829</v>
      </c>
      <c r="AF2830" s="29">
        <v>0.15441461717980964</v>
      </c>
      <c r="AG2830" s="29">
        <v>-2.2818882372130547E-2</v>
      </c>
      <c r="AH2830" s="29">
        <v>0.47288193488494024</v>
      </c>
    </row>
    <row r="2831" spans="31:34" x14ac:dyDescent="0.2">
      <c r="AE2831">
        <v>2830</v>
      </c>
      <c r="AF2831" s="29">
        <v>0.19857235334088205</v>
      </c>
      <c r="AG2831" s="29">
        <v>-0.11310678843946431</v>
      </c>
      <c r="AH2831" s="29">
        <v>-6.7298426531199274E-2</v>
      </c>
    </row>
    <row r="2832" spans="31:34" x14ac:dyDescent="0.2">
      <c r="AE2832">
        <v>2831</v>
      </c>
      <c r="AF2832" s="29">
        <v>2.8802023065223642E-2</v>
      </c>
      <c r="AG2832" s="29">
        <v>0.10833450969060281</v>
      </c>
      <c r="AH2832" s="29">
        <v>9.3397194773978329E-2</v>
      </c>
    </row>
    <row r="2833" spans="31:34" x14ac:dyDescent="0.2">
      <c r="AE2833">
        <v>2832</v>
      </c>
      <c r="AF2833" s="29">
        <v>-3.7938854250380759E-2</v>
      </c>
      <c r="AG2833" s="29">
        <v>2.5515258935288238E-2</v>
      </c>
      <c r="AH2833" s="29">
        <v>5.0668606872768224E-2</v>
      </c>
    </row>
    <row r="2834" spans="31:34" x14ac:dyDescent="0.2">
      <c r="AE2834">
        <v>2833</v>
      </c>
      <c r="AF2834" s="29">
        <v>1.7837562597647148E-2</v>
      </c>
      <c r="AG2834" s="29">
        <v>6.9007896539381918E-3</v>
      </c>
      <c r="AH2834" s="29">
        <v>0.23589428948487606</v>
      </c>
    </row>
    <row r="2835" spans="31:34" x14ac:dyDescent="0.2">
      <c r="AE2835">
        <v>2834</v>
      </c>
      <c r="AF2835" s="29">
        <v>-5.6111968474133814E-2</v>
      </c>
      <c r="AG2835" s="29">
        <v>6.4642303318021274E-2</v>
      </c>
      <c r="AH2835" s="29">
        <v>-0.17380385078177468</v>
      </c>
    </row>
    <row r="2836" spans="31:34" x14ac:dyDescent="0.2">
      <c r="AE2836">
        <v>2835</v>
      </c>
      <c r="AF2836" s="29">
        <v>-1.5620817331789891E-2</v>
      </c>
      <c r="AG2836" s="29">
        <v>1.9944325159488779E-2</v>
      </c>
      <c r="AH2836" s="29">
        <v>0.13037973283469131</v>
      </c>
    </row>
    <row r="2837" spans="31:34" x14ac:dyDescent="0.2">
      <c r="AE2837">
        <v>2836</v>
      </c>
      <c r="AF2837" s="29">
        <v>6.0601942620373299E-3</v>
      </c>
      <c r="AG2837" s="29">
        <v>-0.2396892701007903</v>
      </c>
      <c r="AH2837" s="29">
        <v>-6.3634025862662591E-2</v>
      </c>
    </row>
    <row r="2838" spans="31:34" x14ac:dyDescent="0.2">
      <c r="AE2838">
        <v>2837</v>
      </c>
      <c r="AF2838" s="29">
        <v>2.7526635487596207E-2</v>
      </c>
      <c r="AG2838" s="29">
        <v>0.21146903968762387</v>
      </c>
      <c r="AH2838" s="29">
        <v>3.4977199875978561E-2</v>
      </c>
    </row>
    <row r="2839" spans="31:34" x14ac:dyDescent="0.2">
      <c r="AE2839">
        <v>2838</v>
      </c>
      <c r="AF2839" s="29">
        <v>3.8147873021881847E-3</v>
      </c>
      <c r="AG2839" s="29">
        <v>-1.2574663160212931E-2</v>
      </c>
      <c r="AH2839" s="29">
        <v>5.8982149589148922E-2</v>
      </c>
    </row>
    <row r="2840" spans="31:34" x14ac:dyDescent="0.2">
      <c r="AE2840">
        <v>2839</v>
      </c>
      <c r="AF2840" s="29">
        <v>-0.13717403079233856</v>
      </c>
      <c r="AG2840" s="29">
        <v>-9.7755765072037509E-2</v>
      </c>
      <c r="AH2840" s="29">
        <v>-0.43239944424625598</v>
      </c>
    </row>
    <row r="2841" spans="31:34" x14ac:dyDescent="0.2">
      <c r="AE2841">
        <v>2840</v>
      </c>
      <c r="AF2841" s="29">
        <v>-3.2102107062736432E-2</v>
      </c>
      <c r="AG2841" s="29">
        <v>0.13338587724089607</v>
      </c>
      <c r="AH2841" s="29">
        <v>0.13746286337062003</v>
      </c>
    </row>
    <row r="2842" spans="31:34" x14ac:dyDescent="0.2">
      <c r="AE2842">
        <v>2841</v>
      </c>
      <c r="AF2842" s="29">
        <v>-3.0428229927313269E-2</v>
      </c>
      <c r="AG2842" s="29">
        <v>-5.8299223478799386E-2</v>
      </c>
      <c r="AH2842" s="29">
        <v>5.5005537618236247E-2</v>
      </c>
    </row>
    <row r="2843" spans="31:34" x14ac:dyDescent="0.2">
      <c r="AE2843">
        <v>2842</v>
      </c>
      <c r="AF2843" s="29">
        <v>-9.1169212562421179E-2</v>
      </c>
      <c r="AG2843" s="29">
        <v>0.22492024171595684</v>
      </c>
      <c r="AH2843" s="29">
        <v>-0.34992147287286141</v>
      </c>
    </row>
    <row r="2844" spans="31:34" x14ac:dyDescent="0.2">
      <c r="AE2844">
        <v>2843</v>
      </c>
      <c r="AF2844" s="29">
        <v>-2.2215840586688938E-2</v>
      </c>
      <c r="AG2844" s="29">
        <v>5.9897701907812032E-2</v>
      </c>
      <c r="AH2844" s="29">
        <v>-9.708558710524974E-2</v>
      </c>
    </row>
    <row r="2845" spans="31:34" x14ac:dyDescent="0.2">
      <c r="AE2845">
        <v>2844</v>
      </c>
      <c r="AF2845" s="29">
        <v>-3.2327107494524547E-2</v>
      </c>
      <c r="AG2845" s="29">
        <v>-7.8206164168470246E-2</v>
      </c>
      <c r="AH2845" s="29">
        <v>3.3287783763047467E-2</v>
      </c>
    </row>
    <row r="2846" spans="31:34" x14ac:dyDescent="0.2">
      <c r="AE2846">
        <v>2845</v>
      </c>
      <c r="AF2846" s="29">
        <v>-6.394174148929907E-2</v>
      </c>
      <c r="AG2846" s="29">
        <v>-0.26910436240663393</v>
      </c>
      <c r="AH2846" s="29">
        <v>2.9593251227770772E-2</v>
      </c>
    </row>
    <row r="2847" spans="31:34" x14ac:dyDescent="0.2">
      <c r="AE2847">
        <v>2846</v>
      </c>
      <c r="AF2847" s="29">
        <v>-0.14987796005483181</v>
      </c>
      <c r="AG2847" s="29">
        <v>1.0615285847530621E-2</v>
      </c>
      <c r="AH2847" s="29">
        <v>0.19766109274218899</v>
      </c>
    </row>
    <row r="2848" spans="31:34" x14ac:dyDescent="0.2">
      <c r="AE2848">
        <v>2847</v>
      </c>
      <c r="AF2848" s="29">
        <v>3.1655666667972759E-2</v>
      </c>
      <c r="AG2848" s="29">
        <v>-0.10999288434309877</v>
      </c>
      <c r="AH2848" s="29">
        <v>-6.3546344530504223E-3</v>
      </c>
    </row>
    <row r="2849" spans="31:34" x14ac:dyDescent="0.2">
      <c r="AE2849">
        <v>2848</v>
      </c>
      <c r="AF2849" s="29">
        <v>-4.7041732366887102E-3</v>
      </c>
      <c r="AG2849" s="29">
        <v>-8.4744182404565771E-2</v>
      </c>
      <c r="AH2849" s="29">
        <v>8.6553818118395211E-3</v>
      </c>
    </row>
    <row r="2850" spans="31:34" x14ac:dyDescent="0.2">
      <c r="AE2850">
        <v>2849</v>
      </c>
      <c r="AF2850" s="29">
        <v>3.0188994333277437E-2</v>
      </c>
      <c r="AG2850" s="29">
        <v>-0.16284055714334547</v>
      </c>
      <c r="AH2850" s="29">
        <v>-2.7948156426162579E-2</v>
      </c>
    </row>
    <row r="2851" spans="31:34" x14ac:dyDescent="0.2">
      <c r="AE2851">
        <v>2850</v>
      </c>
      <c r="AF2851" s="29">
        <v>-8.3569211088221171E-2</v>
      </c>
      <c r="AG2851" s="29">
        <v>6.6808602640112361E-2</v>
      </c>
      <c r="AH2851" s="29">
        <v>-0.1681410922603771</v>
      </c>
    </row>
    <row r="2852" spans="31:34" x14ac:dyDescent="0.2">
      <c r="AE2852">
        <v>2851</v>
      </c>
      <c r="AF2852" s="29">
        <v>5.7661139223012439E-3</v>
      </c>
      <c r="AG2852" s="29">
        <v>2.6429133477383623E-2</v>
      </c>
      <c r="AH2852" s="29">
        <v>0.17383139868230066</v>
      </c>
    </row>
    <row r="2853" spans="31:34" x14ac:dyDescent="0.2">
      <c r="AE2853">
        <v>2852</v>
      </c>
      <c r="AF2853" s="29">
        <v>-9.0281414802269519E-2</v>
      </c>
      <c r="AG2853" s="29">
        <v>-4.0531712375498574E-2</v>
      </c>
      <c r="AH2853" s="29">
        <v>-4.1681450732832699E-2</v>
      </c>
    </row>
    <row r="2854" spans="31:34" x14ac:dyDescent="0.2">
      <c r="AE2854">
        <v>2853</v>
      </c>
      <c r="AF2854" s="29">
        <v>0.10528784496669615</v>
      </c>
      <c r="AG2854" s="29">
        <v>8.5489492635359252E-2</v>
      </c>
      <c r="AH2854" s="29">
        <v>-0.31490715076052056</v>
      </c>
    </row>
    <row r="2855" spans="31:34" x14ac:dyDescent="0.2">
      <c r="AE2855">
        <v>2854</v>
      </c>
      <c r="AF2855" s="29">
        <v>3.6852641987105923E-2</v>
      </c>
      <c r="AG2855" s="29">
        <v>1.4809334192386168E-2</v>
      </c>
      <c r="AH2855" s="29">
        <v>-0.21320668508556798</v>
      </c>
    </row>
    <row r="2856" spans="31:34" x14ac:dyDescent="0.2">
      <c r="AE2856">
        <v>2855</v>
      </c>
      <c r="AF2856" s="29">
        <v>-3.7498661154477565E-2</v>
      </c>
      <c r="AG2856" s="29">
        <v>0.16638204946449758</v>
      </c>
      <c r="AH2856" s="29">
        <v>5.5740026938074269E-2</v>
      </c>
    </row>
    <row r="2857" spans="31:34" x14ac:dyDescent="0.2">
      <c r="AE2857">
        <v>2856</v>
      </c>
      <c r="AF2857" s="29">
        <v>-5.9906998682081936E-2</v>
      </c>
      <c r="AG2857" s="29">
        <v>-1.3828924793382741E-2</v>
      </c>
      <c r="AH2857" s="29">
        <v>-6.8073810700308435E-2</v>
      </c>
    </row>
    <row r="2858" spans="31:34" x14ac:dyDescent="0.2">
      <c r="AE2858">
        <v>2857</v>
      </c>
      <c r="AF2858" s="29">
        <v>-1.2044321901923552E-2</v>
      </c>
      <c r="AG2858" s="29">
        <v>0.44865491090594195</v>
      </c>
      <c r="AH2858" s="29">
        <v>-0.23834603245281033</v>
      </c>
    </row>
    <row r="2859" spans="31:34" x14ac:dyDescent="0.2">
      <c r="AE2859">
        <v>2858</v>
      </c>
      <c r="AF2859" s="29">
        <v>0.11962676333627405</v>
      </c>
      <c r="AG2859" s="29">
        <v>5.5987148835953911E-2</v>
      </c>
      <c r="AH2859" s="29">
        <v>0.39891684592024906</v>
      </c>
    </row>
    <row r="2860" spans="31:34" x14ac:dyDescent="0.2">
      <c r="AE2860">
        <v>2859</v>
      </c>
      <c r="AF2860" s="29">
        <v>-1.6153756778469901E-2</v>
      </c>
      <c r="AG2860" s="29">
        <v>0.1509818989060378</v>
      </c>
      <c r="AH2860" s="29">
        <v>0.447288339588442</v>
      </c>
    </row>
    <row r="2861" spans="31:34" x14ac:dyDescent="0.2">
      <c r="AE2861">
        <v>2860</v>
      </c>
      <c r="AF2861" s="29">
        <v>7.1915645804985509E-2</v>
      </c>
      <c r="AG2861" s="29">
        <v>-0.13373169991661976</v>
      </c>
      <c r="AH2861" s="29">
        <v>-5.5489330413803391E-2</v>
      </c>
    </row>
    <row r="2862" spans="31:34" x14ac:dyDescent="0.2">
      <c r="AE2862">
        <v>2861</v>
      </c>
      <c r="AF2862" s="29">
        <v>-0.14779869717414129</v>
      </c>
      <c r="AG2862" s="29">
        <v>-8.3924764687552028E-2</v>
      </c>
      <c r="AH2862" s="29">
        <v>-0.16230998258460058</v>
      </c>
    </row>
    <row r="2863" spans="31:34" x14ac:dyDescent="0.2">
      <c r="AE2863">
        <v>2862</v>
      </c>
      <c r="AF2863" s="29">
        <v>-3.9360505261229986E-2</v>
      </c>
      <c r="AG2863" s="29">
        <v>0.12530520648167848</v>
      </c>
      <c r="AH2863" s="29">
        <v>0.19258930679855316</v>
      </c>
    </row>
    <row r="2864" spans="31:34" x14ac:dyDescent="0.2">
      <c r="AE2864">
        <v>2863</v>
      </c>
      <c r="AF2864" s="29">
        <v>-5.7675710410346998E-2</v>
      </c>
      <c r="AG2864" s="29">
        <v>-0.22389491204309941</v>
      </c>
      <c r="AH2864" s="29">
        <v>0.39839724368551693</v>
      </c>
    </row>
    <row r="2865" spans="31:34" x14ac:dyDescent="0.2">
      <c r="AE2865">
        <v>2864</v>
      </c>
      <c r="AF2865" s="29">
        <v>-1.2595889923802388E-2</v>
      </c>
      <c r="AG2865" s="29">
        <v>8.8721834596040272E-2</v>
      </c>
      <c r="AH2865" s="29">
        <v>-0.23396468746796772</v>
      </c>
    </row>
    <row r="2866" spans="31:34" x14ac:dyDescent="0.2">
      <c r="AE2866">
        <v>2865</v>
      </c>
      <c r="AF2866" s="29">
        <v>7.081862191718713E-2</v>
      </c>
      <c r="AG2866" s="29">
        <v>0.57361166806982344</v>
      </c>
      <c r="AH2866" s="29">
        <v>-7.5267385195306596E-2</v>
      </c>
    </row>
    <row r="2867" spans="31:34" x14ac:dyDescent="0.2">
      <c r="AE2867">
        <v>2866</v>
      </c>
      <c r="AF2867" s="29">
        <v>-4.6505482768610017E-2</v>
      </c>
      <c r="AG2867" s="29">
        <v>-0.17451920235465107</v>
      </c>
      <c r="AH2867" s="29">
        <v>8.3707038149814072E-3</v>
      </c>
    </row>
    <row r="2868" spans="31:34" x14ac:dyDescent="0.2">
      <c r="AE2868">
        <v>2867</v>
      </c>
      <c r="AF2868" s="29">
        <v>-0.10327674482635583</v>
      </c>
      <c r="AG2868" s="29">
        <v>-0.16114375716376569</v>
      </c>
      <c r="AH2868" s="29">
        <v>8.3424033585727295E-2</v>
      </c>
    </row>
    <row r="2869" spans="31:34" x14ac:dyDescent="0.2">
      <c r="AE2869">
        <v>2868</v>
      </c>
      <c r="AF2869" s="29">
        <v>9.194125365372792E-3</v>
      </c>
      <c r="AG2869" s="29">
        <v>-1.7612689695600103E-2</v>
      </c>
      <c r="AH2869" s="29">
        <v>-6.721184807703949E-2</v>
      </c>
    </row>
    <row r="2870" spans="31:34" x14ac:dyDescent="0.2">
      <c r="AE2870">
        <v>2869</v>
      </c>
      <c r="AF2870" s="29">
        <v>2.1918385544980309E-2</v>
      </c>
      <c r="AG2870" s="29">
        <v>0.15783206562934343</v>
      </c>
      <c r="AH2870" s="29">
        <v>-5.044155354612978E-2</v>
      </c>
    </row>
    <row r="2871" spans="31:34" x14ac:dyDescent="0.2">
      <c r="AE2871">
        <v>2870</v>
      </c>
      <c r="AF2871" s="29">
        <v>2.4137781181156195E-2</v>
      </c>
      <c r="AG2871" s="29">
        <v>4.0172382292813336E-2</v>
      </c>
      <c r="AH2871" s="29">
        <v>0.12188466130682264</v>
      </c>
    </row>
    <row r="2872" spans="31:34" x14ac:dyDescent="0.2">
      <c r="AE2872">
        <v>2871</v>
      </c>
      <c r="AF2872" s="29">
        <v>-2.9552102560826961E-2</v>
      </c>
      <c r="AG2872" s="29">
        <v>-8.4845330793995088E-2</v>
      </c>
      <c r="AH2872" s="29">
        <v>-0.63912051839351203</v>
      </c>
    </row>
    <row r="2873" spans="31:34" x14ac:dyDescent="0.2">
      <c r="AE2873">
        <v>2872</v>
      </c>
      <c r="AF2873" s="29">
        <v>-3.2356635848569466E-2</v>
      </c>
      <c r="AG2873" s="29">
        <v>0.12758168530438507</v>
      </c>
      <c r="AH2873" s="29">
        <v>7.5524050921974534E-2</v>
      </c>
    </row>
    <row r="2874" spans="31:34" x14ac:dyDescent="0.2">
      <c r="AE2874">
        <v>2873</v>
      </c>
      <c r="AF2874" s="29">
        <v>2.2186305169146475E-2</v>
      </c>
      <c r="AG2874" s="29">
        <v>7.3179211692710161E-2</v>
      </c>
      <c r="AH2874" s="29">
        <v>0.16126208583268234</v>
      </c>
    </row>
    <row r="2875" spans="31:34" x14ac:dyDescent="0.2">
      <c r="AE2875">
        <v>2874</v>
      </c>
      <c r="AF2875" s="29">
        <v>8.6744194252477119E-2</v>
      </c>
      <c r="AG2875" s="29">
        <v>-1.6932781614302617E-2</v>
      </c>
      <c r="AH2875" s="29">
        <v>-2.7571739805494645E-2</v>
      </c>
    </row>
    <row r="2876" spans="31:34" x14ac:dyDescent="0.2">
      <c r="AE2876">
        <v>2875</v>
      </c>
      <c r="AF2876" s="29">
        <v>-4.9028288790052181E-3</v>
      </c>
      <c r="AG2876" s="29">
        <v>4.4628460497440313E-2</v>
      </c>
      <c r="AH2876" s="29">
        <v>0.11269217059665361</v>
      </c>
    </row>
    <row r="2877" spans="31:34" x14ac:dyDescent="0.2">
      <c r="AE2877">
        <v>2876</v>
      </c>
      <c r="AF2877" s="29">
        <v>0.12382327020146328</v>
      </c>
      <c r="AG2877" s="29">
        <v>-0.14880438487313208</v>
      </c>
      <c r="AH2877" s="29">
        <v>0.14291657072213865</v>
      </c>
    </row>
    <row r="2878" spans="31:34" x14ac:dyDescent="0.2">
      <c r="AE2878">
        <v>2877</v>
      </c>
      <c r="AF2878" s="29">
        <v>-2.7110089220495272E-2</v>
      </c>
      <c r="AG2878" s="29">
        <v>-0.11842279724936954</v>
      </c>
      <c r="AH2878" s="29">
        <v>0.21692949662394595</v>
      </c>
    </row>
    <row r="2879" spans="31:34" x14ac:dyDescent="0.2">
      <c r="AE2879">
        <v>2878</v>
      </c>
      <c r="AF2879" s="29">
        <v>4.4315753121325074E-2</v>
      </c>
      <c r="AG2879" s="29">
        <v>5.8611012211658778E-2</v>
      </c>
      <c r="AH2879" s="29">
        <v>0.37820954501579096</v>
      </c>
    </row>
    <row r="2880" spans="31:34" x14ac:dyDescent="0.2">
      <c r="AE2880">
        <v>2879</v>
      </c>
      <c r="AF2880" s="29">
        <v>6.5450440211007174E-3</v>
      </c>
      <c r="AG2880" s="29">
        <v>5.6560224300209676E-2</v>
      </c>
      <c r="AH2880" s="29">
        <v>-0.19410453618546439</v>
      </c>
    </row>
    <row r="2881" spans="31:34" x14ac:dyDescent="0.2">
      <c r="AE2881">
        <v>2880</v>
      </c>
      <c r="AF2881" s="29">
        <v>5.0623906915403999E-2</v>
      </c>
      <c r="AG2881" s="29">
        <v>1.2102740888361206E-2</v>
      </c>
      <c r="AH2881" s="29">
        <v>6.3995669172284775E-2</v>
      </c>
    </row>
    <row r="2882" spans="31:34" x14ac:dyDescent="0.2">
      <c r="AE2882">
        <v>2881</v>
      </c>
      <c r="AF2882" s="29">
        <v>4.5688426107907083E-2</v>
      </c>
      <c r="AG2882" s="29">
        <v>2.2458796608265882E-2</v>
      </c>
      <c r="AH2882" s="29">
        <v>-2.5935053057334803E-2</v>
      </c>
    </row>
    <row r="2883" spans="31:34" x14ac:dyDescent="0.2">
      <c r="AE2883">
        <v>2882</v>
      </c>
      <c r="AF2883" s="29">
        <v>0.13983486348025001</v>
      </c>
      <c r="AG2883" s="29">
        <v>-3.5180970073580148E-2</v>
      </c>
      <c r="AH2883" s="29">
        <v>0.42020788003585274</v>
      </c>
    </row>
    <row r="2884" spans="31:34" x14ac:dyDescent="0.2">
      <c r="AE2884">
        <v>2883</v>
      </c>
      <c r="AF2884" s="29">
        <v>3.4401037545266168E-2</v>
      </c>
      <c r="AG2884" s="29">
        <v>-4.2683262943664355E-2</v>
      </c>
      <c r="AH2884" s="29">
        <v>-0.12181784282493871</v>
      </c>
    </row>
    <row r="2885" spans="31:34" x14ac:dyDescent="0.2">
      <c r="AE2885">
        <v>2884</v>
      </c>
      <c r="AF2885" s="29">
        <v>-9.1413566557397727E-2</v>
      </c>
      <c r="AG2885" s="29">
        <v>-0.21552051774401593</v>
      </c>
      <c r="AH2885" s="29">
        <v>4.4114320287391331E-2</v>
      </c>
    </row>
    <row r="2886" spans="31:34" x14ac:dyDescent="0.2">
      <c r="AE2886">
        <v>2885</v>
      </c>
      <c r="AF2886" s="29">
        <v>-0.15170892866031493</v>
      </c>
      <c r="AG2886" s="29">
        <v>6.7848242715755069E-2</v>
      </c>
      <c r="AH2886" s="29">
        <v>-8.134163620912906E-3</v>
      </c>
    </row>
    <row r="2887" spans="31:34" x14ac:dyDescent="0.2">
      <c r="AE2887">
        <v>2886</v>
      </c>
      <c r="AF2887" s="29">
        <v>0.20773252164061051</v>
      </c>
      <c r="AG2887" s="29">
        <v>1.8655990233269516E-2</v>
      </c>
      <c r="AH2887" s="29">
        <v>-7.992166226253429E-2</v>
      </c>
    </row>
    <row r="2888" spans="31:34" x14ac:dyDescent="0.2">
      <c r="AE2888">
        <v>2887</v>
      </c>
      <c r="AF2888" s="29">
        <v>0.11112214655127381</v>
      </c>
      <c r="AG2888" s="29">
        <v>3.4862286662312288E-2</v>
      </c>
      <c r="AH2888" s="29">
        <v>-2.2714040439439909E-2</v>
      </c>
    </row>
    <row r="2889" spans="31:34" x14ac:dyDescent="0.2">
      <c r="AE2889">
        <v>2888</v>
      </c>
      <c r="AF2889" s="29">
        <v>0.15620360335588723</v>
      </c>
      <c r="AG2889" s="29">
        <v>-8.2221469915966114E-2</v>
      </c>
      <c r="AH2889" s="29">
        <v>0.10822806655061641</v>
      </c>
    </row>
    <row r="2890" spans="31:34" x14ac:dyDescent="0.2">
      <c r="AE2890">
        <v>2889</v>
      </c>
      <c r="AF2890" s="29">
        <v>-1.6377913688895511E-2</v>
      </c>
      <c r="AG2890" s="29">
        <v>0.13155235296583909</v>
      </c>
      <c r="AH2890" s="29">
        <v>-0.11975476405227291</v>
      </c>
    </row>
    <row r="2891" spans="31:34" x14ac:dyDescent="0.2">
      <c r="AE2891">
        <v>2890</v>
      </c>
      <c r="AF2891" s="29">
        <v>-0.11436682111453285</v>
      </c>
      <c r="AG2891" s="29">
        <v>9.1529644897237639E-2</v>
      </c>
      <c r="AH2891" s="29">
        <v>-3.4454996776354899E-2</v>
      </c>
    </row>
    <row r="2892" spans="31:34" x14ac:dyDescent="0.2">
      <c r="AE2892">
        <v>2891</v>
      </c>
      <c r="AF2892" s="29">
        <v>-3.7532961442647589E-2</v>
      </c>
      <c r="AG2892" s="29">
        <v>-0.15919836294250314</v>
      </c>
      <c r="AH2892" s="29">
        <v>-9.2165207801871679E-2</v>
      </c>
    </row>
    <row r="2893" spans="31:34" x14ac:dyDescent="0.2">
      <c r="AE2893">
        <v>2892</v>
      </c>
      <c r="AF2893" s="29">
        <v>4.1126522464252826E-3</v>
      </c>
      <c r="AG2893" s="29">
        <v>4.6186720778049646E-2</v>
      </c>
      <c r="AH2893" s="29">
        <v>0.12993987553959935</v>
      </c>
    </row>
    <row r="2894" spans="31:34" x14ac:dyDescent="0.2">
      <c r="AE2894">
        <v>2893</v>
      </c>
      <c r="AF2894" s="29">
        <v>-2.541719631406927E-2</v>
      </c>
      <c r="AG2894" s="29">
        <v>-8.833174711044646E-2</v>
      </c>
      <c r="AH2894" s="29">
        <v>-2.6084143181711931E-2</v>
      </c>
    </row>
    <row r="2895" spans="31:34" x14ac:dyDescent="0.2">
      <c r="AE2895">
        <v>2894</v>
      </c>
      <c r="AF2895" s="29">
        <v>7.8459517149705324E-2</v>
      </c>
      <c r="AG2895" s="29">
        <v>-0.25599050044938776</v>
      </c>
      <c r="AH2895" s="29">
        <v>-0.52435826583019984</v>
      </c>
    </row>
    <row r="2896" spans="31:34" x14ac:dyDescent="0.2">
      <c r="AE2896">
        <v>2895</v>
      </c>
      <c r="AF2896" s="29">
        <v>-9.9554033740399048E-2</v>
      </c>
      <c r="AG2896" s="29">
        <v>8.9400837331275435E-2</v>
      </c>
      <c r="AH2896" s="29">
        <v>0.70978541653238569</v>
      </c>
    </row>
    <row r="2897" spans="31:34" x14ac:dyDescent="0.2">
      <c r="AE2897">
        <v>2896</v>
      </c>
      <c r="AF2897" s="29">
        <v>8.0314855013620484E-2</v>
      </c>
      <c r="AG2897" s="29">
        <v>-0.12562047339416021</v>
      </c>
      <c r="AH2897" s="29">
        <v>-0.31703885839901869</v>
      </c>
    </row>
    <row r="2898" spans="31:34" x14ac:dyDescent="0.2">
      <c r="AE2898">
        <v>2897</v>
      </c>
      <c r="AF2898" s="29">
        <v>-9.8058282775860279E-3</v>
      </c>
      <c r="AG2898" s="29">
        <v>6.8315674519477718E-2</v>
      </c>
      <c r="AH2898" s="29">
        <v>-0.23666527221803743</v>
      </c>
    </row>
    <row r="2899" spans="31:34" x14ac:dyDescent="0.2">
      <c r="AE2899">
        <v>2898</v>
      </c>
      <c r="AF2899" s="29">
        <v>8.4340501248676827E-2</v>
      </c>
      <c r="AG2899" s="29">
        <v>-0.1708131691578591</v>
      </c>
      <c r="AH2899" s="29">
        <v>-0.17358337887907177</v>
      </c>
    </row>
    <row r="2900" spans="31:34" x14ac:dyDescent="0.2">
      <c r="AE2900">
        <v>2899</v>
      </c>
      <c r="AF2900" s="29">
        <v>-1.6685281433458328E-2</v>
      </c>
      <c r="AG2900" s="29">
        <v>-9.4509480100013366E-2</v>
      </c>
      <c r="AH2900" s="29">
        <v>-0.18145575202027445</v>
      </c>
    </row>
    <row r="2901" spans="31:34" x14ac:dyDescent="0.2">
      <c r="AE2901">
        <v>2900</v>
      </c>
      <c r="AF2901" s="29">
        <v>-2.3373261984602555E-2</v>
      </c>
      <c r="AG2901" s="29">
        <v>1.0520549311848121E-2</v>
      </c>
      <c r="AH2901" s="29">
        <v>-2.1000373451120217E-2</v>
      </c>
    </row>
    <row r="2902" spans="31:34" x14ac:dyDescent="0.2">
      <c r="AE2902">
        <v>2901</v>
      </c>
      <c r="AF2902" s="29">
        <v>-6.9587890173488541E-3</v>
      </c>
      <c r="AG2902" s="29">
        <v>0.14513558283352343</v>
      </c>
      <c r="AH2902" s="29">
        <v>-3.3262441751582127E-2</v>
      </c>
    </row>
    <row r="2903" spans="31:34" x14ac:dyDescent="0.2">
      <c r="AE2903">
        <v>2902</v>
      </c>
      <c r="AF2903" s="29">
        <v>6.0366891197111576E-2</v>
      </c>
      <c r="AG2903" s="29">
        <v>-7.2537809035848833E-2</v>
      </c>
      <c r="AH2903" s="29">
        <v>2.9347516398082581E-2</v>
      </c>
    </row>
    <row r="2904" spans="31:34" x14ac:dyDescent="0.2">
      <c r="AE2904">
        <v>2903</v>
      </c>
      <c r="AF2904" s="29">
        <v>-8.1330119825227892E-2</v>
      </c>
      <c r="AG2904" s="29">
        <v>0.25358689123155104</v>
      </c>
      <c r="AH2904" s="29">
        <v>-3.6488865009598311E-2</v>
      </c>
    </row>
    <row r="2905" spans="31:34" x14ac:dyDescent="0.2">
      <c r="AE2905">
        <v>2904</v>
      </c>
      <c r="AF2905" s="29">
        <v>-4.025192960817383E-2</v>
      </c>
      <c r="AG2905" s="29">
        <v>-0.37046264482844948</v>
      </c>
      <c r="AH2905" s="29">
        <v>-1.161675887710271E-2</v>
      </c>
    </row>
    <row r="2906" spans="31:34" x14ac:dyDescent="0.2">
      <c r="AE2906">
        <v>2905</v>
      </c>
      <c r="AF2906" s="29">
        <v>-1.0592293536281071E-2</v>
      </c>
      <c r="AG2906" s="29">
        <v>0.20422211087856454</v>
      </c>
      <c r="AH2906" s="29">
        <v>0.15364119038051302</v>
      </c>
    </row>
    <row r="2907" spans="31:34" x14ac:dyDescent="0.2">
      <c r="AE2907">
        <v>2906</v>
      </c>
      <c r="AF2907" s="29">
        <v>-4.0098957338700655E-2</v>
      </c>
      <c r="AG2907" s="29">
        <v>-5.442753150336338E-2</v>
      </c>
      <c r="AH2907" s="29">
        <v>0.38452232024865624</v>
      </c>
    </row>
    <row r="2908" spans="31:34" x14ac:dyDescent="0.2">
      <c r="AE2908">
        <v>2907</v>
      </c>
      <c r="AF2908" s="29">
        <v>-5.5963080286729042E-2</v>
      </c>
      <c r="AG2908" s="29">
        <v>-1.907662010820086E-2</v>
      </c>
      <c r="AH2908" s="29">
        <v>-4.9391819429478546E-2</v>
      </c>
    </row>
    <row r="2909" spans="31:34" x14ac:dyDescent="0.2">
      <c r="AE2909">
        <v>2908</v>
      </c>
      <c r="AF2909" s="29">
        <v>-3.7989700910128744E-3</v>
      </c>
      <c r="AG2909" s="29">
        <v>-0.10210829566142972</v>
      </c>
      <c r="AH2909" s="29">
        <v>9.2730148965652029E-2</v>
      </c>
    </row>
    <row r="2910" spans="31:34" x14ac:dyDescent="0.2">
      <c r="AE2910">
        <v>2909</v>
      </c>
      <c r="AF2910" s="29">
        <v>-0.17933848326988824</v>
      </c>
      <c r="AG2910" s="29">
        <v>-0.18206934351831774</v>
      </c>
      <c r="AH2910" s="29">
        <v>0.28242771846573861</v>
      </c>
    </row>
    <row r="2911" spans="31:34" x14ac:dyDescent="0.2">
      <c r="AE2911">
        <v>2910</v>
      </c>
      <c r="AF2911" s="29">
        <v>-7.2145278869556365E-2</v>
      </c>
      <c r="AG2911" s="29">
        <v>-8.4742150055932726E-3</v>
      </c>
      <c r="AH2911" s="29">
        <v>0.18075457636401732</v>
      </c>
    </row>
    <row r="2912" spans="31:34" x14ac:dyDescent="0.2">
      <c r="AE2912">
        <v>2911</v>
      </c>
      <c r="AF2912" s="29">
        <v>3.2987678371631947E-2</v>
      </c>
      <c r="AG2912" s="29">
        <v>-0.14257826579541086</v>
      </c>
      <c r="AH2912" s="29">
        <v>6.8347943198079672E-2</v>
      </c>
    </row>
    <row r="2913" spans="31:34" x14ac:dyDescent="0.2">
      <c r="AE2913">
        <v>2912</v>
      </c>
      <c r="AF2913" s="29">
        <v>-4.6440583930716581E-2</v>
      </c>
      <c r="AG2913" s="29">
        <v>-1.9187327945217963E-2</v>
      </c>
      <c r="AH2913" s="29">
        <v>-9.9858728041700203E-3</v>
      </c>
    </row>
    <row r="2914" spans="31:34" x14ac:dyDescent="0.2">
      <c r="AE2914">
        <v>2913</v>
      </c>
      <c r="AF2914" s="29">
        <v>3.0652505724712162E-2</v>
      </c>
      <c r="AG2914" s="29">
        <v>9.1515904842390514E-2</v>
      </c>
      <c r="AH2914" s="29">
        <v>0.17259849892749884</v>
      </c>
    </row>
    <row r="2915" spans="31:34" x14ac:dyDescent="0.2">
      <c r="AE2915">
        <v>2914</v>
      </c>
      <c r="AF2915" s="29">
        <v>-0.19057201424217146</v>
      </c>
      <c r="AG2915" s="29">
        <v>-4.3400973610542605E-2</v>
      </c>
      <c r="AH2915" s="29">
        <v>-6.6739393651295831E-2</v>
      </c>
    </row>
    <row r="2916" spans="31:34" x14ac:dyDescent="0.2">
      <c r="AE2916">
        <v>2915</v>
      </c>
      <c r="AF2916" s="29">
        <v>6.768464940038682E-2</v>
      </c>
      <c r="AG2916" s="29">
        <v>-0.22679527139230102</v>
      </c>
      <c r="AH2916" s="29">
        <v>7.9700270135963508E-2</v>
      </c>
    </row>
    <row r="2917" spans="31:34" x14ac:dyDescent="0.2">
      <c r="AE2917">
        <v>2916</v>
      </c>
      <c r="AF2917" s="29">
        <v>-6.1002814951486933E-2</v>
      </c>
      <c r="AG2917" s="29">
        <v>0.21423517028469613</v>
      </c>
      <c r="AH2917" s="29">
        <v>-2.176066254252956E-2</v>
      </c>
    </row>
    <row r="2918" spans="31:34" x14ac:dyDescent="0.2">
      <c r="AE2918">
        <v>2917</v>
      </c>
      <c r="AF2918" s="29">
        <v>5.490642879466829E-2</v>
      </c>
      <c r="AG2918" s="29">
        <v>4.1246726200575033E-2</v>
      </c>
      <c r="AH2918" s="29">
        <v>-7.4359195336079834E-2</v>
      </c>
    </row>
    <row r="2919" spans="31:34" x14ac:dyDescent="0.2">
      <c r="AE2919">
        <v>2918</v>
      </c>
      <c r="AF2919" s="29">
        <v>-3.5771532167542398E-2</v>
      </c>
      <c r="AG2919" s="29">
        <v>0.16817021751607217</v>
      </c>
      <c r="AH2919" s="29">
        <v>5.3895715572506567E-2</v>
      </c>
    </row>
    <row r="2920" spans="31:34" x14ac:dyDescent="0.2">
      <c r="AE2920">
        <v>2919</v>
      </c>
      <c r="AF2920" s="29">
        <v>5.6587142790969748E-2</v>
      </c>
      <c r="AG2920" s="29">
        <v>-0.19059476218827345</v>
      </c>
      <c r="AH2920" s="29">
        <v>-0.55746228448752133</v>
      </c>
    </row>
    <row r="2921" spans="31:34" x14ac:dyDescent="0.2">
      <c r="AE2921">
        <v>2920</v>
      </c>
      <c r="AF2921" s="29">
        <v>-5.9283714164406823E-2</v>
      </c>
      <c r="AG2921" s="29">
        <v>-0.20410221582520938</v>
      </c>
      <c r="AH2921" s="29">
        <v>0.18913410769527705</v>
      </c>
    </row>
    <row r="2922" spans="31:34" x14ac:dyDescent="0.2">
      <c r="AE2922">
        <v>2921</v>
      </c>
      <c r="AF2922" s="29">
        <v>-6.2769218321678671E-2</v>
      </c>
      <c r="AG2922" s="29">
        <v>4.9360658198937757E-2</v>
      </c>
      <c r="AH2922" s="29">
        <v>-0.2895308780012853</v>
      </c>
    </row>
    <row r="2923" spans="31:34" x14ac:dyDescent="0.2">
      <c r="AE2923">
        <v>2922</v>
      </c>
      <c r="AF2923" s="29">
        <v>-3.0786484923106278E-2</v>
      </c>
      <c r="AG2923" s="29">
        <v>-0.12268208034188843</v>
      </c>
      <c r="AH2923" s="29">
        <v>-0.26455419286828957</v>
      </c>
    </row>
    <row r="2924" spans="31:34" x14ac:dyDescent="0.2">
      <c r="AE2924">
        <v>2923</v>
      </c>
      <c r="AF2924" s="29">
        <v>-0.22173952782833234</v>
      </c>
      <c r="AG2924" s="29">
        <v>5.37022842795934E-2</v>
      </c>
      <c r="AH2924" s="29">
        <v>0.24467988307153868</v>
      </c>
    </row>
    <row r="2925" spans="31:34" x14ac:dyDescent="0.2">
      <c r="AE2925">
        <v>2924</v>
      </c>
      <c r="AF2925" s="29">
        <v>-8.9980561454197902E-2</v>
      </c>
      <c r="AG2925" s="29">
        <v>0.20247847037479172</v>
      </c>
      <c r="AH2925" s="29">
        <v>3.4465309208235886E-2</v>
      </c>
    </row>
    <row r="2926" spans="31:34" x14ac:dyDescent="0.2">
      <c r="AE2926">
        <v>2925</v>
      </c>
      <c r="AF2926" s="29">
        <v>3.1776559555065412E-3</v>
      </c>
      <c r="AG2926" s="29">
        <v>-7.377648929986505E-2</v>
      </c>
      <c r="AH2926" s="29">
        <v>-3.8355900785324921E-2</v>
      </c>
    </row>
    <row r="2927" spans="31:34" x14ac:dyDescent="0.2">
      <c r="AE2927">
        <v>2926</v>
      </c>
      <c r="AF2927" s="29">
        <v>-1.2305749573525201E-2</v>
      </c>
      <c r="AG2927" s="29">
        <v>0.10522805267143366</v>
      </c>
      <c r="AH2927" s="29">
        <v>9.5118388554240652E-2</v>
      </c>
    </row>
    <row r="2928" spans="31:34" x14ac:dyDescent="0.2">
      <c r="AE2928">
        <v>2927</v>
      </c>
      <c r="AF2928" s="29">
        <v>-2.466214450547425E-2</v>
      </c>
      <c r="AG2928" s="29">
        <v>0.1385631323746199</v>
      </c>
      <c r="AH2928" s="29">
        <v>1.6203246762475702E-2</v>
      </c>
    </row>
    <row r="2929" spans="31:34" x14ac:dyDescent="0.2">
      <c r="AE2929">
        <v>2928</v>
      </c>
      <c r="AF2929" s="29">
        <v>-1.8077307530182041E-2</v>
      </c>
      <c r="AG2929" s="29">
        <v>7.2530274276647447E-2</v>
      </c>
      <c r="AH2929" s="29">
        <v>8.91054558743722E-2</v>
      </c>
    </row>
    <row r="2930" spans="31:34" x14ac:dyDescent="0.2">
      <c r="AE2930">
        <v>2929</v>
      </c>
      <c r="AF2930" s="29">
        <v>6.956597113615004E-2</v>
      </c>
      <c r="AG2930" s="29">
        <v>-1.8120973323252486E-2</v>
      </c>
      <c r="AH2930" s="29">
        <v>6.9553118171004305E-2</v>
      </c>
    </row>
    <row r="2931" spans="31:34" x14ac:dyDescent="0.2">
      <c r="AE2931">
        <v>2930</v>
      </c>
      <c r="AF2931" s="29">
        <v>-0.10406963246472954</v>
      </c>
      <c r="AG2931" s="29">
        <v>0.14229683724471565</v>
      </c>
      <c r="AH2931" s="29">
        <v>-5.1124233210650225E-2</v>
      </c>
    </row>
    <row r="2932" spans="31:34" x14ac:dyDescent="0.2">
      <c r="AE2932">
        <v>2931</v>
      </c>
      <c r="AF2932" s="29">
        <v>-9.2202184734855211E-2</v>
      </c>
      <c r="AG2932" s="29">
        <v>-0.11541058754554438</v>
      </c>
      <c r="AH2932" s="29">
        <v>0.13068746678460502</v>
      </c>
    </row>
    <row r="2933" spans="31:34" x14ac:dyDescent="0.2">
      <c r="AE2933">
        <v>2932</v>
      </c>
      <c r="AF2933" s="29">
        <v>-2.2883453385653143E-2</v>
      </c>
      <c r="AG2933" s="29">
        <v>-0.15678427985019189</v>
      </c>
      <c r="AH2933" s="29">
        <v>0.3245327403395703</v>
      </c>
    </row>
    <row r="2934" spans="31:34" x14ac:dyDescent="0.2">
      <c r="AE2934">
        <v>2933</v>
      </c>
      <c r="AF2934" s="29">
        <v>1.6735281476292899E-2</v>
      </c>
      <c r="AG2934" s="29">
        <v>-0.14507709173462818</v>
      </c>
      <c r="AH2934" s="29">
        <v>-0.10937737738168536</v>
      </c>
    </row>
    <row r="2935" spans="31:34" x14ac:dyDescent="0.2">
      <c r="AE2935">
        <v>2934</v>
      </c>
      <c r="AF2935" s="29">
        <v>-3.1921099198000499E-2</v>
      </c>
      <c r="AG2935" s="29">
        <v>1.9306137990909352E-2</v>
      </c>
      <c r="AH2935" s="29">
        <v>-3.1408398653850852E-2</v>
      </c>
    </row>
    <row r="2936" spans="31:34" x14ac:dyDescent="0.2">
      <c r="AE2936">
        <v>2935</v>
      </c>
      <c r="AF2936" s="29">
        <v>1.7719696664572248E-2</v>
      </c>
      <c r="AG2936" s="29">
        <v>8.7007286093126607E-2</v>
      </c>
      <c r="AH2936" s="29">
        <v>-0.46769994431322492</v>
      </c>
    </row>
    <row r="2937" spans="31:34" x14ac:dyDescent="0.2">
      <c r="AE2937">
        <v>2936</v>
      </c>
      <c r="AF2937" s="29">
        <v>-1.2351541478022978E-2</v>
      </c>
      <c r="AG2937" s="29">
        <v>-1.4641184406210104E-2</v>
      </c>
      <c r="AH2937" s="29">
        <v>-7.1539629674048644E-2</v>
      </c>
    </row>
    <row r="2938" spans="31:34" x14ac:dyDescent="0.2">
      <c r="AE2938">
        <v>2937</v>
      </c>
      <c r="AF2938" s="29">
        <v>-2.4481912727205686E-2</v>
      </c>
      <c r="AG2938" s="29">
        <v>-0.19237918872188564</v>
      </c>
      <c r="AH2938" s="29">
        <v>-6.1769552630352123E-2</v>
      </c>
    </row>
    <row r="2939" spans="31:34" x14ac:dyDescent="0.2">
      <c r="AE2939">
        <v>2938</v>
      </c>
      <c r="AF2939" s="29">
        <v>-3.2692020601172392E-2</v>
      </c>
      <c r="AG2939" s="29">
        <v>5.2331507446249044E-2</v>
      </c>
      <c r="AH2939" s="29">
        <v>-2.6733087024819031E-2</v>
      </c>
    </row>
    <row r="2940" spans="31:34" x14ac:dyDescent="0.2">
      <c r="AE2940">
        <v>2939</v>
      </c>
      <c r="AF2940" s="29">
        <v>-0.26483574649572056</v>
      </c>
      <c r="AG2940" s="29">
        <v>-7.0371368479935602E-3</v>
      </c>
      <c r="AH2940" s="29">
        <v>-0.60769575899770534</v>
      </c>
    </row>
    <row r="2941" spans="31:34" x14ac:dyDescent="0.2">
      <c r="AE2941">
        <v>2940</v>
      </c>
      <c r="AF2941" s="29">
        <v>-2.5879593657800362E-2</v>
      </c>
      <c r="AG2941" s="29">
        <v>5.8048942918193486E-2</v>
      </c>
      <c r="AH2941" s="29">
        <v>-0.30186309102505776</v>
      </c>
    </row>
    <row r="2942" spans="31:34" x14ac:dyDescent="0.2">
      <c r="AE2942">
        <v>2941</v>
      </c>
      <c r="AF2942" s="29">
        <v>1.0856568738803198E-2</v>
      </c>
      <c r="AG2942" s="29">
        <v>-4.9715248015443934E-2</v>
      </c>
      <c r="AH2942" s="29">
        <v>-0.11464092911520422</v>
      </c>
    </row>
    <row r="2943" spans="31:34" x14ac:dyDescent="0.2">
      <c r="AE2943">
        <v>2942</v>
      </c>
      <c r="AF2943" s="29">
        <v>-2.6960443909794093E-3</v>
      </c>
      <c r="AG2943" s="29">
        <v>0.48179609275874319</v>
      </c>
      <c r="AH2943" s="29">
        <v>2.5783165037722013E-2</v>
      </c>
    </row>
    <row r="2944" spans="31:34" x14ac:dyDescent="0.2">
      <c r="AE2944">
        <v>2943</v>
      </c>
      <c r="AF2944" s="29">
        <v>2.8585679206838119E-2</v>
      </c>
      <c r="AG2944" s="29">
        <v>0.10210031553662151</v>
      </c>
      <c r="AH2944" s="29">
        <v>-0.12387134063401033</v>
      </c>
    </row>
    <row r="2945" spans="31:34" x14ac:dyDescent="0.2">
      <c r="AE2945">
        <v>2944</v>
      </c>
      <c r="AF2945" s="29">
        <v>1.1951607156029923E-2</v>
      </c>
      <c r="AG2945" s="29">
        <v>-9.6181304729114458E-2</v>
      </c>
      <c r="AH2945" s="29">
        <v>-8.4885465306864596E-3</v>
      </c>
    </row>
    <row r="2946" spans="31:34" x14ac:dyDescent="0.2">
      <c r="AE2946">
        <v>2945</v>
      </c>
      <c r="AF2946" s="29">
        <v>0.10222239456692084</v>
      </c>
      <c r="AG2946" s="29">
        <v>5.818991631357618E-2</v>
      </c>
      <c r="AH2946" s="29">
        <v>7.3772042600268373E-2</v>
      </c>
    </row>
    <row r="2947" spans="31:34" x14ac:dyDescent="0.2">
      <c r="AE2947">
        <v>2946</v>
      </c>
      <c r="AF2947" s="29">
        <v>1.8652992417255366E-2</v>
      </c>
      <c r="AG2947" s="29">
        <v>0.17318502612895148</v>
      </c>
      <c r="AH2947" s="29">
        <v>-8.2886086672864775E-2</v>
      </c>
    </row>
    <row r="2948" spans="31:34" x14ac:dyDescent="0.2">
      <c r="AE2948">
        <v>2947</v>
      </c>
      <c r="AF2948" s="29">
        <v>-0.10276745650545425</v>
      </c>
      <c r="AG2948" s="29">
        <v>8.408419701819933E-2</v>
      </c>
      <c r="AH2948" s="29">
        <v>0.18924745098211182</v>
      </c>
    </row>
    <row r="2949" spans="31:34" x14ac:dyDescent="0.2">
      <c r="AE2949">
        <v>2948</v>
      </c>
      <c r="AF2949" s="29">
        <v>-4.5283615764582091E-3</v>
      </c>
      <c r="AG2949" s="29">
        <v>-1.0319585575910405E-2</v>
      </c>
      <c r="AH2949" s="29">
        <v>0.47364010091937137</v>
      </c>
    </row>
    <row r="2950" spans="31:34" x14ac:dyDescent="0.2">
      <c r="AE2950">
        <v>2949</v>
      </c>
      <c r="AF2950" s="29">
        <v>-0.13410743708786005</v>
      </c>
      <c r="AG2950" s="29">
        <v>-0.81673314320939339</v>
      </c>
      <c r="AH2950" s="29">
        <v>0.28023591118932495</v>
      </c>
    </row>
    <row r="2951" spans="31:34" x14ac:dyDescent="0.2">
      <c r="AE2951">
        <v>2950</v>
      </c>
      <c r="AF2951" s="29">
        <v>-8.7755453096887096E-3</v>
      </c>
      <c r="AG2951" s="29">
        <v>4.8677056604417047E-2</v>
      </c>
      <c r="AH2951" s="29">
        <v>0.28684892786811889</v>
      </c>
    </row>
    <row r="2952" spans="31:34" x14ac:dyDescent="0.2">
      <c r="AE2952">
        <v>2951</v>
      </c>
      <c r="AF2952" s="29">
        <v>-2.1119231846809309E-2</v>
      </c>
      <c r="AG2952" s="29">
        <v>0.19457019628013456</v>
      </c>
      <c r="AH2952" s="29">
        <v>-4.8982477082920778E-2</v>
      </c>
    </row>
    <row r="2953" spans="31:34" x14ac:dyDescent="0.2">
      <c r="AE2953">
        <v>2952</v>
      </c>
      <c r="AF2953" s="29">
        <v>-2.3020286657684588E-2</v>
      </c>
      <c r="AG2953" s="29">
        <v>-6.4953401860582682E-2</v>
      </c>
      <c r="AH2953" s="29">
        <v>9.5188183053881284E-2</v>
      </c>
    </row>
    <row r="2954" spans="31:34" x14ac:dyDescent="0.2">
      <c r="AE2954">
        <v>2953</v>
      </c>
      <c r="AF2954" s="29">
        <v>3.981238016517228E-2</v>
      </c>
      <c r="AG2954" s="29">
        <v>-9.4446960382001427E-2</v>
      </c>
      <c r="AH2954" s="29">
        <v>-0.18856562066307739</v>
      </c>
    </row>
    <row r="2955" spans="31:34" x14ac:dyDescent="0.2">
      <c r="AE2955">
        <v>2954</v>
      </c>
      <c r="AF2955" s="29">
        <v>2.2386836842266476E-3</v>
      </c>
      <c r="AG2955" s="29">
        <v>8.6010861434028096E-4</v>
      </c>
      <c r="AH2955" s="29">
        <v>-0.13077289846830442</v>
      </c>
    </row>
    <row r="2956" spans="31:34" x14ac:dyDescent="0.2">
      <c r="AE2956">
        <v>2955</v>
      </c>
      <c r="AF2956" s="29">
        <v>-4.0801141146373981E-2</v>
      </c>
      <c r="AG2956" s="29">
        <v>-9.5333625488152982E-2</v>
      </c>
      <c r="AH2956" s="29">
        <v>-0.10111433374681268</v>
      </c>
    </row>
    <row r="2957" spans="31:34" x14ac:dyDescent="0.2">
      <c r="AE2957">
        <v>2956</v>
      </c>
      <c r="AF2957" s="29">
        <v>7.8028206666944044E-2</v>
      </c>
      <c r="AG2957" s="29">
        <v>-0.11164169087179983</v>
      </c>
      <c r="AH2957" s="29">
        <v>0.10728854673750013</v>
      </c>
    </row>
    <row r="2958" spans="31:34" x14ac:dyDescent="0.2">
      <c r="AE2958">
        <v>2957</v>
      </c>
      <c r="AF2958" s="29">
        <v>-2.4874590516626599E-3</v>
      </c>
      <c r="AG2958" s="29">
        <v>9.7006022028574751E-2</v>
      </c>
      <c r="AH2958" s="29">
        <v>-6.9765862735107894E-3</v>
      </c>
    </row>
    <row r="2959" spans="31:34" x14ac:dyDescent="0.2">
      <c r="AE2959">
        <v>2958</v>
      </c>
      <c r="AF2959" s="29">
        <v>-1.7481216690747252E-2</v>
      </c>
      <c r="AG2959" s="29">
        <v>-0.70484657231464742</v>
      </c>
      <c r="AH2959" s="29">
        <v>0.15095737718150964</v>
      </c>
    </row>
    <row r="2960" spans="31:34" x14ac:dyDescent="0.2">
      <c r="AE2960">
        <v>2959</v>
      </c>
      <c r="AF2960" s="29">
        <v>7.2461616249997656E-3</v>
      </c>
      <c r="AG2960" s="29">
        <v>0.2295321317421761</v>
      </c>
      <c r="AH2960" s="29">
        <v>7.2529207646120822E-2</v>
      </c>
    </row>
    <row r="2961" spans="31:34" x14ac:dyDescent="0.2">
      <c r="AE2961">
        <v>2960</v>
      </c>
      <c r="AF2961" s="29">
        <v>-2.9449441360928575E-2</v>
      </c>
      <c r="AG2961" s="29">
        <v>-2.0518487351919669E-2</v>
      </c>
      <c r="AH2961" s="29">
        <v>-2.8720135473183092E-3</v>
      </c>
    </row>
    <row r="2962" spans="31:34" x14ac:dyDescent="0.2">
      <c r="AE2962">
        <v>2961</v>
      </c>
      <c r="AF2962" s="29">
        <v>9.042606678581E-2</v>
      </c>
      <c r="AG2962" s="29">
        <v>-7.2091316071388037E-2</v>
      </c>
      <c r="AH2962" s="29">
        <v>-0.69585454401346725</v>
      </c>
    </row>
    <row r="2963" spans="31:34" x14ac:dyDescent="0.2">
      <c r="AE2963">
        <v>2962</v>
      </c>
      <c r="AF2963" s="29">
        <v>1.0551324853903919E-2</v>
      </c>
      <c r="AG2963" s="29">
        <v>-4.009620235154477E-2</v>
      </c>
      <c r="AH2963" s="29">
        <v>0.19845924254497554</v>
      </c>
    </row>
    <row r="2964" spans="31:34" x14ac:dyDescent="0.2">
      <c r="AE2964">
        <v>2963</v>
      </c>
      <c r="AF2964" s="29">
        <v>4.9453380153216112E-2</v>
      </c>
      <c r="AG2964" s="29">
        <v>-4.9777026976821175E-2</v>
      </c>
      <c r="AH2964" s="29">
        <v>-0.13495225473044986</v>
      </c>
    </row>
    <row r="2965" spans="31:34" x14ac:dyDescent="0.2">
      <c r="AE2965">
        <v>2964</v>
      </c>
      <c r="AF2965" s="29">
        <v>-0.11826573470942532</v>
      </c>
      <c r="AG2965" s="29">
        <v>-3.7449545190681825E-2</v>
      </c>
      <c r="AH2965" s="29">
        <v>0.14507458312273125</v>
      </c>
    </row>
    <row r="2966" spans="31:34" x14ac:dyDescent="0.2">
      <c r="AE2966">
        <v>2965</v>
      </c>
      <c r="AF2966" s="29">
        <v>2.5628535317387437E-2</v>
      </c>
      <c r="AG2966" s="29">
        <v>-6.1892727661006425E-2</v>
      </c>
      <c r="AH2966" s="29">
        <v>-8.142091808476426E-2</v>
      </c>
    </row>
    <row r="2967" spans="31:34" x14ac:dyDescent="0.2">
      <c r="AE2967">
        <v>2966</v>
      </c>
      <c r="AF2967" s="29">
        <v>3.453459194153187E-2</v>
      </c>
      <c r="AG2967" s="29">
        <v>0.20345661506022916</v>
      </c>
      <c r="AH2967" s="29">
        <v>-0.20425524117409946</v>
      </c>
    </row>
    <row r="2968" spans="31:34" x14ac:dyDescent="0.2">
      <c r="AE2968">
        <v>2967</v>
      </c>
      <c r="AF2968" s="29">
        <v>-2.8644172463741104E-2</v>
      </c>
      <c r="AG2968" s="29">
        <v>4.6667525577999303E-2</v>
      </c>
      <c r="AH2968" s="29">
        <v>-0.20750093732909372</v>
      </c>
    </row>
    <row r="2969" spans="31:34" x14ac:dyDescent="0.2">
      <c r="AE2969">
        <v>2968</v>
      </c>
      <c r="AF2969" s="29">
        <v>-2.9393813670188083E-2</v>
      </c>
      <c r="AG2969" s="29">
        <v>8.2057962081582645E-3</v>
      </c>
      <c r="AH2969" s="29">
        <v>-9.4098125019363797E-3</v>
      </c>
    </row>
    <row r="2970" spans="31:34" x14ac:dyDescent="0.2">
      <c r="AE2970">
        <v>2969</v>
      </c>
      <c r="AF2970" s="29">
        <v>6.4471670112502863E-2</v>
      </c>
      <c r="AG2970" s="29">
        <v>0.10955243410998464</v>
      </c>
      <c r="AH2970" s="29">
        <v>-1.9403049576496981E-2</v>
      </c>
    </row>
    <row r="2971" spans="31:34" x14ac:dyDescent="0.2">
      <c r="AE2971">
        <v>2970</v>
      </c>
      <c r="AF2971" s="29">
        <v>3.5032304815254954E-2</v>
      </c>
      <c r="AG2971" s="29">
        <v>-9.5632245325274583E-3</v>
      </c>
      <c r="AH2971" s="29">
        <v>-0.11651772519748067</v>
      </c>
    </row>
    <row r="2972" spans="31:34" x14ac:dyDescent="0.2">
      <c r="AE2972">
        <v>2971</v>
      </c>
      <c r="AF2972" s="29">
        <v>-4.5989660644904326E-2</v>
      </c>
      <c r="AG2972" s="29">
        <v>-7.9553734391793057E-2</v>
      </c>
      <c r="AH2972" s="29">
        <v>0.41057015994940971</v>
      </c>
    </row>
    <row r="2973" spans="31:34" x14ac:dyDescent="0.2">
      <c r="AE2973">
        <v>2972</v>
      </c>
      <c r="AF2973" s="29">
        <v>-9.2634831088860489E-2</v>
      </c>
      <c r="AG2973" s="29">
        <v>0.1448529959702845</v>
      </c>
      <c r="AH2973" s="29">
        <v>0.21298382038546115</v>
      </c>
    </row>
    <row r="2974" spans="31:34" x14ac:dyDescent="0.2">
      <c r="AE2974">
        <v>2973</v>
      </c>
      <c r="AF2974" s="29">
        <v>-4.1396491870616607E-2</v>
      </c>
      <c r="AG2974" s="29">
        <v>-0.33330635705124217</v>
      </c>
      <c r="AH2974" s="29">
        <v>-0.54749033546198056</v>
      </c>
    </row>
    <row r="2975" spans="31:34" x14ac:dyDescent="0.2">
      <c r="AE2975">
        <v>2974</v>
      </c>
      <c r="AF2975" s="29">
        <v>1.6293174512303769E-2</v>
      </c>
      <c r="AG2975" s="29">
        <v>-4.4019166686134058E-2</v>
      </c>
      <c r="AH2975" s="29">
        <v>-8.5553162964371446E-2</v>
      </c>
    </row>
    <row r="2976" spans="31:34" x14ac:dyDescent="0.2">
      <c r="AE2976">
        <v>2975</v>
      </c>
      <c r="AF2976" s="29">
        <v>0.17641145345528167</v>
      </c>
      <c r="AG2976" s="29">
        <v>-0.14963545578288595</v>
      </c>
      <c r="AH2976" s="29">
        <v>-2.4598112392970398E-2</v>
      </c>
    </row>
    <row r="2977" spans="31:34" x14ac:dyDescent="0.2">
      <c r="AE2977">
        <v>2976</v>
      </c>
      <c r="AF2977" s="29">
        <v>-5.9387393268720721E-3</v>
      </c>
      <c r="AG2977" s="29">
        <v>-0.23551773188164657</v>
      </c>
      <c r="AH2977" s="29">
        <v>3.2601884714492858E-2</v>
      </c>
    </row>
    <row r="2978" spans="31:34" x14ac:dyDescent="0.2">
      <c r="AE2978">
        <v>2977</v>
      </c>
      <c r="AF2978" s="29">
        <v>-2.0217788062484594E-2</v>
      </c>
      <c r="AG2978" s="29">
        <v>-0.11098432239631179</v>
      </c>
      <c r="AH2978" s="29">
        <v>-7.6570711005309891E-2</v>
      </c>
    </row>
    <row r="2979" spans="31:34" x14ac:dyDescent="0.2">
      <c r="AE2979">
        <v>2978</v>
      </c>
      <c r="AF2979" s="29">
        <v>9.8012867000874915E-2</v>
      </c>
      <c r="AG2979" s="29">
        <v>-0.17551522500333652</v>
      </c>
      <c r="AH2979" s="29">
        <v>5.29683491205553E-2</v>
      </c>
    </row>
    <row r="2980" spans="31:34" x14ac:dyDescent="0.2">
      <c r="AE2980">
        <v>2979</v>
      </c>
      <c r="AF2980" s="29">
        <v>-1.8831123993254269E-2</v>
      </c>
      <c r="AG2980" s="29">
        <v>-0.15339852150476463</v>
      </c>
      <c r="AH2980" s="29">
        <v>1.1265080052440269E-2</v>
      </c>
    </row>
    <row r="2981" spans="31:34" x14ac:dyDescent="0.2">
      <c r="AE2981">
        <v>2980</v>
      </c>
      <c r="AF2981" s="29">
        <v>0.15581747699186893</v>
      </c>
      <c r="AG2981" s="29">
        <v>-9.1819833106496183E-3</v>
      </c>
      <c r="AH2981" s="29">
        <v>0.1382326408364084</v>
      </c>
    </row>
    <row r="2982" spans="31:34" x14ac:dyDescent="0.2">
      <c r="AE2982">
        <v>2981</v>
      </c>
      <c r="AF2982" s="29">
        <v>1.6528452824812797E-2</v>
      </c>
      <c r="AG2982" s="29">
        <v>0.16513451491917774</v>
      </c>
      <c r="AH2982" s="29">
        <v>-0.10598846680689739</v>
      </c>
    </row>
    <row r="2983" spans="31:34" x14ac:dyDescent="0.2">
      <c r="AE2983">
        <v>2982</v>
      </c>
      <c r="AF2983" s="29">
        <v>3.1914760498200655E-2</v>
      </c>
      <c r="AG2983" s="29">
        <v>-0.25466876983742259</v>
      </c>
      <c r="AH2983" s="29">
        <v>-0.14830800469117364</v>
      </c>
    </row>
    <row r="2984" spans="31:34" x14ac:dyDescent="0.2">
      <c r="AE2984">
        <v>2983</v>
      </c>
      <c r="AF2984" s="29">
        <v>8.6915214674989586E-3</v>
      </c>
      <c r="AG2984" s="29">
        <v>-4.4227937805233222E-2</v>
      </c>
      <c r="AH2984" s="29">
        <v>-0.13192687336010978</v>
      </c>
    </row>
    <row r="2985" spans="31:34" x14ac:dyDescent="0.2">
      <c r="AE2985">
        <v>2984</v>
      </c>
      <c r="AF2985" s="29">
        <v>-1.65737059595772E-2</v>
      </c>
      <c r="AG2985" s="29">
        <v>6.9722868200003424E-2</v>
      </c>
      <c r="AH2985" s="29">
        <v>3.5791429857380168E-3</v>
      </c>
    </row>
    <row r="2986" spans="31:34" x14ac:dyDescent="0.2">
      <c r="AE2986">
        <v>2985</v>
      </c>
      <c r="AF2986" s="29">
        <v>1.4511571483759608E-2</v>
      </c>
      <c r="AG2986" s="29">
        <v>-9.0294576442537869E-3</v>
      </c>
      <c r="AH2986" s="29">
        <v>0.22264465993794072</v>
      </c>
    </row>
    <row r="2987" spans="31:34" x14ac:dyDescent="0.2">
      <c r="AE2987">
        <v>2986</v>
      </c>
      <c r="AF2987" s="29">
        <v>-2.0792177058655041E-2</v>
      </c>
      <c r="AG2987" s="29">
        <v>-0.24791935239269888</v>
      </c>
      <c r="AH2987" s="29">
        <v>-0.10350480916469268</v>
      </c>
    </row>
    <row r="2988" spans="31:34" x14ac:dyDescent="0.2">
      <c r="AE2988">
        <v>2987</v>
      </c>
      <c r="AF2988" s="29">
        <v>-3.9031941285886155E-3</v>
      </c>
      <c r="AG2988" s="29">
        <v>1.5272228118770711E-2</v>
      </c>
      <c r="AH2988" s="29">
        <v>0.34909331186816733</v>
      </c>
    </row>
    <row r="2989" spans="31:34" x14ac:dyDescent="0.2">
      <c r="AE2989">
        <v>2988</v>
      </c>
      <c r="AF2989" s="29">
        <v>1.5198469419207279E-2</v>
      </c>
      <c r="AG2989" s="29">
        <v>0.13442805749203177</v>
      </c>
      <c r="AH2989" s="29">
        <v>-5.0381453149387169E-2</v>
      </c>
    </row>
    <row r="2990" spans="31:34" x14ac:dyDescent="0.2">
      <c r="AE2990">
        <v>2989</v>
      </c>
      <c r="AF2990" s="29">
        <v>-8.9852422452142783E-2</v>
      </c>
      <c r="AG2990" s="29">
        <v>-8.2927859871377296E-2</v>
      </c>
      <c r="AH2990" s="29">
        <v>-0.21060231241231478</v>
      </c>
    </row>
    <row r="2991" spans="31:34" x14ac:dyDescent="0.2">
      <c r="AE2991">
        <v>2990</v>
      </c>
      <c r="AF2991" s="29">
        <v>4.3292626176407771E-2</v>
      </c>
      <c r="AG2991" s="29">
        <v>-0.36754245473581715</v>
      </c>
      <c r="AH2991" s="29">
        <v>-0.28624412782651709</v>
      </c>
    </row>
    <row r="2992" spans="31:34" x14ac:dyDescent="0.2">
      <c r="AE2992">
        <v>2991</v>
      </c>
      <c r="AF2992" s="29">
        <v>8.3220420794274871E-2</v>
      </c>
      <c r="AG2992" s="29">
        <v>0.19655791341916518</v>
      </c>
      <c r="AH2992" s="29">
        <v>-0.15528354508937547</v>
      </c>
    </row>
    <row r="2993" spans="31:34" x14ac:dyDescent="0.2">
      <c r="AE2993">
        <v>2992</v>
      </c>
      <c r="AF2993" s="29">
        <v>-4.9292622089426634E-2</v>
      </c>
      <c r="AG2993" s="29">
        <v>-5.1463344444056501E-2</v>
      </c>
      <c r="AH2993" s="29">
        <v>0.13008477854899633</v>
      </c>
    </row>
    <row r="2994" spans="31:34" x14ac:dyDescent="0.2">
      <c r="AE2994">
        <v>2993</v>
      </c>
      <c r="AF2994" s="29">
        <v>4.2221043604186964E-2</v>
      </c>
      <c r="AG2994" s="29">
        <v>-4.0686672614316764E-2</v>
      </c>
      <c r="AH2994" s="29">
        <v>-3.172495769278974E-2</v>
      </c>
    </row>
    <row r="2995" spans="31:34" x14ac:dyDescent="0.2">
      <c r="AE2995">
        <v>2994</v>
      </c>
      <c r="AF2995" s="29">
        <v>-1.7507869054615478E-2</v>
      </c>
      <c r="AG2995" s="29">
        <v>-2.3654451495024542E-2</v>
      </c>
      <c r="AH2995" s="29">
        <v>-0.57496601606354403</v>
      </c>
    </row>
    <row r="2996" spans="31:34" x14ac:dyDescent="0.2">
      <c r="AE2996">
        <v>2995</v>
      </c>
      <c r="AF2996" s="29">
        <v>0.12660311267281593</v>
      </c>
      <c r="AG2996" s="29">
        <v>0.11350451690818808</v>
      </c>
      <c r="AH2996" s="29">
        <v>0.56227803441098823</v>
      </c>
    </row>
    <row r="2997" spans="31:34" x14ac:dyDescent="0.2">
      <c r="AE2997">
        <v>2996</v>
      </c>
      <c r="AF2997" s="29">
        <v>-0.10593006012217987</v>
      </c>
      <c r="AG2997" s="29">
        <v>0.33394170792394806</v>
      </c>
      <c r="AH2997" s="29">
        <v>3.9445086956236804E-3</v>
      </c>
    </row>
    <row r="2998" spans="31:34" x14ac:dyDescent="0.2">
      <c r="AE2998">
        <v>2997</v>
      </c>
      <c r="AF2998" s="29">
        <v>9.7685237079884902E-3</v>
      </c>
      <c r="AG2998" s="29">
        <v>2.9357764557521562E-2</v>
      </c>
      <c r="AH2998" s="29">
        <v>-0.12572581209766737</v>
      </c>
    </row>
    <row r="2999" spans="31:34" x14ac:dyDescent="0.2">
      <c r="AE2999">
        <v>2998</v>
      </c>
      <c r="AF2999" s="29">
        <v>2.5569689499136242E-2</v>
      </c>
      <c r="AG2999" s="29">
        <v>-2.9291168047768525E-2</v>
      </c>
      <c r="AH2999" s="29">
        <v>-1.2982974476699896</v>
      </c>
    </row>
    <row r="3000" spans="31:34" x14ac:dyDescent="0.2">
      <c r="AE3000">
        <v>2999</v>
      </c>
      <c r="AF3000" s="29">
        <v>6.0929296797754585E-3</v>
      </c>
      <c r="AG3000" s="29">
        <v>-9.1589322342733856E-2</v>
      </c>
      <c r="AH3000" s="29">
        <v>0.23873186673867514</v>
      </c>
    </row>
    <row r="3001" spans="31:34" x14ac:dyDescent="0.2">
      <c r="AE3001">
        <v>3000</v>
      </c>
      <c r="AF3001" s="29">
        <v>4.4995130610882707E-2</v>
      </c>
      <c r="AG3001" s="29">
        <v>1.0859717661441368E-2</v>
      </c>
      <c r="AH3001" s="29">
        <v>0.10046657946604258</v>
      </c>
    </row>
    <row r="3002" spans="31:34" x14ac:dyDescent="0.2">
      <c r="AE3002">
        <v>3001</v>
      </c>
      <c r="AF3002" s="29">
        <v>-0.10223619077985661</v>
      </c>
      <c r="AG3002" s="29">
        <v>0.16359179162500292</v>
      </c>
      <c r="AH3002" s="29">
        <v>0.11459527111314315</v>
      </c>
    </row>
    <row r="3003" spans="31:34" x14ac:dyDescent="0.2">
      <c r="AE3003">
        <v>3002</v>
      </c>
      <c r="AF3003" s="29">
        <v>-1.5807989552176062E-3</v>
      </c>
      <c r="AG3003" s="29">
        <v>-0.43382782347576188</v>
      </c>
      <c r="AH3003" s="29">
        <v>-0.10431875547069289</v>
      </c>
    </row>
    <row r="3004" spans="31:34" x14ac:dyDescent="0.2">
      <c r="AE3004">
        <v>3003</v>
      </c>
      <c r="AF3004" s="29">
        <v>-2.8306512765184307E-2</v>
      </c>
      <c r="AG3004" s="29">
        <v>-0.25649346123909339</v>
      </c>
      <c r="AH3004" s="29">
        <v>0.10176779515982402</v>
      </c>
    </row>
    <row r="3005" spans="31:34" x14ac:dyDescent="0.2">
      <c r="AE3005">
        <v>3004</v>
      </c>
      <c r="AF3005" s="29">
        <v>1.3758902383080324E-2</v>
      </c>
      <c r="AG3005" s="29">
        <v>-0.12918768395539112</v>
      </c>
      <c r="AH3005" s="29">
        <v>-0.20933909296662054</v>
      </c>
    </row>
    <row r="3006" spans="31:34" x14ac:dyDescent="0.2">
      <c r="AE3006">
        <v>3005</v>
      </c>
      <c r="AF3006" s="29">
        <v>-3.4765049990694762E-2</v>
      </c>
      <c r="AG3006" s="29">
        <v>2.9463224442492119E-2</v>
      </c>
      <c r="AH3006" s="29">
        <v>-9.4587611064649454E-2</v>
      </c>
    </row>
    <row r="3007" spans="31:34" x14ac:dyDescent="0.2">
      <c r="AE3007">
        <v>3006</v>
      </c>
      <c r="AF3007" s="29">
        <v>-4.0034845690791925E-3</v>
      </c>
      <c r="AG3007" s="29">
        <v>-0.22707576546420732</v>
      </c>
      <c r="AH3007" s="29">
        <v>-4.6633944062097324E-2</v>
      </c>
    </row>
    <row r="3008" spans="31:34" x14ac:dyDescent="0.2">
      <c r="AE3008">
        <v>3007</v>
      </c>
      <c r="AF3008" s="29">
        <v>2.3972696805408401E-2</v>
      </c>
      <c r="AG3008" s="29">
        <v>0.14523744981778552</v>
      </c>
      <c r="AH3008" s="29">
        <v>9.1723529140187526E-2</v>
      </c>
    </row>
    <row r="3009" spans="31:34" x14ac:dyDescent="0.2">
      <c r="AE3009">
        <v>3008</v>
      </c>
      <c r="AF3009" s="29">
        <v>3.2137140188008416E-2</v>
      </c>
      <c r="AG3009" s="29">
        <v>0.2476739642405433</v>
      </c>
      <c r="AH3009" s="29">
        <v>-0.29308897745058721</v>
      </c>
    </row>
    <row r="3010" spans="31:34" x14ac:dyDescent="0.2">
      <c r="AE3010">
        <v>3009</v>
      </c>
      <c r="AF3010" s="29">
        <v>-0.10113923678984713</v>
      </c>
      <c r="AG3010" s="29">
        <v>-0.21244655913114582</v>
      </c>
      <c r="AH3010" s="29">
        <v>0.20316984291004053</v>
      </c>
    </row>
    <row r="3011" spans="31:34" x14ac:dyDescent="0.2">
      <c r="AE3011">
        <v>3010</v>
      </c>
      <c r="AF3011" s="29">
        <v>3.9297616075265468E-3</v>
      </c>
      <c r="AG3011" s="29">
        <v>0.1879425026875173</v>
      </c>
      <c r="AH3011" s="29">
        <v>-1.4705931016102455E-2</v>
      </c>
    </row>
    <row r="3012" spans="31:34" x14ac:dyDescent="0.2">
      <c r="AE3012">
        <v>3011</v>
      </c>
      <c r="AF3012" s="29">
        <v>-1.4285973319424904E-3</v>
      </c>
      <c r="AG3012" s="29">
        <v>0.16598302709946186</v>
      </c>
      <c r="AH3012" s="29">
        <v>-0.54199023329999774</v>
      </c>
    </row>
    <row r="3013" spans="31:34" x14ac:dyDescent="0.2">
      <c r="AE3013">
        <v>3012</v>
      </c>
      <c r="AF3013" s="29">
        <v>-2.8174108383440213E-2</v>
      </c>
      <c r="AG3013" s="29">
        <v>-4.4880687120225325E-2</v>
      </c>
      <c r="AH3013" s="29">
        <v>-5.8996871782650492E-2</v>
      </c>
    </row>
    <row r="3014" spans="31:34" x14ac:dyDescent="0.2">
      <c r="AE3014">
        <v>3013</v>
      </c>
      <c r="AF3014" s="29">
        <v>-3.3527050777768137E-2</v>
      </c>
      <c r="AG3014" s="29">
        <v>-1.8503828272542041E-2</v>
      </c>
      <c r="AH3014" s="29">
        <v>-0.16450864452905201</v>
      </c>
    </row>
    <row r="3015" spans="31:34" x14ac:dyDescent="0.2">
      <c r="AE3015">
        <v>3014</v>
      </c>
      <c r="AF3015" s="29">
        <v>3.3633437042949188E-2</v>
      </c>
      <c r="AG3015" s="29">
        <v>6.6885720382353242E-2</v>
      </c>
      <c r="AH3015" s="29">
        <v>0.17378166407455933</v>
      </c>
    </row>
    <row r="3016" spans="31:34" x14ac:dyDescent="0.2">
      <c r="AE3016">
        <v>3015</v>
      </c>
      <c r="AF3016" s="29">
        <v>7.4619064104513813E-2</v>
      </c>
      <c r="AG3016" s="29">
        <v>-7.2978748099836885E-2</v>
      </c>
      <c r="AH3016" s="29">
        <v>-1.4038848935717094E-2</v>
      </c>
    </row>
    <row r="3017" spans="31:34" x14ac:dyDescent="0.2">
      <c r="AE3017">
        <v>3016</v>
      </c>
      <c r="AF3017" s="29">
        <v>-1.1495643829387085E-2</v>
      </c>
      <c r="AG3017" s="29">
        <v>0.24757838828387596</v>
      </c>
      <c r="AH3017" s="29">
        <v>0.18999988082640482</v>
      </c>
    </row>
    <row r="3018" spans="31:34" x14ac:dyDescent="0.2">
      <c r="AE3018">
        <v>3017</v>
      </c>
      <c r="AF3018" s="29">
        <v>2.2969226851793333E-2</v>
      </c>
      <c r="AG3018" s="29">
        <v>7.2739854400792725E-2</v>
      </c>
      <c r="AH3018" s="29">
        <v>-0.18121968667585783</v>
      </c>
    </row>
    <row r="3019" spans="31:34" x14ac:dyDescent="0.2">
      <c r="AE3019">
        <v>3018</v>
      </c>
      <c r="AF3019" s="29">
        <v>1.0759273416202832E-2</v>
      </c>
      <c r="AG3019" s="29">
        <v>-8.4528259472269648E-2</v>
      </c>
      <c r="AH3019" s="29">
        <v>-0.1076393523288829</v>
      </c>
    </row>
    <row r="3020" spans="31:34" x14ac:dyDescent="0.2">
      <c r="AE3020">
        <v>3019</v>
      </c>
      <c r="AF3020" s="29">
        <v>4.0994748808773088E-2</v>
      </c>
      <c r="AG3020" s="29">
        <v>-0.15634544307409126</v>
      </c>
      <c r="AH3020" s="29">
        <v>-4.8818558380105459E-2</v>
      </c>
    </row>
    <row r="3021" spans="31:34" x14ac:dyDescent="0.2">
      <c r="AE3021">
        <v>3020</v>
      </c>
      <c r="AF3021" s="29">
        <v>-1.3061545853691367E-2</v>
      </c>
      <c r="AG3021" s="29">
        <v>-5.1441279359829796E-3</v>
      </c>
      <c r="AH3021" s="29">
        <v>-3.8230664608063604E-2</v>
      </c>
    </row>
    <row r="3022" spans="31:34" x14ac:dyDescent="0.2">
      <c r="AE3022">
        <v>3021</v>
      </c>
      <c r="AF3022" s="29">
        <v>3.9626172872218347E-2</v>
      </c>
      <c r="AG3022" s="29">
        <v>0.44547676487383675</v>
      </c>
      <c r="AH3022" s="29">
        <v>2.6660403907984898E-2</v>
      </c>
    </row>
    <row r="3023" spans="31:34" x14ac:dyDescent="0.2">
      <c r="AE3023">
        <v>3022</v>
      </c>
      <c r="AF3023" s="29">
        <v>1.6753904198351603E-2</v>
      </c>
      <c r="AG3023" s="29">
        <v>0.31955925351436354</v>
      </c>
      <c r="AH3023" s="29">
        <v>-0.26795001265308899</v>
      </c>
    </row>
    <row r="3024" spans="31:34" x14ac:dyDescent="0.2">
      <c r="AE3024">
        <v>3023</v>
      </c>
      <c r="AF3024" s="29">
        <v>0.36869701363639151</v>
      </c>
      <c r="AG3024" s="29">
        <v>-1.5136916459304397E-2</v>
      </c>
      <c r="AH3024" s="29">
        <v>-0.3291953083605772</v>
      </c>
    </row>
    <row r="3025" spans="31:34" x14ac:dyDescent="0.2">
      <c r="AE3025">
        <v>3024</v>
      </c>
      <c r="AF3025" s="29">
        <v>4.0730383796028218E-2</v>
      </c>
      <c r="AG3025" s="29">
        <v>5.4371380403923683E-2</v>
      </c>
      <c r="AH3025" s="29">
        <v>-0.19737854036819905</v>
      </c>
    </row>
    <row r="3026" spans="31:34" x14ac:dyDescent="0.2">
      <c r="AE3026">
        <v>3025</v>
      </c>
      <c r="AF3026" s="29">
        <v>-2.9018408256761281E-2</v>
      </c>
      <c r="AG3026" s="29">
        <v>9.4227469577941064E-2</v>
      </c>
      <c r="AH3026" s="29">
        <v>-4.1758168723552161E-2</v>
      </c>
    </row>
    <row r="3027" spans="31:34" x14ac:dyDescent="0.2">
      <c r="AE3027">
        <v>3026</v>
      </c>
      <c r="AF3027" s="29">
        <v>-5.941076175676268E-2</v>
      </c>
      <c r="AG3027" s="29">
        <v>-4.917899266524306E-2</v>
      </c>
      <c r="AH3027" s="29">
        <v>-2.162424604457731E-2</v>
      </c>
    </row>
    <row r="3028" spans="31:34" x14ac:dyDescent="0.2">
      <c r="AE3028">
        <v>3027</v>
      </c>
      <c r="AF3028" s="29">
        <v>-3.4299217639861518E-2</v>
      </c>
      <c r="AG3028" s="29">
        <v>-4.7371528017961004E-2</v>
      </c>
      <c r="AH3028" s="29">
        <v>-8.5974432666762635E-2</v>
      </c>
    </row>
    <row r="3029" spans="31:34" x14ac:dyDescent="0.2">
      <c r="AE3029">
        <v>3028</v>
      </c>
      <c r="AF3029" s="29">
        <v>-6.6533214364146789E-2</v>
      </c>
      <c r="AG3029" s="29">
        <v>-0.110106012413638</v>
      </c>
      <c r="AH3029" s="29">
        <v>-0.12473626421181659</v>
      </c>
    </row>
    <row r="3030" spans="31:34" x14ac:dyDescent="0.2">
      <c r="AE3030">
        <v>3029</v>
      </c>
      <c r="AF3030" s="29">
        <v>1.457083787959723E-2</v>
      </c>
      <c r="AG3030" s="29">
        <v>0.20479047591195965</v>
      </c>
      <c r="AH3030" s="29">
        <v>-9.2293509797556114E-2</v>
      </c>
    </row>
    <row r="3031" spans="31:34" x14ac:dyDescent="0.2">
      <c r="AE3031">
        <v>3030</v>
      </c>
      <c r="AF3031" s="29">
        <v>-1.3725072273537071E-2</v>
      </c>
      <c r="AG3031" s="29">
        <v>0.12759743480716468</v>
      </c>
      <c r="AH3031" s="29">
        <v>2.9639207057733735E-2</v>
      </c>
    </row>
    <row r="3032" spans="31:34" x14ac:dyDescent="0.2">
      <c r="AE3032">
        <v>3031</v>
      </c>
      <c r="AF3032" s="29">
        <v>3.9695961758234644E-2</v>
      </c>
      <c r="AG3032" s="29">
        <v>0.298013087874753</v>
      </c>
      <c r="AH3032" s="29">
        <v>-7.2447830404311908E-2</v>
      </c>
    </row>
    <row r="3033" spans="31:34" x14ac:dyDescent="0.2">
      <c r="AE3033">
        <v>3032</v>
      </c>
      <c r="AF3033" s="29">
        <v>-3.6606992553116321E-2</v>
      </c>
      <c r="AG3033" s="29">
        <v>-3.0327664230426637E-2</v>
      </c>
      <c r="AH3033" s="29">
        <v>-0.34782843900014698</v>
      </c>
    </row>
    <row r="3034" spans="31:34" x14ac:dyDescent="0.2">
      <c r="AE3034">
        <v>3033</v>
      </c>
      <c r="AF3034" s="29">
        <v>-3.1581197483702333E-2</v>
      </c>
      <c r="AG3034" s="29">
        <v>3.7847398258106867E-2</v>
      </c>
      <c r="AH3034" s="29">
        <v>-0.18472581044018113</v>
      </c>
    </row>
    <row r="3035" spans="31:34" x14ac:dyDescent="0.2">
      <c r="AE3035">
        <v>3034</v>
      </c>
      <c r="AF3035" s="29">
        <v>1.2652928018777758E-2</v>
      </c>
      <c r="AG3035" s="29">
        <v>-8.0372025429296917E-2</v>
      </c>
      <c r="AH3035" s="29">
        <v>-7.026531143947233E-2</v>
      </c>
    </row>
    <row r="3036" spans="31:34" x14ac:dyDescent="0.2">
      <c r="AE3036">
        <v>3035</v>
      </c>
      <c r="AF3036" s="29">
        <v>-3.6350396377675676E-2</v>
      </c>
      <c r="AG3036" s="29">
        <v>-0.37356837618056488</v>
      </c>
      <c r="AH3036" s="29">
        <v>0.13702364831978575</v>
      </c>
    </row>
    <row r="3037" spans="31:34" x14ac:dyDescent="0.2">
      <c r="AE3037">
        <v>3036</v>
      </c>
      <c r="AF3037" s="29">
        <v>5.324872198840707E-2</v>
      </c>
      <c r="AG3037" s="29">
        <v>-2.3490080783901961E-2</v>
      </c>
      <c r="AH3037" s="29">
        <v>8.1553971529562702E-2</v>
      </c>
    </row>
    <row r="3038" spans="31:34" x14ac:dyDescent="0.2">
      <c r="AE3038">
        <v>3037</v>
      </c>
      <c r="AF3038" s="29">
        <v>4.0649562341142129E-2</v>
      </c>
      <c r="AG3038" s="29">
        <v>-9.5487855763928847E-2</v>
      </c>
      <c r="AH3038" s="29">
        <v>0.26126039592044664</v>
      </c>
    </row>
    <row r="3039" spans="31:34" x14ac:dyDescent="0.2">
      <c r="AE3039">
        <v>3038</v>
      </c>
      <c r="AF3039" s="29">
        <v>-6.4140201691824123E-3</v>
      </c>
      <c r="AG3039" s="29">
        <v>-0.11647036489268893</v>
      </c>
      <c r="AH3039" s="29">
        <v>-0.23761727207637107</v>
      </c>
    </row>
    <row r="3040" spans="31:34" x14ac:dyDescent="0.2">
      <c r="AE3040">
        <v>3039</v>
      </c>
      <c r="AF3040" s="29">
        <v>-1.7444090597871692E-2</v>
      </c>
      <c r="AG3040" s="29">
        <v>-0.1012657043943581</v>
      </c>
      <c r="AH3040" s="29">
        <v>4.6784157843885021E-3</v>
      </c>
    </row>
    <row r="3041" spans="31:34" x14ac:dyDescent="0.2">
      <c r="AE3041">
        <v>3040</v>
      </c>
      <c r="AF3041" s="29">
        <v>4.6363234611605027E-2</v>
      </c>
      <c r="AG3041" s="29">
        <v>-0.24606141093917022</v>
      </c>
      <c r="AH3041" s="29">
        <v>1.6633921274190725E-2</v>
      </c>
    </row>
    <row r="3042" spans="31:34" x14ac:dyDescent="0.2">
      <c r="AE3042">
        <v>3041</v>
      </c>
      <c r="AF3042" s="29">
        <v>5.0921598186048696E-2</v>
      </c>
      <c r="AG3042" s="29">
        <v>-0.41140682602535589</v>
      </c>
      <c r="AH3042" s="29">
        <v>-0.21069215991979384</v>
      </c>
    </row>
    <row r="3043" spans="31:34" x14ac:dyDescent="0.2">
      <c r="AE3043">
        <v>3042</v>
      </c>
      <c r="AF3043" s="29">
        <v>0.13594387350681372</v>
      </c>
      <c r="AG3043" s="29">
        <v>-2.3926860580842996E-2</v>
      </c>
      <c r="AH3043" s="29">
        <v>-0.25047317569174649</v>
      </c>
    </row>
    <row r="3044" spans="31:34" x14ac:dyDescent="0.2">
      <c r="AE3044">
        <v>3043</v>
      </c>
      <c r="AF3044" s="29">
        <v>-2.0235733305297321E-2</v>
      </c>
      <c r="AG3044" s="29">
        <v>-0.12472779800626514</v>
      </c>
      <c r="AH3044" s="29">
        <v>6.5606647916377062E-2</v>
      </c>
    </row>
    <row r="3045" spans="31:34" x14ac:dyDescent="0.2">
      <c r="AE3045">
        <v>3044</v>
      </c>
      <c r="AF3045" s="29">
        <v>6.046997885449646E-2</v>
      </c>
      <c r="AG3045" s="29">
        <v>-4.3839052236650897E-2</v>
      </c>
      <c r="AH3045" s="29">
        <v>0.25194749976298875</v>
      </c>
    </row>
    <row r="3046" spans="31:34" x14ac:dyDescent="0.2">
      <c r="AE3046">
        <v>3045</v>
      </c>
      <c r="AF3046" s="29">
        <v>3.6524850776908355E-2</v>
      </c>
      <c r="AG3046" s="29">
        <v>-0.11725178185099851</v>
      </c>
      <c r="AH3046" s="29">
        <v>-0.11857943113595325</v>
      </c>
    </row>
    <row r="3047" spans="31:34" x14ac:dyDescent="0.2">
      <c r="AE3047">
        <v>3046</v>
      </c>
      <c r="AF3047" s="29">
        <v>-5.4917577293690685E-2</v>
      </c>
      <c r="AG3047" s="29">
        <v>-0.10325074631945225</v>
      </c>
      <c r="AH3047" s="29">
        <v>0.24595438686183294</v>
      </c>
    </row>
    <row r="3048" spans="31:34" x14ac:dyDescent="0.2">
      <c r="AE3048">
        <v>3047</v>
      </c>
      <c r="AF3048" s="29">
        <v>2.9925266480540814E-2</v>
      </c>
      <c r="AG3048" s="29">
        <v>-5.5153634876824403E-4</v>
      </c>
      <c r="AH3048" s="29">
        <v>-1.5251700561622434E-3</v>
      </c>
    </row>
    <row r="3049" spans="31:34" x14ac:dyDescent="0.2">
      <c r="AE3049">
        <v>3048</v>
      </c>
      <c r="AF3049" s="29">
        <v>6.8647676923388121E-2</v>
      </c>
      <c r="AG3049" s="29">
        <v>-0.1147710230995037</v>
      </c>
      <c r="AH3049" s="29">
        <v>0.23988325671521132</v>
      </c>
    </row>
    <row r="3050" spans="31:34" x14ac:dyDescent="0.2">
      <c r="AE3050">
        <v>3049</v>
      </c>
      <c r="AF3050" s="29">
        <v>-1.1416428500078731E-2</v>
      </c>
      <c r="AG3050" s="29">
        <v>0.10767290919516519</v>
      </c>
      <c r="AH3050" s="29">
        <v>1.431234206326067E-2</v>
      </c>
    </row>
    <row r="3051" spans="31:34" x14ac:dyDescent="0.2">
      <c r="AE3051">
        <v>3050</v>
      </c>
      <c r="AF3051" s="29">
        <v>-1.9429076607412235E-2</v>
      </c>
      <c r="AG3051" s="29">
        <v>9.200896496479774E-2</v>
      </c>
      <c r="AH3051" s="29">
        <v>0.21814260895431378</v>
      </c>
    </row>
    <row r="3052" spans="31:34" x14ac:dyDescent="0.2">
      <c r="AE3052">
        <v>3051</v>
      </c>
      <c r="AF3052" s="29">
        <v>1.2055972020707643E-3</v>
      </c>
      <c r="AG3052" s="29">
        <v>-0.5283500250216675</v>
      </c>
      <c r="AH3052" s="29">
        <v>0.11184942153517195</v>
      </c>
    </row>
    <row r="3053" spans="31:34" x14ac:dyDescent="0.2">
      <c r="AE3053">
        <v>3052</v>
      </c>
      <c r="AF3053" s="29">
        <v>4.2433426822284841E-2</v>
      </c>
      <c r="AG3053" s="29">
        <v>-6.8521001332893294E-2</v>
      </c>
      <c r="AH3053" s="29">
        <v>-0.29947236106611574</v>
      </c>
    </row>
    <row r="3054" spans="31:34" x14ac:dyDescent="0.2">
      <c r="AE3054">
        <v>3053</v>
      </c>
      <c r="AF3054" s="29">
        <v>0.10503824352806768</v>
      </c>
      <c r="AG3054" s="29">
        <v>4.3677533063968911E-2</v>
      </c>
      <c r="AH3054" s="29">
        <v>-6.0479158086672674E-2</v>
      </c>
    </row>
    <row r="3055" spans="31:34" x14ac:dyDescent="0.2">
      <c r="AE3055">
        <v>3054</v>
      </c>
      <c r="AF3055" s="29">
        <v>-4.1405054539978052E-2</v>
      </c>
      <c r="AG3055" s="29">
        <v>0.17773791655889815</v>
      </c>
      <c r="AH3055" s="29">
        <v>-4.3592741375679013E-2</v>
      </c>
    </row>
    <row r="3056" spans="31:34" x14ac:dyDescent="0.2">
      <c r="AE3056">
        <v>3055</v>
      </c>
      <c r="AF3056" s="29">
        <v>-1.9026915999537614E-2</v>
      </c>
      <c r="AG3056" s="29">
        <v>0.13877673235669583</v>
      </c>
      <c r="AH3056" s="29">
        <v>-8.5187181192989986E-2</v>
      </c>
    </row>
    <row r="3057" spans="31:34" x14ac:dyDescent="0.2">
      <c r="AE3057">
        <v>3056</v>
      </c>
      <c r="AF3057" s="29">
        <v>0.11628487495606457</v>
      </c>
      <c r="AG3057" s="29">
        <v>-7.5974155701217294E-2</v>
      </c>
      <c r="AH3057" s="29">
        <v>0.12795732333420193</v>
      </c>
    </row>
    <row r="3058" spans="31:34" x14ac:dyDescent="0.2">
      <c r="AE3058">
        <v>3057</v>
      </c>
      <c r="AF3058" s="29">
        <v>8.4973360916753754E-2</v>
      </c>
      <c r="AG3058" s="29">
        <v>9.7679781700431692E-2</v>
      </c>
      <c r="AH3058" s="29">
        <v>-9.7038532865328486E-2</v>
      </c>
    </row>
    <row r="3059" spans="31:34" x14ac:dyDescent="0.2">
      <c r="AE3059">
        <v>3058</v>
      </c>
      <c r="AF3059" s="29">
        <v>-1.854354866729635E-2</v>
      </c>
      <c r="AG3059" s="29">
        <v>0.11990414021130513</v>
      </c>
      <c r="AH3059" s="29">
        <v>1.5156348449249851E-3</v>
      </c>
    </row>
    <row r="3060" spans="31:34" x14ac:dyDescent="0.2">
      <c r="AE3060">
        <v>3059</v>
      </c>
      <c r="AF3060" s="29">
        <v>-1.5388479937204103E-2</v>
      </c>
      <c r="AG3060" s="29">
        <v>0.40176795152464478</v>
      </c>
      <c r="AH3060" s="29">
        <v>-0.30347738805716018</v>
      </c>
    </row>
    <row r="3061" spans="31:34" x14ac:dyDescent="0.2">
      <c r="AE3061">
        <v>3060</v>
      </c>
      <c r="AF3061" s="29">
        <v>2.1335123362506325E-2</v>
      </c>
      <c r="AG3061" s="29">
        <v>-0.18548836512010766</v>
      </c>
      <c r="AH3061" s="29">
        <v>-4.2489921006934356E-2</v>
      </c>
    </row>
    <row r="3062" spans="31:34" x14ac:dyDescent="0.2">
      <c r="AE3062">
        <v>3061</v>
      </c>
      <c r="AF3062" s="29">
        <v>-2.0773594951329577E-2</v>
      </c>
      <c r="AG3062" s="29">
        <v>2.0771209808236085E-2</v>
      </c>
      <c r="AH3062" s="29">
        <v>-0.17907455665568084</v>
      </c>
    </row>
    <row r="3063" spans="31:34" x14ac:dyDescent="0.2">
      <c r="AE3063">
        <v>3062</v>
      </c>
      <c r="AF3063" s="29">
        <v>-4.7244207418254448E-2</v>
      </c>
      <c r="AG3063" s="29">
        <v>4.0661886025045127E-2</v>
      </c>
      <c r="AH3063" s="29">
        <v>-0.15924078852360937</v>
      </c>
    </row>
    <row r="3064" spans="31:34" x14ac:dyDescent="0.2">
      <c r="AE3064">
        <v>3063</v>
      </c>
      <c r="AF3064" s="29">
        <v>8.5587750663283488E-2</v>
      </c>
      <c r="AG3064" s="29">
        <v>-8.4928457258042087E-2</v>
      </c>
      <c r="AH3064" s="29">
        <v>-0.36304411644782586</v>
      </c>
    </row>
    <row r="3065" spans="31:34" x14ac:dyDescent="0.2">
      <c r="AE3065">
        <v>3064</v>
      </c>
      <c r="AF3065" s="29">
        <v>1.9368762051091622E-2</v>
      </c>
      <c r="AG3065" s="29">
        <v>-2.8253412631348129E-2</v>
      </c>
      <c r="AH3065" s="29">
        <v>-0.19737530019241564</v>
      </c>
    </row>
    <row r="3066" spans="31:34" x14ac:dyDescent="0.2">
      <c r="AE3066">
        <v>3065</v>
      </c>
      <c r="AF3066" s="29">
        <v>6.9076266034529821E-2</v>
      </c>
      <c r="AG3066" s="29">
        <v>-6.0502520018680138E-2</v>
      </c>
      <c r="AH3066" s="29">
        <v>9.3887591764612963E-2</v>
      </c>
    </row>
    <row r="3067" spans="31:34" x14ac:dyDescent="0.2">
      <c r="AE3067">
        <v>3066</v>
      </c>
      <c r="AF3067" s="29">
        <v>5.1240671538013011E-3</v>
      </c>
      <c r="AG3067" s="29">
        <v>8.7908988582059824E-2</v>
      </c>
      <c r="AH3067" s="29">
        <v>-2.9217962662843072E-2</v>
      </c>
    </row>
    <row r="3068" spans="31:34" x14ac:dyDescent="0.2">
      <c r="AE3068">
        <v>3067</v>
      </c>
      <c r="AF3068" s="29">
        <v>3.0018962777368492E-2</v>
      </c>
      <c r="AG3068" s="29">
        <v>-6.5366241509041578E-2</v>
      </c>
      <c r="AH3068" s="29">
        <v>0.4063641169520163</v>
      </c>
    </row>
    <row r="3069" spans="31:34" x14ac:dyDescent="0.2">
      <c r="AE3069">
        <v>3068</v>
      </c>
      <c r="AF3069" s="29">
        <v>-0.12756538766700051</v>
      </c>
      <c r="AG3069" s="29">
        <v>-3.6128817949284082E-2</v>
      </c>
      <c r="AH3069" s="29">
        <v>-0.16153109340235197</v>
      </c>
    </row>
    <row r="3070" spans="31:34" x14ac:dyDescent="0.2">
      <c r="AE3070">
        <v>3069</v>
      </c>
      <c r="AF3070" s="29">
        <v>-2.9482419082787186E-2</v>
      </c>
      <c r="AG3070" s="29">
        <v>-5.391737695982584E-2</v>
      </c>
      <c r="AH3070" s="29">
        <v>0.23258615913389211</v>
      </c>
    </row>
    <row r="3071" spans="31:34" x14ac:dyDescent="0.2">
      <c r="AE3071">
        <v>3070</v>
      </c>
      <c r="AF3071" s="29">
        <v>-6.0400148681449758E-2</v>
      </c>
      <c r="AG3071" s="29">
        <v>0.10213903022676657</v>
      </c>
      <c r="AH3071" s="29">
        <v>0.10951038032671294</v>
      </c>
    </row>
    <row r="3072" spans="31:34" x14ac:dyDescent="0.2">
      <c r="AE3072">
        <v>3071</v>
      </c>
      <c r="AF3072" s="29">
        <v>3.784789140498198E-2</v>
      </c>
      <c r="AG3072" s="29">
        <v>-1.7104725533097262E-2</v>
      </c>
      <c r="AH3072" s="29">
        <v>3.8847830537620531E-2</v>
      </c>
    </row>
    <row r="3073" spans="31:34" x14ac:dyDescent="0.2">
      <c r="AE3073">
        <v>3072</v>
      </c>
      <c r="AF3073" s="29">
        <v>-6.0092804403525393E-2</v>
      </c>
      <c r="AG3073" s="29">
        <v>-0.11763521922713079</v>
      </c>
      <c r="AH3073" s="29">
        <v>0.19071704256935818</v>
      </c>
    </row>
    <row r="3074" spans="31:34" x14ac:dyDescent="0.2">
      <c r="AE3074">
        <v>3073</v>
      </c>
      <c r="AF3074" s="29">
        <v>-3.9264290428898452E-2</v>
      </c>
      <c r="AG3074" s="29">
        <v>3.2106565222517536E-2</v>
      </c>
      <c r="AH3074" s="29">
        <v>-0.1690847295487104</v>
      </c>
    </row>
    <row r="3075" spans="31:34" x14ac:dyDescent="0.2">
      <c r="AE3075">
        <v>3074</v>
      </c>
      <c r="AF3075" s="29">
        <v>-2.7849315959482892E-2</v>
      </c>
      <c r="AG3075" s="29">
        <v>0.13502470265211261</v>
      </c>
      <c r="AH3075" s="29">
        <v>0.33200676247374294</v>
      </c>
    </row>
    <row r="3076" spans="31:34" x14ac:dyDescent="0.2">
      <c r="AE3076">
        <v>3075</v>
      </c>
      <c r="AF3076" s="29">
        <v>-0.14791472706854622</v>
      </c>
      <c r="AG3076" s="29">
        <v>-7.5880646518326933E-2</v>
      </c>
      <c r="AH3076" s="29">
        <v>-0.14847403253967129</v>
      </c>
    </row>
    <row r="3077" spans="31:34" x14ac:dyDescent="0.2">
      <c r="AE3077">
        <v>3076</v>
      </c>
      <c r="AF3077" s="29">
        <v>-1.3289090641169057E-2</v>
      </c>
      <c r="AG3077" s="29">
        <v>-0.13706023739804968</v>
      </c>
      <c r="AH3077" s="29">
        <v>0.80310353752479213</v>
      </c>
    </row>
    <row r="3078" spans="31:34" x14ac:dyDescent="0.2">
      <c r="AE3078">
        <v>3077</v>
      </c>
      <c r="AF3078" s="29">
        <v>-9.3458197422702838E-2</v>
      </c>
      <c r="AG3078" s="29">
        <v>-0.12663723158080911</v>
      </c>
      <c r="AH3078" s="29">
        <v>8.9258031535732321E-2</v>
      </c>
    </row>
    <row r="3079" spans="31:34" x14ac:dyDescent="0.2">
      <c r="AE3079">
        <v>3078</v>
      </c>
      <c r="AF3079" s="29">
        <v>-3.4546508691813305E-2</v>
      </c>
      <c r="AG3079" s="29">
        <v>0.10169448642700732</v>
      </c>
      <c r="AH3079" s="29">
        <v>0.26441977227854024</v>
      </c>
    </row>
    <row r="3080" spans="31:34" x14ac:dyDescent="0.2">
      <c r="AE3080">
        <v>3079</v>
      </c>
      <c r="AF3080" s="29">
        <v>-1.9995109430627201E-2</v>
      </c>
      <c r="AG3080" s="29">
        <v>0.11158769225518456</v>
      </c>
      <c r="AH3080" s="29">
        <v>6.729641018974955E-2</v>
      </c>
    </row>
    <row r="3081" spans="31:34" x14ac:dyDescent="0.2">
      <c r="AE3081">
        <v>3080</v>
      </c>
      <c r="AF3081" s="29">
        <v>-8.3936613014270675E-3</v>
      </c>
      <c r="AG3081" s="29">
        <v>7.7947077236991666E-2</v>
      </c>
      <c r="AH3081" s="29">
        <v>-0.28037037133390014</v>
      </c>
    </row>
    <row r="3082" spans="31:34" x14ac:dyDescent="0.2">
      <c r="AE3082">
        <v>3081</v>
      </c>
      <c r="AF3082" s="29">
        <v>-1.1547887539505227E-2</v>
      </c>
      <c r="AG3082" s="29">
        <v>-8.8280855264342165E-2</v>
      </c>
      <c r="AH3082" s="29">
        <v>-1.092812257727293</v>
      </c>
    </row>
    <row r="3083" spans="31:34" x14ac:dyDescent="0.2">
      <c r="AE3083">
        <v>3082</v>
      </c>
      <c r="AF3083" s="29">
        <v>8.484353010338945E-2</v>
      </c>
      <c r="AG3083" s="29">
        <v>-3.2193898233759899E-2</v>
      </c>
      <c r="AH3083" s="29">
        <v>-1.0602763665298125E-3</v>
      </c>
    </row>
    <row r="3084" spans="31:34" x14ac:dyDescent="0.2">
      <c r="AE3084">
        <v>3083</v>
      </c>
      <c r="AF3084" s="29">
        <v>-4.0576791188690328E-2</v>
      </c>
      <c r="AG3084" s="29">
        <v>0.16167879345888106</v>
      </c>
      <c r="AH3084" s="29">
        <v>0.21486125789614399</v>
      </c>
    </row>
    <row r="3085" spans="31:34" x14ac:dyDescent="0.2">
      <c r="AE3085">
        <v>3084</v>
      </c>
      <c r="AF3085" s="29">
        <v>-4.105077557845651E-2</v>
      </c>
      <c r="AG3085" s="29">
        <v>6.6793636191665659E-2</v>
      </c>
      <c r="AH3085" s="29">
        <v>-9.4534248554165812E-2</v>
      </c>
    </row>
    <row r="3086" spans="31:34" x14ac:dyDescent="0.2">
      <c r="AE3086">
        <v>3085</v>
      </c>
      <c r="AF3086" s="29">
        <v>4.2136366545471064E-3</v>
      </c>
      <c r="AG3086" s="29">
        <v>-0.12816054826668155</v>
      </c>
      <c r="AH3086" s="29">
        <v>-7.0335998126530422E-2</v>
      </c>
    </row>
    <row r="3087" spans="31:34" x14ac:dyDescent="0.2">
      <c r="AE3087">
        <v>3086</v>
      </c>
      <c r="AF3087" s="29">
        <v>-2.3674219028921275E-2</v>
      </c>
      <c r="AG3087" s="29">
        <v>-5.9533585711471208E-2</v>
      </c>
      <c r="AH3087" s="29">
        <v>0.27461867280119734</v>
      </c>
    </row>
    <row r="3088" spans="31:34" x14ac:dyDescent="0.2">
      <c r="AE3088">
        <v>3087</v>
      </c>
      <c r="AF3088" s="29">
        <v>-4.0329075069505387E-2</v>
      </c>
      <c r="AG3088" s="29">
        <v>-0.11588687849477722</v>
      </c>
      <c r="AH3088" s="29">
        <v>-0.25672477652883957</v>
      </c>
    </row>
    <row r="3089" spans="31:34" x14ac:dyDescent="0.2">
      <c r="AE3089">
        <v>3088</v>
      </c>
      <c r="AF3089" s="29">
        <v>-1.9623685843381897E-2</v>
      </c>
      <c r="AG3089" s="29">
        <v>0.1772593720988094</v>
      </c>
      <c r="AH3089" s="29">
        <v>0.10836970530334043</v>
      </c>
    </row>
    <row r="3090" spans="31:34" x14ac:dyDescent="0.2">
      <c r="AE3090">
        <v>3089</v>
      </c>
      <c r="AF3090" s="29">
        <v>3.124342294010677E-2</v>
      </c>
      <c r="AG3090" s="29">
        <v>-0.14646779368744078</v>
      </c>
      <c r="AH3090" s="29">
        <v>1.3618607338846376E-3</v>
      </c>
    </row>
    <row r="3091" spans="31:34" x14ac:dyDescent="0.2">
      <c r="AE3091">
        <v>3090</v>
      </c>
      <c r="AF3091" s="29">
        <v>3.7857783874548093E-2</v>
      </c>
      <c r="AG3091" s="29">
        <v>0.13155750633958149</v>
      </c>
      <c r="AH3091" s="29">
        <v>4.6677423329276761E-2</v>
      </c>
    </row>
    <row r="3092" spans="31:34" x14ac:dyDescent="0.2">
      <c r="AE3092">
        <v>3091</v>
      </c>
      <c r="AF3092" s="29">
        <v>-0.18158377308592863</v>
      </c>
      <c r="AG3092" s="29">
        <v>2.4635598355852934E-3</v>
      </c>
      <c r="AH3092" s="29">
        <v>7.6598235352947963E-2</v>
      </c>
    </row>
    <row r="3093" spans="31:34" x14ac:dyDescent="0.2">
      <c r="AE3093">
        <v>3092</v>
      </c>
      <c r="AF3093" s="29">
        <v>1.2339181102736064E-2</v>
      </c>
      <c r="AG3093" s="29">
        <v>-0.1288317565265944</v>
      </c>
      <c r="AH3093" s="29">
        <v>-1.1369556934992232E-2</v>
      </c>
    </row>
    <row r="3094" spans="31:34" x14ac:dyDescent="0.2">
      <c r="AE3094">
        <v>3093</v>
      </c>
      <c r="AF3094" s="29">
        <v>-9.991598617636345E-2</v>
      </c>
      <c r="AG3094" s="29">
        <v>-2.8640263993409344E-2</v>
      </c>
      <c r="AH3094" s="29">
        <v>4.8926723956658154E-2</v>
      </c>
    </row>
    <row r="3095" spans="31:34" x14ac:dyDescent="0.2">
      <c r="AE3095">
        <v>3094</v>
      </c>
      <c r="AF3095" s="29">
        <v>-2.6347371609978859E-3</v>
      </c>
      <c r="AG3095" s="29">
        <v>8.9490390440966211E-2</v>
      </c>
      <c r="AH3095" s="29">
        <v>-8.5339665352451022E-2</v>
      </c>
    </row>
    <row r="3096" spans="31:34" x14ac:dyDescent="0.2">
      <c r="AE3096">
        <v>3095</v>
      </c>
      <c r="AF3096" s="29">
        <v>-3.3136670599623767E-2</v>
      </c>
      <c r="AG3096" s="29">
        <v>-7.4485662775753284E-3</v>
      </c>
      <c r="AH3096" s="29">
        <v>7.3162163668641547E-2</v>
      </c>
    </row>
    <row r="3097" spans="31:34" x14ac:dyDescent="0.2">
      <c r="AE3097">
        <v>3096</v>
      </c>
      <c r="AF3097" s="29">
        <v>6.4691437481818924E-3</v>
      </c>
      <c r="AG3097" s="29">
        <v>4.8162067268661686E-2</v>
      </c>
      <c r="AH3097" s="29">
        <v>0.26676166188880002</v>
      </c>
    </row>
    <row r="3098" spans="31:34" x14ac:dyDescent="0.2">
      <c r="AE3098">
        <v>3097</v>
      </c>
      <c r="AF3098" s="29">
        <v>-6.0372320007115912E-2</v>
      </c>
      <c r="AG3098" s="29">
        <v>-7.9609491393035872E-2</v>
      </c>
      <c r="AH3098" s="29">
        <v>-2.9384837697913498E-2</v>
      </c>
    </row>
    <row r="3099" spans="31:34" x14ac:dyDescent="0.2">
      <c r="AE3099">
        <v>3098</v>
      </c>
      <c r="AF3099" s="29">
        <v>-6.74076628947229E-2</v>
      </c>
      <c r="AG3099" s="29">
        <v>0.12470181547673156</v>
      </c>
      <c r="AH3099" s="29">
        <v>-0.1782972362427869</v>
      </c>
    </row>
    <row r="3100" spans="31:34" x14ac:dyDescent="0.2">
      <c r="AE3100">
        <v>3099</v>
      </c>
      <c r="AF3100" s="29">
        <v>2.0790759263641875E-2</v>
      </c>
      <c r="AG3100" s="29">
        <v>-0.10691363154342322</v>
      </c>
      <c r="AH3100" s="29">
        <v>-1.0067468670563833</v>
      </c>
    </row>
    <row r="3101" spans="31:34" x14ac:dyDescent="0.2">
      <c r="AE3101">
        <v>3100</v>
      </c>
      <c r="AF3101" s="29">
        <v>-5.4266967777074002E-2</v>
      </c>
      <c r="AG3101" s="29">
        <v>-0.28530346241300508</v>
      </c>
      <c r="AH3101" s="29">
        <v>-8.1685164940526342E-2</v>
      </c>
    </row>
    <row r="3102" spans="31:34" x14ac:dyDescent="0.2">
      <c r="AE3102">
        <v>3101</v>
      </c>
      <c r="AF3102" s="29">
        <v>8.1094573687680457E-2</v>
      </c>
      <c r="AG3102" s="29">
        <v>-0.43569651609122023</v>
      </c>
      <c r="AH3102" s="29">
        <v>-5.8415744715989516E-2</v>
      </c>
    </row>
    <row r="3103" spans="31:34" x14ac:dyDescent="0.2">
      <c r="AE3103">
        <v>3102</v>
      </c>
      <c r="AF3103" s="29">
        <v>-2.4988737935366167E-2</v>
      </c>
      <c r="AG3103" s="29">
        <v>-3.2678042427620901E-2</v>
      </c>
      <c r="AH3103" s="29">
        <v>-0.58054361770251661</v>
      </c>
    </row>
    <row r="3104" spans="31:34" x14ac:dyDescent="0.2">
      <c r="AE3104">
        <v>3103</v>
      </c>
      <c r="AF3104" s="29">
        <v>0.10570166245616704</v>
      </c>
      <c r="AG3104" s="29">
        <v>8.9098293471367551E-2</v>
      </c>
      <c r="AH3104" s="29">
        <v>2.7181940296701759E-2</v>
      </c>
    </row>
    <row r="3105" spans="31:34" x14ac:dyDescent="0.2">
      <c r="AE3105">
        <v>3104</v>
      </c>
      <c r="AF3105" s="29">
        <v>6.303015938045349E-2</v>
      </c>
      <c r="AG3105" s="29">
        <v>4.4152645220504196E-2</v>
      </c>
      <c r="AH3105" s="29">
        <v>-0.1732854515810853</v>
      </c>
    </row>
    <row r="3106" spans="31:34" x14ac:dyDescent="0.2">
      <c r="AE3106">
        <v>3105</v>
      </c>
      <c r="AF3106" s="29">
        <v>-4.9543588364237574E-3</v>
      </c>
      <c r="AG3106" s="29">
        <v>0.37966177886059216</v>
      </c>
      <c r="AH3106" s="29">
        <v>2.6585584307917458E-2</v>
      </c>
    </row>
    <row r="3107" spans="31:34" x14ac:dyDescent="0.2">
      <c r="AE3107">
        <v>3106</v>
      </c>
      <c r="AF3107" s="29">
        <v>-1.7926550296850526E-2</v>
      </c>
      <c r="AG3107" s="29">
        <v>-0.24012849122821828</v>
      </c>
      <c r="AH3107" s="29">
        <v>0.22487637299526511</v>
      </c>
    </row>
    <row r="3108" spans="31:34" x14ac:dyDescent="0.2">
      <c r="AE3108">
        <v>3107</v>
      </c>
      <c r="AF3108" s="29">
        <v>4.3097352280619707E-2</v>
      </c>
      <c r="AG3108" s="29">
        <v>0.16329453120534856</v>
      </c>
      <c r="AH3108" s="29">
        <v>-0.26344896005026758</v>
      </c>
    </row>
    <row r="3109" spans="31:34" x14ac:dyDescent="0.2">
      <c r="AE3109">
        <v>3108</v>
      </c>
      <c r="AF3109" s="29">
        <v>0.12896340127851669</v>
      </c>
      <c r="AG3109" s="29">
        <v>0.1496204289566859</v>
      </c>
      <c r="AH3109" s="29">
        <v>-0.25248999189114407</v>
      </c>
    </row>
    <row r="3110" spans="31:34" x14ac:dyDescent="0.2">
      <c r="AE3110">
        <v>3109</v>
      </c>
      <c r="AF3110" s="29">
        <v>-7.063463952351994E-3</v>
      </c>
      <c r="AG3110" s="29">
        <v>-1.287451804944988E-2</v>
      </c>
      <c r="AH3110" s="29">
        <v>0.58578036057322702</v>
      </c>
    </row>
    <row r="3111" spans="31:34" x14ac:dyDescent="0.2">
      <c r="AE3111">
        <v>3110</v>
      </c>
      <c r="AF3111" s="29">
        <v>8.1448812143598281E-2</v>
      </c>
      <c r="AG3111" s="29">
        <v>-0.30010159350113502</v>
      </c>
      <c r="AH3111" s="29">
        <v>-0.69347368052374625</v>
      </c>
    </row>
    <row r="3112" spans="31:34" x14ac:dyDescent="0.2">
      <c r="AE3112">
        <v>3111</v>
      </c>
      <c r="AF3112" s="29">
        <v>5.7888847700171525E-2</v>
      </c>
      <c r="AG3112" s="29">
        <v>1.7034962933085422E-2</v>
      </c>
      <c r="AH3112" s="29">
        <v>0.40995947799372845</v>
      </c>
    </row>
    <row r="3113" spans="31:34" x14ac:dyDescent="0.2">
      <c r="AE3113">
        <v>3112</v>
      </c>
      <c r="AF3113" s="29">
        <v>5.3751196263267402E-2</v>
      </c>
      <c r="AG3113" s="29">
        <v>0.11844098998452533</v>
      </c>
      <c r="AH3113" s="29">
        <v>0.14943245510402101</v>
      </c>
    </row>
    <row r="3114" spans="31:34" x14ac:dyDescent="0.2">
      <c r="AE3114">
        <v>3113</v>
      </c>
      <c r="AF3114" s="29">
        <v>8.9287630647969005E-2</v>
      </c>
      <c r="AG3114" s="29">
        <v>0.26912395801731903</v>
      </c>
      <c r="AH3114" s="29">
        <v>1.1331275815189043E-2</v>
      </c>
    </row>
    <row r="3115" spans="31:34" x14ac:dyDescent="0.2">
      <c r="AE3115">
        <v>3114</v>
      </c>
      <c r="AF3115" s="29">
        <v>-2.9289192501883173E-2</v>
      </c>
      <c r="AG3115" s="29">
        <v>2.0498253484055356E-2</v>
      </c>
      <c r="AH3115" s="29">
        <v>-0.39997986373156741</v>
      </c>
    </row>
    <row r="3116" spans="31:34" x14ac:dyDescent="0.2">
      <c r="AE3116">
        <v>3115</v>
      </c>
      <c r="AF3116" s="29">
        <v>1.206117239134921E-2</v>
      </c>
      <c r="AG3116" s="29">
        <v>5.0962315709701693E-3</v>
      </c>
      <c r="AH3116" s="29">
        <v>9.2217362670639319E-2</v>
      </c>
    </row>
    <row r="3117" spans="31:34" x14ac:dyDescent="0.2">
      <c r="AE3117">
        <v>3116</v>
      </c>
      <c r="AF3117" s="29">
        <v>1.8790309325852283E-3</v>
      </c>
      <c r="AG3117" s="29">
        <v>-2.3639802626054487E-2</v>
      </c>
      <c r="AH3117" s="29">
        <v>-2.9735869759927997E-2</v>
      </c>
    </row>
    <row r="3118" spans="31:34" x14ac:dyDescent="0.2">
      <c r="AE3118">
        <v>3117</v>
      </c>
      <c r="AF3118" s="29">
        <v>5.6392012538134056E-2</v>
      </c>
      <c r="AG3118" s="29">
        <v>-1.1663715380672301E-2</v>
      </c>
      <c r="AH3118" s="29">
        <v>-0.22385190838562791</v>
      </c>
    </row>
    <row r="3119" spans="31:34" x14ac:dyDescent="0.2">
      <c r="AE3119">
        <v>3118</v>
      </c>
      <c r="AF3119" s="29">
        <v>7.4249048230403139E-2</v>
      </c>
      <c r="AG3119" s="29">
        <v>3.8997777253144954E-2</v>
      </c>
      <c r="AH3119" s="29">
        <v>-6.554520323597969E-2</v>
      </c>
    </row>
    <row r="3120" spans="31:34" x14ac:dyDescent="0.2">
      <c r="AE3120">
        <v>3119</v>
      </c>
      <c r="AF3120" s="29">
        <v>8.0393865150534712E-3</v>
      </c>
      <c r="AG3120" s="29">
        <v>-5.2611829133265738E-2</v>
      </c>
      <c r="AH3120" s="29">
        <v>2.1610858094393264E-2</v>
      </c>
    </row>
    <row r="3121" spans="31:34" x14ac:dyDescent="0.2">
      <c r="AE3121">
        <v>3120</v>
      </c>
      <c r="AF3121" s="29">
        <v>7.4673796011066981E-2</v>
      </c>
      <c r="AG3121" s="29">
        <v>-1.480275918236262E-2</v>
      </c>
      <c r="AH3121" s="29">
        <v>-0.13886676218957247</v>
      </c>
    </row>
    <row r="3122" spans="31:34" x14ac:dyDescent="0.2">
      <c r="AE3122">
        <v>3121</v>
      </c>
      <c r="AF3122" s="29">
        <v>4.0871091119669363E-2</v>
      </c>
      <c r="AG3122" s="29">
        <v>-0.11065232732808193</v>
      </c>
      <c r="AH3122" s="29">
        <v>-0.48822679692654047</v>
      </c>
    </row>
    <row r="3123" spans="31:34" x14ac:dyDescent="0.2">
      <c r="AE3123">
        <v>3122</v>
      </c>
      <c r="AF3123" s="29">
        <v>-0.14710483451900502</v>
      </c>
      <c r="AG3123" s="29">
        <v>-0.14435366008784564</v>
      </c>
      <c r="AH3123" s="29">
        <v>-0.15218353781471827</v>
      </c>
    </row>
    <row r="3124" spans="31:34" x14ac:dyDescent="0.2">
      <c r="AE3124">
        <v>3123</v>
      </c>
      <c r="AF3124" s="29">
        <v>-2.6610517862948597E-3</v>
      </c>
      <c r="AG3124" s="29">
        <v>-9.1951658550408724E-2</v>
      </c>
      <c r="AH3124" s="29">
        <v>6.3388457519771624E-2</v>
      </c>
    </row>
    <row r="3125" spans="31:34" x14ac:dyDescent="0.2">
      <c r="AE3125">
        <v>3124</v>
      </c>
      <c r="AF3125" s="29">
        <v>2.592542141053298E-2</v>
      </c>
      <c r="AG3125" s="29">
        <v>4.3874775851299223E-2</v>
      </c>
      <c r="AH3125" s="29">
        <v>-0.1163092197770307</v>
      </c>
    </row>
    <row r="3126" spans="31:34" x14ac:dyDescent="0.2">
      <c r="AE3126">
        <v>3125</v>
      </c>
      <c r="AF3126" s="29">
        <v>3.3193495214466961E-2</v>
      </c>
      <c r="AG3126" s="29">
        <v>0.13080601283411059</v>
      </c>
      <c r="AH3126" s="29">
        <v>-4.0265076490874775E-2</v>
      </c>
    </row>
    <row r="3127" spans="31:34" x14ac:dyDescent="0.2">
      <c r="AE3127">
        <v>3126</v>
      </c>
      <c r="AF3127" s="29">
        <v>-4.068187347440215E-2</v>
      </c>
      <c r="AG3127" s="29">
        <v>-1.327179320603511E-2</v>
      </c>
      <c r="AH3127" s="29">
        <v>-0.27654254258804467</v>
      </c>
    </row>
    <row r="3128" spans="31:34" x14ac:dyDescent="0.2">
      <c r="AE3128">
        <v>3127</v>
      </c>
      <c r="AF3128" s="29">
        <v>-6.1783773176507309E-2</v>
      </c>
      <c r="AG3128" s="29">
        <v>-9.6231559294194038E-2</v>
      </c>
      <c r="AH3128" s="29">
        <v>-2.8903685753625608E-2</v>
      </c>
    </row>
    <row r="3129" spans="31:34" x14ac:dyDescent="0.2">
      <c r="AE3129">
        <v>3128</v>
      </c>
      <c r="AF3129" s="29">
        <v>-3.5789919479414144E-2</v>
      </c>
      <c r="AG3129" s="29">
        <v>0.10223854387622708</v>
      </c>
      <c r="AH3129" s="29">
        <v>0.35266462435162566</v>
      </c>
    </row>
    <row r="3130" spans="31:34" x14ac:dyDescent="0.2">
      <c r="AE3130">
        <v>3129</v>
      </c>
      <c r="AF3130" s="29">
        <v>-4.0214443771041872E-2</v>
      </c>
      <c r="AG3130" s="29">
        <v>-3.2316227319225996E-2</v>
      </c>
      <c r="AH3130" s="29">
        <v>-7.3635649318274071E-2</v>
      </c>
    </row>
    <row r="3131" spans="31:34" x14ac:dyDescent="0.2">
      <c r="AE3131">
        <v>3130</v>
      </c>
      <c r="AF3131" s="29">
        <v>2.4436391156509314E-2</v>
      </c>
      <c r="AG3131" s="29">
        <v>0.1455697110593053</v>
      </c>
      <c r="AH3131" s="29">
        <v>2.7920485319752421E-2</v>
      </c>
    </row>
    <row r="3132" spans="31:34" x14ac:dyDescent="0.2">
      <c r="AE3132">
        <v>3131</v>
      </c>
      <c r="AF3132" s="29">
        <v>1.428713776961887E-2</v>
      </c>
      <c r="AG3132" s="29">
        <v>0.26069398165647623</v>
      </c>
      <c r="AH3132" s="29">
        <v>-4.9330669177346256E-2</v>
      </c>
    </row>
    <row r="3133" spans="31:34" x14ac:dyDescent="0.2">
      <c r="AE3133">
        <v>3132</v>
      </c>
      <c r="AF3133" s="29">
        <v>-1.7845960625023725E-2</v>
      </c>
      <c r="AG3133" s="29">
        <v>2.6421832329861047E-2</v>
      </c>
      <c r="AH3133" s="29">
        <v>-0.18285117341776175</v>
      </c>
    </row>
    <row r="3134" spans="31:34" x14ac:dyDescent="0.2">
      <c r="AE3134">
        <v>3133</v>
      </c>
      <c r="AF3134" s="29">
        <v>-2.079851772763015E-2</v>
      </c>
      <c r="AG3134" s="29">
        <v>-3.1024920158956856E-2</v>
      </c>
      <c r="AH3134" s="29">
        <v>-6.1400691086059438E-2</v>
      </c>
    </row>
    <row r="3135" spans="31:34" x14ac:dyDescent="0.2">
      <c r="AE3135">
        <v>3134</v>
      </c>
      <c r="AF3135" s="29">
        <v>-1.5743650105933087E-2</v>
      </c>
      <c r="AG3135" s="29">
        <v>-0.30014705178397361</v>
      </c>
      <c r="AH3135" s="29">
        <v>-0.25027677334449194</v>
      </c>
    </row>
    <row r="3136" spans="31:34" x14ac:dyDescent="0.2">
      <c r="AE3136">
        <v>3135</v>
      </c>
      <c r="AF3136" s="29">
        <v>9.0072029209136747E-2</v>
      </c>
      <c r="AG3136" s="29">
        <v>0.21357118677233941</v>
      </c>
      <c r="AH3136" s="29">
        <v>0.26903588473658624</v>
      </c>
    </row>
    <row r="3137" spans="31:34" x14ac:dyDescent="0.2">
      <c r="AE3137">
        <v>3136</v>
      </c>
      <c r="AF3137" s="29">
        <v>-5.9304831294621219E-2</v>
      </c>
      <c r="AG3137" s="29">
        <v>9.2335844021599903E-2</v>
      </c>
      <c r="AH3137" s="29">
        <v>0.28883048962134861</v>
      </c>
    </row>
    <row r="3138" spans="31:34" x14ac:dyDescent="0.2">
      <c r="AE3138">
        <v>3137</v>
      </c>
      <c r="AF3138" s="29">
        <v>-6.7469973426086988E-2</v>
      </c>
      <c r="AG3138" s="29">
        <v>-0.23510139449067308</v>
      </c>
      <c r="AH3138" s="29">
        <v>0.79018674391143207</v>
      </c>
    </row>
    <row r="3139" spans="31:34" x14ac:dyDescent="0.2">
      <c r="AE3139">
        <v>3138</v>
      </c>
      <c r="AF3139" s="29">
        <v>5.2334211912374216E-2</v>
      </c>
      <c r="AG3139" s="29">
        <v>-4.6479274259243385E-2</v>
      </c>
      <c r="AH3139" s="29">
        <v>1.7614754036138457E-2</v>
      </c>
    </row>
    <row r="3140" spans="31:34" x14ac:dyDescent="0.2">
      <c r="AE3140">
        <v>3139</v>
      </c>
      <c r="AF3140" s="29">
        <v>-3.2428915560381931E-2</v>
      </c>
      <c r="AG3140" s="29">
        <v>-0.27695607547402801</v>
      </c>
      <c r="AH3140" s="29">
        <v>-6.2042584689944627E-2</v>
      </c>
    </row>
    <row r="3141" spans="31:34" x14ac:dyDescent="0.2">
      <c r="AE3141">
        <v>3140</v>
      </c>
      <c r="AF3141" s="29">
        <v>-4.739016314528853E-3</v>
      </c>
      <c r="AG3141" s="29">
        <v>5.3856257785843575E-2</v>
      </c>
      <c r="AH3141" s="29">
        <v>2.8920484810792384E-2</v>
      </c>
    </row>
    <row r="3142" spans="31:34" x14ac:dyDescent="0.2">
      <c r="AE3142">
        <v>3141</v>
      </c>
      <c r="AF3142" s="29">
        <v>-1.161701562399378E-2</v>
      </c>
      <c r="AG3142" s="29">
        <v>-2.4177343425372443E-2</v>
      </c>
      <c r="AH3142" s="29">
        <v>7.6535448238145174E-3</v>
      </c>
    </row>
    <row r="3143" spans="31:34" x14ac:dyDescent="0.2">
      <c r="AE3143">
        <v>3142</v>
      </c>
      <c r="AF3143" s="29">
        <v>-6.0486677931405566E-2</v>
      </c>
      <c r="AG3143" s="29">
        <v>-2.2672359514151228E-2</v>
      </c>
      <c r="AH3143" s="29">
        <v>2.1809357432386049E-2</v>
      </c>
    </row>
    <row r="3144" spans="31:34" x14ac:dyDescent="0.2">
      <c r="AE3144">
        <v>3143</v>
      </c>
      <c r="AF3144" s="29">
        <v>5.626988189590813E-3</v>
      </c>
      <c r="AG3144" s="29">
        <v>-8.2476079316912948E-2</v>
      </c>
      <c r="AH3144" s="29">
        <v>0.12631690600882781</v>
      </c>
    </row>
    <row r="3145" spans="31:34" x14ac:dyDescent="0.2">
      <c r="AE3145">
        <v>3144</v>
      </c>
      <c r="AF3145" s="29">
        <v>4.7461211889664297E-2</v>
      </c>
      <c r="AG3145" s="29">
        <v>0.13114261099548458</v>
      </c>
      <c r="AH3145" s="29">
        <v>-0.12624024104501211</v>
      </c>
    </row>
    <row r="3146" spans="31:34" x14ac:dyDescent="0.2">
      <c r="AE3146">
        <v>3145</v>
      </c>
      <c r="AF3146" s="29">
        <v>-3.8422095408595293E-2</v>
      </c>
      <c r="AG3146" s="29">
        <v>-8.2289205781131095E-2</v>
      </c>
      <c r="AH3146" s="29">
        <v>0.1338329255005028</v>
      </c>
    </row>
    <row r="3147" spans="31:34" x14ac:dyDescent="0.2">
      <c r="AE3147">
        <v>3146</v>
      </c>
      <c r="AF3147" s="29">
        <v>-0.15246834169182791</v>
      </c>
      <c r="AG3147" s="29">
        <v>9.4050637728436984E-2</v>
      </c>
      <c r="AH3147" s="29">
        <v>-0.21180243671426066</v>
      </c>
    </row>
    <row r="3148" spans="31:34" x14ac:dyDescent="0.2">
      <c r="AE3148">
        <v>3147</v>
      </c>
      <c r="AF3148" s="29">
        <v>2.0272966170515022E-2</v>
      </c>
      <c r="AG3148" s="29">
        <v>-3.9390068976560506E-2</v>
      </c>
      <c r="AH3148" s="29">
        <v>8.1467977654827078E-2</v>
      </c>
    </row>
    <row r="3149" spans="31:34" x14ac:dyDescent="0.2">
      <c r="AE3149">
        <v>3148</v>
      </c>
      <c r="AF3149" s="29">
        <v>6.0514292019612496E-2</v>
      </c>
      <c r="AG3149" s="29">
        <v>-1.5277021122875828E-3</v>
      </c>
      <c r="AH3149" s="29">
        <v>0.17891752092304886</v>
      </c>
    </row>
    <row r="3150" spans="31:34" x14ac:dyDescent="0.2">
      <c r="AE3150">
        <v>3149</v>
      </c>
      <c r="AF3150" s="29">
        <v>-0.14899909624673091</v>
      </c>
      <c r="AG3150" s="29">
        <v>4.2218888503828385E-2</v>
      </c>
      <c r="AH3150" s="29">
        <v>-9.7469791960128657E-2</v>
      </c>
    </row>
    <row r="3151" spans="31:34" x14ac:dyDescent="0.2">
      <c r="AE3151">
        <v>3150</v>
      </c>
      <c r="AF3151" s="29">
        <v>-3.8631336440478392E-2</v>
      </c>
      <c r="AG3151" s="29">
        <v>-6.1532952211862287E-2</v>
      </c>
      <c r="AH3151" s="29">
        <v>0.2160539289742556</v>
      </c>
    </row>
    <row r="3152" spans="31:34" x14ac:dyDescent="0.2">
      <c r="AE3152">
        <v>3151</v>
      </c>
      <c r="AF3152" s="29">
        <v>1.8649424172667219E-2</v>
      </c>
      <c r="AG3152" s="29">
        <v>-0.11365330906604296</v>
      </c>
      <c r="AH3152" s="29">
        <v>7.1961934333310135E-2</v>
      </c>
    </row>
    <row r="3153" spans="31:34" x14ac:dyDescent="0.2">
      <c r="AE3153">
        <v>3152</v>
      </c>
      <c r="AF3153" s="29">
        <v>5.047150776669046E-2</v>
      </c>
      <c r="AG3153" s="29">
        <v>0.52407215534683216</v>
      </c>
      <c r="AH3153" s="29">
        <v>0.20908011326813145</v>
      </c>
    </row>
    <row r="3154" spans="31:34" x14ac:dyDescent="0.2">
      <c r="AE3154">
        <v>3153</v>
      </c>
      <c r="AF3154" s="29">
        <v>-4.8385983094966306E-2</v>
      </c>
      <c r="AG3154" s="29">
        <v>0.11765390368374264</v>
      </c>
      <c r="AH3154" s="29">
        <v>6.3982647451873518E-3</v>
      </c>
    </row>
    <row r="3155" spans="31:34" x14ac:dyDescent="0.2">
      <c r="AE3155">
        <v>3154</v>
      </c>
      <c r="AF3155" s="29">
        <v>4.5313217083723253E-2</v>
      </c>
      <c r="AG3155" s="29">
        <v>-6.9527962411620181E-2</v>
      </c>
      <c r="AH3155" s="29">
        <v>-0.1736755365457805</v>
      </c>
    </row>
    <row r="3156" spans="31:34" x14ac:dyDescent="0.2">
      <c r="AE3156">
        <v>3155</v>
      </c>
      <c r="AF3156" s="29">
        <v>-4.4373492260045666E-2</v>
      </c>
      <c r="AG3156" s="29">
        <v>-0.10557022240102171</v>
      </c>
      <c r="AH3156" s="29">
        <v>0.50577814783442177</v>
      </c>
    </row>
    <row r="3157" spans="31:34" x14ac:dyDescent="0.2">
      <c r="AE3157">
        <v>3156</v>
      </c>
      <c r="AF3157" s="29">
        <v>5.3609053743706947E-2</v>
      </c>
      <c r="AG3157" s="29">
        <v>-9.9703092907020511E-3</v>
      </c>
      <c r="AH3157" s="29">
        <v>5.800607632934645E-2</v>
      </c>
    </row>
    <row r="3158" spans="31:34" x14ac:dyDescent="0.2">
      <c r="AE3158">
        <v>3157</v>
      </c>
      <c r="AF3158" s="29">
        <v>-9.5664431484514256E-4</v>
      </c>
      <c r="AG3158" s="29">
        <v>-0.10864032238789523</v>
      </c>
      <c r="AH3158" s="29">
        <v>-9.5429331051257962E-2</v>
      </c>
    </row>
    <row r="3159" spans="31:34" x14ac:dyDescent="0.2">
      <c r="AE3159">
        <v>3158</v>
      </c>
      <c r="AF3159" s="29">
        <v>3.6733163571665492E-2</v>
      </c>
      <c r="AG3159" s="29">
        <v>-0.11975484147826036</v>
      </c>
      <c r="AH3159" s="29">
        <v>-0.13461836829970447</v>
      </c>
    </row>
    <row r="3160" spans="31:34" x14ac:dyDescent="0.2">
      <c r="AE3160">
        <v>3159</v>
      </c>
      <c r="AF3160" s="29">
        <v>2.3855601540300218E-4</v>
      </c>
      <c r="AG3160" s="29">
        <v>5.9097559575353231E-2</v>
      </c>
      <c r="AH3160" s="29">
        <v>0.37714408894615448</v>
      </c>
    </row>
    <row r="3161" spans="31:34" x14ac:dyDescent="0.2">
      <c r="AE3161">
        <v>3160</v>
      </c>
      <c r="AF3161" s="29">
        <v>-0.12941845375427793</v>
      </c>
      <c r="AG3161" s="29">
        <v>5.8681380500144485E-3</v>
      </c>
      <c r="AH3161" s="29">
        <v>0.37687875889047218</v>
      </c>
    </row>
    <row r="3162" spans="31:34" x14ac:dyDescent="0.2">
      <c r="AE3162">
        <v>3161</v>
      </c>
      <c r="AF3162" s="29">
        <v>3.5641796356836571E-2</v>
      </c>
      <c r="AG3162" s="29">
        <v>-4.1872066715223318E-2</v>
      </c>
      <c r="AH3162" s="29">
        <v>-0.16288909882882194</v>
      </c>
    </row>
    <row r="3163" spans="31:34" x14ac:dyDescent="0.2">
      <c r="AE3163">
        <v>3162</v>
      </c>
      <c r="AF3163" s="29">
        <v>0.10394626998486522</v>
      </c>
      <c r="AG3163" s="29">
        <v>-0.16083805710149179</v>
      </c>
      <c r="AH3163" s="29">
        <v>0.10080877357541582</v>
      </c>
    </row>
    <row r="3164" spans="31:34" x14ac:dyDescent="0.2">
      <c r="AE3164">
        <v>3163</v>
      </c>
      <c r="AF3164" s="29">
        <v>3.6115935335335921E-2</v>
      </c>
      <c r="AG3164" s="29">
        <v>6.95474114471724E-2</v>
      </c>
      <c r="AH3164" s="29">
        <v>-8.4659934235209261E-2</v>
      </c>
    </row>
    <row r="3165" spans="31:34" x14ac:dyDescent="0.2">
      <c r="AE3165">
        <v>3164</v>
      </c>
      <c r="AF3165" s="29">
        <v>-6.5483051870267525E-3</v>
      </c>
      <c r="AG3165" s="29">
        <v>-8.6420945069876173E-2</v>
      </c>
      <c r="AH3165" s="29">
        <v>-9.6169894710585336E-3</v>
      </c>
    </row>
    <row r="3166" spans="31:34" x14ac:dyDescent="0.2">
      <c r="AE3166">
        <v>3165</v>
      </c>
      <c r="AF3166" s="29">
        <v>3.8076365541580379E-2</v>
      </c>
      <c r="AG3166" s="29">
        <v>6.4991081727043334E-2</v>
      </c>
      <c r="AH3166" s="29">
        <v>-0.11718916722070812</v>
      </c>
    </row>
    <row r="3167" spans="31:34" x14ac:dyDescent="0.2">
      <c r="AE3167">
        <v>3166</v>
      </c>
      <c r="AF3167" s="29">
        <v>-0.1072972463486168</v>
      </c>
      <c r="AG3167" s="29">
        <v>0.10396914616358371</v>
      </c>
      <c r="AH3167" s="29">
        <v>-0.4180340700078688</v>
      </c>
    </row>
    <row r="3168" spans="31:34" x14ac:dyDescent="0.2">
      <c r="AE3168">
        <v>3167</v>
      </c>
      <c r="AF3168" s="29">
        <v>6.6334253844330379E-2</v>
      </c>
      <c r="AG3168" s="29">
        <v>2.7711590703057735E-2</v>
      </c>
      <c r="AH3168" s="29">
        <v>-0.17809709772615614</v>
      </c>
    </row>
    <row r="3169" spans="31:34" x14ac:dyDescent="0.2">
      <c r="AE3169">
        <v>3168</v>
      </c>
      <c r="AF3169" s="29">
        <v>8.4637096265870099E-2</v>
      </c>
      <c r="AG3169" s="29">
        <v>8.5313410153162184E-2</v>
      </c>
      <c r="AH3169" s="29">
        <v>-0.50449501836830879</v>
      </c>
    </row>
    <row r="3170" spans="31:34" x14ac:dyDescent="0.2">
      <c r="AE3170">
        <v>3169</v>
      </c>
      <c r="AF3170" s="29">
        <v>-4.12182909663295E-2</v>
      </c>
      <c r="AG3170" s="29">
        <v>-9.4909457874699718E-2</v>
      </c>
      <c r="AH3170" s="29">
        <v>-0.10670429663051675</v>
      </c>
    </row>
    <row r="3171" spans="31:34" x14ac:dyDescent="0.2">
      <c r="AE3171">
        <v>3170</v>
      </c>
      <c r="AF3171" s="29">
        <v>3.2380069842998745E-2</v>
      </c>
      <c r="AG3171" s="29">
        <v>5.1753757486000758E-2</v>
      </c>
      <c r="AH3171" s="29">
        <v>0.12845189189443332</v>
      </c>
    </row>
    <row r="3172" spans="31:34" x14ac:dyDescent="0.2">
      <c r="AE3172">
        <v>3171</v>
      </c>
      <c r="AF3172" s="29">
        <v>-6.6192377044358541E-2</v>
      </c>
      <c r="AG3172" s="29">
        <v>-0.15440661141103709</v>
      </c>
      <c r="AH3172" s="29">
        <v>0.19719350041713757</v>
      </c>
    </row>
    <row r="3173" spans="31:34" x14ac:dyDescent="0.2">
      <c r="AE3173">
        <v>3172</v>
      </c>
      <c r="AF3173" s="29">
        <v>-2.5002370678180813E-2</v>
      </c>
      <c r="AG3173" s="29">
        <v>0.11565348116599036</v>
      </c>
      <c r="AH3173" s="29">
        <v>3.7951749182229502E-2</v>
      </c>
    </row>
    <row r="3174" spans="31:34" x14ac:dyDescent="0.2">
      <c r="AE3174">
        <v>3173</v>
      </c>
      <c r="AF3174" s="29">
        <v>-0.15307441366541585</v>
      </c>
      <c r="AG3174" s="29">
        <v>5.4982743036427167E-2</v>
      </c>
      <c r="AH3174" s="29">
        <v>0.21707501953389438</v>
      </c>
    </row>
    <row r="3175" spans="31:34" x14ac:dyDescent="0.2">
      <c r="AE3175">
        <v>3174</v>
      </c>
      <c r="AF3175" s="29">
        <v>-2.6219161100107236E-2</v>
      </c>
      <c r="AG3175" s="29">
        <v>2.6614865524802404E-2</v>
      </c>
      <c r="AH3175" s="29">
        <v>0.22706830818284662</v>
      </c>
    </row>
    <row r="3176" spans="31:34" x14ac:dyDescent="0.2">
      <c r="AE3176">
        <v>3175</v>
      </c>
      <c r="AF3176" s="29">
        <v>0.11438765383887946</v>
      </c>
      <c r="AG3176" s="29">
        <v>-8.7004899116456938E-2</v>
      </c>
      <c r="AH3176" s="29">
        <v>-0.52933527437287775</v>
      </c>
    </row>
    <row r="3177" spans="31:34" x14ac:dyDescent="0.2">
      <c r="AE3177">
        <v>3176</v>
      </c>
      <c r="AF3177" s="29">
        <v>-6.243208351182223E-2</v>
      </c>
      <c r="AG3177" s="29">
        <v>-5.7746079315733154E-2</v>
      </c>
      <c r="AH3177" s="29">
        <v>3.0130218664904253E-2</v>
      </c>
    </row>
    <row r="3178" spans="31:34" x14ac:dyDescent="0.2">
      <c r="AE3178">
        <v>3177</v>
      </c>
      <c r="AF3178" s="29">
        <v>-0.44441668459292683</v>
      </c>
      <c r="AG3178" s="29">
        <v>-0.38448375807527185</v>
      </c>
      <c r="AH3178" s="29">
        <v>-3.1075448979424505E-2</v>
      </c>
    </row>
    <row r="3179" spans="31:34" x14ac:dyDescent="0.2">
      <c r="AE3179">
        <v>3178</v>
      </c>
      <c r="AF3179" s="29">
        <v>-0.14365949573732245</v>
      </c>
      <c r="AG3179" s="29">
        <v>0.14798323182482434</v>
      </c>
      <c r="AH3179" s="29">
        <v>-4.3806105993257849E-2</v>
      </c>
    </row>
    <row r="3180" spans="31:34" x14ac:dyDescent="0.2">
      <c r="AE3180">
        <v>3179</v>
      </c>
      <c r="AF3180" s="29">
        <v>-3.9974236837993574E-2</v>
      </c>
      <c r="AG3180" s="29">
        <v>9.9361768335628847E-2</v>
      </c>
      <c r="AH3180" s="29">
        <v>-0.15745712174128343</v>
      </c>
    </row>
    <row r="3181" spans="31:34" x14ac:dyDescent="0.2">
      <c r="AE3181">
        <v>3180</v>
      </c>
      <c r="AF3181" s="29">
        <v>4.7782190529862593E-2</v>
      </c>
      <c r="AG3181" s="29">
        <v>-7.3377057054160214E-2</v>
      </c>
      <c r="AH3181" s="29">
        <v>0.15208780928983132</v>
      </c>
    </row>
    <row r="3182" spans="31:34" x14ac:dyDescent="0.2">
      <c r="AE3182">
        <v>3181</v>
      </c>
      <c r="AF3182" s="29">
        <v>4.2008731583310893E-2</v>
      </c>
      <c r="AG3182" s="29">
        <v>-0.10599075579261277</v>
      </c>
      <c r="AH3182" s="29">
        <v>-5.3734369464737024E-2</v>
      </c>
    </row>
    <row r="3183" spans="31:34" x14ac:dyDescent="0.2">
      <c r="AE3183">
        <v>3182</v>
      </c>
      <c r="AF3183" s="29">
        <v>-7.5900040422723372E-2</v>
      </c>
      <c r="AG3183" s="29">
        <v>7.6094182333227858E-2</v>
      </c>
      <c r="AH3183" s="29">
        <v>0.10063643688765785</v>
      </c>
    </row>
    <row r="3184" spans="31:34" x14ac:dyDescent="0.2">
      <c r="AE3184">
        <v>3183</v>
      </c>
      <c r="AF3184" s="29">
        <v>-0.12518563858708168</v>
      </c>
      <c r="AG3184" s="29">
        <v>-0.22481688129936744</v>
      </c>
      <c r="AH3184" s="29">
        <v>0.17217718913885319</v>
      </c>
    </row>
    <row r="3185" spans="31:34" x14ac:dyDescent="0.2">
      <c r="AE3185">
        <v>3184</v>
      </c>
      <c r="AF3185" s="29">
        <v>-0.49131226133336664</v>
      </c>
      <c r="AG3185" s="29">
        <v>-2.5173784246547103E-2</v>
      </c>
      <c r="AH3185" s="29">
        <v>-2.5515976344824404E-2</v>
      </c>
    </row>
    <row r="3186" spans="31:34" x14ac:dyDescent="0.2">
      <c r="AE3186">
        <v>3185</v>
      </c>
      <c r="AF3186" s="29">
        <v>-7.6316357611076677E-2</v>
      </c>
      <c r="AG3186" s="29">
        <v>5.018007954060727E-2</v>
      </c>
      <c r="AH3186" s="29">
        <v>-0.18789332290710775</v>
      </c>
    </row>
    <row r="3187" spans="31:34" x14ac:dyDescent="0.2">
      <c r="AE3187">
        <v>3186</v>
      </c>
      <c r="AF3187" s="29">
        <v>7.5605504660651315E-2</v>
      </c>
      <c r="AG3187" s="29">
        <v>6.029053525815891E-2</v>
      </c>
      <c r="AH3187" s="29">
        <v>0.2419201486313223</v>
      </c>
    </row>
    <row r="3188" spans="31:34" x14ac:dyDescent="0.2">
      <c r="AE3188">
        <v>3187</v>
      </c>
      <c r="AF3188" s="29">
        <v>3.7852582275928325E-2</v>
      </c>
      <c r="AG3188" s="29">
        <v>-8.9103692828674304E-4</v>
      </c>
      <c r="AH3188" s="29">
        <v>-3.0161165781795004E-2</v>
      </c>
    </row>
    <row r="3189" spans="31:34" x14ac:dyDescent="0.2">
      <c r="AE3189">
        <v>3188</v>
      </c>
      <c r="AF3189" s="29">
        <v>-2.4954355306179715E-2</v>
      </c>
      <c r="AG3189" s="29">
        <v>5.4542185462953745E-2</v>
      </c>
      <c r="AH3189" s="29">
        <v>0.2055360074592692</v>
      </c>
    </row>
    <row r="3190" spans="31:34" x14ac:dyDescent="0.2">
      <c r="AE3190">
        <v>3189</v>
      </c>
      <c r="AF3190" s="29">
        <v>1.7423293451671464E-2</v>
      </c>
      <c r="AG3190" s="29">
        <v>-4.9785433246534505E-2</v>
      </c>
      <c r="AH3190" s="29">
        <v>-0.18452583890891222</v>
      </c>
    </row>
    <row r="3191" spans="31:34" x14ac:dyDescent="0.2">
      <c r="AE3191">
        <v>3190</v>
      </c>
      <c r="AF3191" s="29">
        <v>-7.6199804496002435E-3</v>
      </c>
      <c r="AG3191" s="29">
        <v>4.9822047886361631E-2</v>
      </c>
      <c r="AH3191" s="29">
        <v>-1.7274178287833557E-2</v>
      </c>
    </row>
    <row r="3192" spans="31:34" x14ac:dyDescent="0.2">
      <c r="AE3192">
        <v>3191</v>
      </c>
      <c r="AF3192" s="29">
        <v>-4.690069717833828E-2</v>
      </c>
      <c r="AG3192" s="29">
        <v>-0.23933333749626021</v>
      </c>
      <c r="AH3192" s="29">
        <v>-0.25454399793807553</v>
      </c>
    </row>
    <row r="3193" spans="31:34" x14ac:dyDescent="0.2">
      <c r="AE3193">
        <v>3192</v>
      </c>
      <c r="AF3193" s="29">
        <v>-2.0503718492826683E-2</v>
      </c>
      <c r="AG3193" s="29">
        <v>-0.20292988800646741</v>
      </c>
      <c r="AH3193" s="29">
        <v>9.3921940166113105E-2</v>
      </c>
    </row>
    <row r="3194" spans="31:34" x14ac:dyDescent="0.2">
      <c r="AE3194">
        <v>3193</v>
      </c>
      <c r="AF3194" s="29">
        <v>-8.4064639445875083E-3</v>
      </c>
      <c r="AG3194" s="29">
        <v>9.2414672749300941E-3</v>
      </c>
      <c r="AH3194" s="29">
        <v>-1.0039794541595647E-3</v>
      </c>
    </row>
    <row r="3195" spans="31:34" x14ac:dyDescent="0.2">
      <c r="AE3195">
        <v>3194</v>
      </c>
      <c r="AF3195" s="29">
        <v>6.654794821224894E-3</v>
      </c>
      <c r="AG3195" s="29">
        <v>-2.1311589905742695E-2</v>
      </c>
      <c r="AH3195" s="29">
        <v>-2.5005998972877125E-3</v>
      </c>
    </row>
    <row r="3196" spans="31:34" x14ac:dyDescent="0.2">
      <c r="AE3196">
        <v>3195</v>
      </c>
      <c r="AF3196" s="29">
        <v>3.4481914918377869E-2</v>
      </c>
      <c r="AG3196" s="29">
        <v>0.29077558291701605</v>
      </c>
      <c r="AH3196" s="29">
        <v>3.5708407961861165E-2</v>
      </c>
    </row>
    <row r="3197" spans="31:34" x14ac:dyDescent="0.2">
      <c r="AE3197">
        <v>3196</v>
      </c>
      <c r="AF3197" s="29">
        <v>1.0859198861295169E-2</v>
      </c>
      <c r="AG3197" s="29">
        <v>-9.6661847238149579E-2</v>
      </c>
      <c r="AH3197" s="29">
        <v>7.4904281465821052E-2</v>
      </c>
    </row>
    <row r="3198" spans="31:34" x14ac:dyDescent="0.2">
      <c r="AE3198">
        <v>3197</v>
      </c>
      <c r="AF3198" s="29">
        <v>-1.8131158585711765E-2</v>
      </c>
      <c r="AG3198" s="29">
        <v>-0.30216671258140482</v>
      </c>
      <c r="AH3198" s="29">
        <v>-5.0617391445167331E-2</v>
      </c>
    </row>
    <row r="3199" spans="31:34" x14ac:dyDescent="0.2">
      <c r="AE3199">
        <v>3198</v>
      </c>
      <c r="AF3199" s="29">
        <v>-1.1702017366659117E-2</v>
      </c>
      <c r="AG3199" s="29">
        <v>-0.20146671130558319</v>
      </c>
      <c r="AH3199" s="29">
        <v>2.7420644615154522E-2</v>
      </c>
    </row>
    <row r="3200" spans="31:34" x14ac:dyDescent="0.2">
      <c r="AE3200">
        <v>3199</v>
      </c>
      <c r="AF3200" s="29">
        <v>-5.1136552697580849E-2</v>
      </c>
      <c r="AG3200" s="29">
        <v>5.7929656761618389E-2</v>
      </c>
      <c r="AH3200" s="29">
        <v>-2.7398980112293247E-2</v>
      </c>
    </row>
    <row r="3201" spans="31:34" x14ac:dyDescent="0.2">
      <c r="AE3201">
        <v>3200</v>
      </c>
      <c r="AF3201" s="29">
        <v>2.7357143449947469E-3</v>
      </c>
      <c r="AG3201" s="29">
        <v>2.75828825852792E-2</v>
      </c>
      <c r="AH3201" s="29">
        <v>0.18377852406294817</v>
      </c>
    </row>
    <row r="3202" spans="31:34" x14ac:dyDescent="0.2">
      <c r="AE3202">
        <v>3201</v>
      </c>
      <c r="AF3202" s="29">
        <v>0.1244749443017333</v>
      </c>
      <c r="AG3202" s="29">
        <v>0.24937874448099201</v>
      </c>
      <c r="AH3202" s="29">
        <v>4.992751160504303E-2</v>
      </c>
    </row>
    <row r="3203" spans="31:34" x14ac:dyDescent="0.2">
      <c r="AE3203">
        <v>3202</v>
      </c>
      <c r="AF3203" s="29">
        <v>-5.7127036868128986E-3</v>
      </c>
      <c r="AG3203" s="29">
        <v>6.2077865890649515E-2</v>
      </c>
      <c r="AH3203" s="29">
        <v>0.40250393909246601</v>
      </c>
    </row>
    <row r="3204" spans="31:34" x14ac:dyDescent="0.2">
      <c r="AE3204">
        <v>3203</v>
      </c>
      <c r="AF3204" s="29">
        <v>-3.3156963343085211E-2</v>
      </c>
      <c r="AG3204" s="29">
        <v>-0.10533845085846365</v>
      </c>
      <c r="AH3204" s="29">
        <v>0.27421440707990741</v>
      </c>
    </row>
    <row r="3205" spans="31:34" x14ac:dyDescent="0.2">
      <c r="AE3205">
        <v>3204</v>
      </c>
      <c r="AF3205" s="29">
        <v>6.9438406640629738E-2</v>
      </c>
      <c r="AG3205" s="29">
        <v>7.1878154455388865E-2</v>
      </c>
      <c r="AH3205" s="29">
        <v>0.43524312566262924</v>
      </c>
    </row>
    <row r="3206" spans="31:34" x14ac:dyDescent="0.2">
      <c r="AE3206">
        <v>3205</v>
      </c>
      <c r="AF3206" s="29">
        <v>-6.141731460303762E-2</v>
      </c>
      <c r="AG3206" s="29">
        <v>8.2638853841778534E-2</v>
      </c>
      <c r="AH3206" s="29">
        <v>-0.69344955488897597</v>
      </c>
    </row>
    <row r="3207" spans="31:34" x14ac:dyDescent="0.2">
      <c r="AE3207">
        <v>3206</v>
      </c>
      <c r="AF3207" s="29">
        <v>3.4096861316471577E-2</v>
      </c>
      <c r="AG3207" s="29">
        <v>-0.25048632306785062</v>
      </c>
      <c r="AH3207" s="29">
        <v>-5.5782522283621239E-2</v>
      </c>
    </row>
    <row r="3208" spans="31:34" x14ac:dyDescent="0.2">
      <c r="AE3208">
        <v>3207</v>
      </c>
      <c r="AF3208" s="29">
        <v>-2.7997725794106729E-3</v>
      </c>
      <c r="AG3208" s="29">
        <v>-0.13080624704453217</v>
      </c>
      <c r="AH3208" s="29">
        <v>8.3795487363666057E-2</v>
      </c>
    </row>
    <row r="3209" spans="31:34" x14ac:dyDescent="0.2">
      <c r="AE3209">
        <v>3208</v>
      </c>
      <c r="AF3209" s="29">
        <v>7.5817999120884683E-3</v>
      </c>
      <c r="AG3209" s="29">
        <v>-6.413162715184037E-2</v>
      </c>
      <c r="AH3209" s="29">
        <v>7.9844354201472303E-2</v>
      </c>
    </row>
    <row r="3210" spans="31:34" x14ac:dyDescent="0.2">
      <c r="AE3210">
        <v>3209</v>
      </c>
      <c r="AF3210" s="29">
        <v>2.9134735954877356E-2</v>
      </c>
      <c r="AG3210" s="29">
        <v>0.2976035522980201</v>
      </c>
      <c r="AH3210" s="29">
        <v>2.2544759612218038E-2</v>
      </c>
    </row>
    <row r="3211" spans="31:34" x14ac:dyDescent="0.2">
      <c r="AE3211">
        <v>3210</v>
      </c>
      <c r="AF3211" s="29">
        <v>-4.870337847027404E-2</v>
      </c>
      <c r="AG3211" s="29">
        <v>3.5400523834949654E-2</v>
      </c>
      <c r="AH3211" s="29">
        <v>-8.7635117986136102E-2</v>
      </c>
    </row>
    <row r="3212" spans="31:34" x14ac:dyDescent="0.2">
      <c r="AE3212">
        <v>3211</v>
      </c>
      <c r="AF3212" s="29">
        <v>4.9503098067103679E-2</v>
      </c>
      <c r="AG3212" s="29">
        <v>0.25967281257298341</v>
      </c>
      <c r="AH3212" s="29">
        <v>-2.097195073436153E-2</v>
      </c>
    </row>
    <row r="3213" spans="31:34" x14ac:dyDescent="0.2">
      <c r="AE3213">
        <v>3212</v>
      </c>
      <c r="AF3213" s="29">
        <v>4.4799794392525488E-2</v>
      </c>
      <c r="AG3213" s="29">
        <v>-3.9247308289310411E-2</v>
      </c>
      <c r="AH3213" s="29">
        <v>3.594266340660538E-3</v>
      </c>
    </row>
    <row r="3214" spans="31:34" x14ac:dyDescent="0.2">
      <c r="AE3214">
        <v>3213</v>
      </c>
      <c r="AF3214" s="29">
        <v>-0.16136915803672539</v>
      </c>
      <c r="AG3214" s="29">
        <v>0.14266281675499082</v>
      </c>
      <c r="AH3214" s="29">
        <v>0.14486784575978706</v>
      </c>
    </row>
    <row r="3215" spans="31:34" x14ac:dyDescent="0.2">
      <c r="AE3215">
        <v>3214</v>
      </c>
      <c r="AF3215" s="29">
        <v>-1.2361042415410861E-2</v>
      </c>
      <c r="AG3215" s="29">
        <v>0.26977046742701</v>
      </c>
      <c r="AH3215" s="29">
        <v>-0.33765375869821401</v>
      </c>
    </row>
    <row r="3216" spans="31:34" x14ac:dyDescent="0.2">
      <c r="AE3216">
        <v>3215</v>
      </c>
      <c r="AF3216" s="29">
        <v>-1.0803208902770181E-2</v>
      </c>
      <c r="AG3216" s="29">
        <v>-0.13853895910154723</v>
      </c>
      <c r="AH3216" s="29">
        <v>-0.16947133253668145</v>
      </c>
    </row>
    <row r="3217" spans="31:34" x14ac:dyDescent="0.2">
      <c r="AE3217">
        <v>3216</v>
      </c>
      <c r="AF3217" s="29">
        <v>-3.9954395365166408E-2</v>
      </c>
      <c r="AG3217" s="29">
        <v>-0.11288938140884744</v>
      </c>
      <c r="AH3217" s="29">
        <v>-0.34232371629188202</v>
      </c>
    </row>
    <row r="3218" spans="31:34" x14ac:dyDescent="0.2">
      <c r="AE3218">
        <v>3217</v>
      </c>
      <c r="AF3218" s="29">
        <v>3.6287354605575091E-2</v>
      </c>
      <c r="AG3218" s="29">
        <v>0.23491694593412021</v>
      </c>
      <c r="AH3218" s="29">
        <v>-0.2078558077792047</v>
      </c>
    </row>
    <row r="3219" spans="31:34" x14ac:dyDescent="0.2">
      <c r="AE3219">
        <v>3218</v>
      </c>
      <c r="AF3219" s="29">
        <v>-1.3650817303455525E-2</v>
      </c>
      <c r="AG3219" s="29">
        <v>-5.7458194296320847E-2</v>
      </c>
      <c r="AH3219" s="29">
        <v>0.12002544690922985</v>
      </c>
    </row>
    <row r="3220" spans="31:34" x14ac:dyDescent="0.2">
      <c r="AE3220">
        <v>3219</v>
      </c>
      <c r="AF3220" s="29">
        <v>4.6603199499569294E-2</v>
      </c>
      <c r="AG3220" s="29">
        <v>-3.4497424509735045E-2</v>
      </c>
      <c r="AH3220" s="29">
        <v>0.30872703867198131</v>
      </c>
    </row>
    <row r="3221" spans="31:34" x14ac:dyDescent="0.2">
      <c r="AE3221">
        <v>3220</v>
      </c>
      <c r="AF3221" s="29">
        <v>-2.1144955036779812E-2</v>
      </c>
      <c r="AG3221" s="29">
        <v>-0.16430708625464585</v>
      </c>
      <c r="AH3221" s="29">
        <v>0.31787005984128452</v>
      </c>
    </row>
    <row r="3222" spans="31:34" x14ac:dyDescent="0.2">
      <c r="AE3222">
        <v>3221</v>
      </c>
      <c r="AF3222" s="29">
        <v>3.8089597673638745E-2</v>
      </c>
      <c r="AG3222" s="29">
        <v>-0.30969734004519955</v>
      </c>
      <c r="AH3222" s="29">
        <v>-0.10798279398246517</v>
      </c>
    </row>
    <row r="3223" spans="31:34" x14ac:dyDescent="0.2">
      <c r="AE3223">
        <v>3222</v>
      </c>
      <c r="AF3223" s="29">
        <v>1.2948981818475151E-2</v>
      </c>
      <c r="AG3223" s="29">
        <v>0.10960187788184871</v>
      </c>
      <c r="AH3223" s="29">
        <v>-5.1018103294276251E-2</v>
      </c>
    </row>
    <row r="3224" spans="31:34" x14ac:dyDescent="0.2">
      <c r="AE3224">
        <v>3223</v>
      </c>
      <c r="AF3224" s="29">
        <v>-0.14254144385587891</v>
      </c>
      <c r="AG3224" s="29">
        <v>-7.3490117752135126E-2</v>
      </c>
      <c r="AH3224" s="29">
        <v>-0.12793062000190983</v>
      </c>
    </row>
    <row r="3225" spans="31:34" x14ac:dyDescent="0.2">
      <c r="AE3225">
        <v>3224</v>
      </c>
      <c r="AF3225" s="29">
        <v>-2.9480033094257643E-2</v>
      </c>
      <c r="AG3225" s="29">
        <v>-0.1565227716486127</v>
      </c>
      <c r="AH3225" s="29">
        <v>-6.2581175081460258E-2</v>
      </c>
    </row>
    <row r="3226" spans="31:34" x14ac:dyDescent="0.2">
      <c r="AE3226">
        <v>3225</v>
      </c>
      <c r="AF3226" s="29">
        <v>-7.6787182070839829E-2</v>
      </c>
      <c r="AG3226" s="29">
        <v>-0.18566223203490728</v>
      </c>
      <c r="AH3226" s="29">
        <v>0.78333788366126156</v>
      </c>
    </row>
    <row r="3227" spans="31:34" x14ac:dyDescent="0.2">
      <c r="AE3227">
        <v>3226</v>
      </c>
      <c r="AF3227" s="29">
        <v>-1.8420805167994912E-2</v>
      </c>
      <c r="AG3227" s="29">
        <v>-0.14057164860175816</v>
      </c>
      <c r="AH3227" s="29">
        <v>3.1506405425959075E-2</v>
      </c>
    </row>
    <row r="3228" spans="31:34" x14ac:dyDescent="0.2">
      <c r="AE3228">
        <v>3227</v>
      </c>
      <c r="AF3228" s="29">
        <v>9.3503651897495228E-3</v>
      </c>
      <c r="AG3228" s="29">
        <v>-7.7063408357070803E-2</v>
      </c>
      <c r="AH3228" s="29">
        <v>-0.74600337638366809</v>
      </c>
    </row>
    <row r="3229" spans="31:34" x14ac:dyDescent="0.2">
      <c r="AE3229">
        <v>3228</v>
      </c>
      <c r="AF3229" s="29">
        <v>-1.3299693819565502E-2</v>
      </c>
      <c r="AG3229" s="29">
        <v>8.0299264294777878E-2</v>
      </c>
      <c r="AH3229" s="29">
        <v>0.30164212350662795</v>
      </c>
    </row>
    <row r="3230" spans="31:34" x14ac:dyDescent="0.2">
      <c r="AE3230">
        <v>3229</v>
      </c>
      <c r="AF3230" s="29">
        <v>-4.3845017428938628E-2</v>
      </c>
      <c r="AG3230" s="29">
        <v>9.0192482691777414E-3</v>
      </c>
      <c r="AH3230" s="29">
        <v>0.17644379631940268</v>
      </c>
    </row>
    <row r="3231" spans="31:34" x14ac:dyDescent="0.2">
      <c r="AE3231">
        <v>3230</v>
      </c>
      <c r="AF3231" s="29">
        <v>-2.5604727993999699E-2</v>
      </c>
      <c r="AG3231" s="29">
        <v>-7.0516688543387718E-2</v>
      </c>
      <c r="AH3231" s="29">
        <v>-0.38609301992900597</v>
      </c>
    </row>
    <row r="3232" spans="31:34" x14ac:dyDescent="0.2">
      <c r="AE3232">
        <v>3231</v>
      </c>
      <c r="AF3232" s="29">
        <v>-7.9859849080459747E-2</v>
      </c>
      <c r="AG3232" s="29">
        <v>0.25542126295210099</v>
      </c>
      <c r="AH3232" s="29">
        <v>-5.3828863444137481E-2</v>
      </c>
    </row>
    <row r="3233" spans="31:34" x14ac:dyDescent="0.2">
      <c r="AE3233">
        <v>3232</v>
      </c>
      <c r="AF3233" s="29">
        <v>3.3660259710887916E-2</v>
      </c>
      <c r="AG3233" s="29">
        <v>-3.0333177180780928E-2</v>
      </c>
      <c r="AH3233" s="29">
        <v>0.10095408552712033</v>
      </c>
    </row>
    <row r="3234" spans="31:34" x14ac:dyDescent="0.2">
      <c r="AE3234">
        <v>3233</v>
      </c>
      <c r="AF3234" s="29">
        <v>-9.3412787283342708E-2</v>
      </c>
      <c r="AG3234" s="29">
        <v>-1.9732500568534348E-2</v>
      </c>
      <c r="AH3234" s="29">
        <v>-0.1020439696798956</v>
      </c>
    </row>
    <row r="3235" spans="31:34" x14ac:dyDescent="0.2">
      <c r="AE3235">
        <v>3234</v>
      </c>
      <c r="AF3235" s="29">
        <v>-6.2957690551655079E-2</v>
      </c>
      <c r="AG3235" s="29">
        <v>-0.19125351180235867</v>
      </c>
      <c r="AH3235" s="29">
        <v>-0.26733209937520591</v>
      </c>
    </row>
    <row r="3236" spans="31:34" x14ac:dyDescent="0.2">
      <c r="AE3236">
        <v>3235</v>
      </c>
      <c r="AF3236" s="29">
        <v>-2.0977245609967304E-2</v>
      </c>
      <c r="AG3236" s="29">
        <v>-0.14040790110913137</v>
      </c>
      <c r="AH3236" s="29">
        <v>0.25563952683469632</v>
      </c>
    </row>
    <row r="3237" spans="31:34" x14ac:dyDescent="0.2">
      <c r="AE3237">
        <v>3236</v>
      </c>
      <c r="AF3237" s="29">
        <v>-0.10416378480940161</v>
      </c>
      <c r="AG3237" s="29">
        <v>-2.8687069425274239E-2</v>
      </c>
      <c r="AH3237" s="29">
        <v>-0.17653923439402466</v>
      </c>
    </row>
    <row r="3238" spans="31:34" x14ac:dyDescent="0.2">
      <c r="AE3238">
        <v>3237</v>
      </c>
      <c r="AF3238" s="29">
        <v>2.2606420141063132E-2</v>
      </c>
      <c r="AG3238" s="29">
        <v>3.3010930267218713E-2</v>
      </c>
      <c r="AH3238" s="29">
        <v>3.1204960271424078E-2</v>
      </c>
    </row>
    <row r="3239" spans="31:34" x14ac:dyDescent="0.2">
      <c r="AE3239">
        <v>3238</v>
      </c>
      <c r="AF3239" s="29">
        <v>-4.5313107773482283E-2</v>
      </c>
      <c r="AG3239" s="29">
        <v>-4.2152654359963737E-2</v>
      </c>
      <c r="AH3239" s="29">
        <v>0.40507858061895274</v>
      </c>
    </row>
    <row r="3240" spans="31:34" x14ac:dyDescent="0.2">
      <c r="AE3240">
        <v>3239</v>
      </c>
      <c r="AF3240" s="29">
        <v>8.5108281299737069E-3</v>
      </c>
      <c r="AG3240" s="29">
        <v>-4.2769810143651756E-2</v>
      </c>
      <c r="AH3240" s="29">
        <v>8.1482053928422823E-2</v>
      </c>
    </row>
    <row r="3241" spans="31:34" x14ac:dyDescent="0.2">
      <c r="AE3241">
        <v>3240</v>
      </c>
      <c r="AF3241" s="29">
        <v>3.2800841747787482E-2</v>
      </c>
      <c r="AG3241" s="29">
        <v>4.167787449131679E-3</v>
      </c>
      <c r="AH3241" s="29">
        <v>0.13224362743192156</v>
      </c>
    </row>
    <row r="3242" spans="31:34" x14ac:dyDescent="0.2">
      <c r="AE3242">
        <v>3241</v>
      </c>
      <c r="AF3242" s="29">
        <v>5.8168476776906279E-2</v>
      </c>
      <c r="AG3242" s="29">
        <v>-0.12389045154100034</v>
      </c>
      <c r="AH3242" s="29">
        <v>0.27382690101137069</v>
      </c>
    </row>
    <row r="3243" spans="31:34" x14ac:dyDescent="0.2">
      <c r="AE3243">
        <v>3242</v>
      </c>
      <c r="AF3243" s="29">
        <v>-3.8660124319600249E-4</v>
      </c>
      <c r="AG3243" s="29">
        <v>0.10499213176655577</v>
      </c>
      <c r="AH3243" s="29">
        <v>0.37610790514500175</v>
      </c>
    </row>
    <row r="3244" spans="31:34" x14ac:dyDescent="0.2">
      <c r="AE3244">
        <v>3243</v>
      </c>
      <c r="AF3244" s="29">
        <v>-1.9296702603592487E-2</v>
      </c>
      <c r="AG3244" s="29">
        <v>-0.73187922185261589</v>
      </c>
      <c r="AH3244" s="29">
        <v>-1.1950548968211969E-2</v>
      </c>
    </row>
    <row r="3245" spans="31:34" x14ac:dyDescent="0.2">
      <c r="AE3245">
        <v>3244</v>
      </c>
      <c r="AF3245" s="29">
        <v>-0.10589255715974102</v>
      </c>
      <c r="AG3245" s="29">
        <v>-0.14215240170154972</v>
      </c>
      <c r="AH3245" s="29">
        <v>0.34923626577271988</v>
      </c>
    </row>
    <row r="3246" spans="31:34" x14ac:dyDescent="0.2">
      <c r="AE3246">
        <v>3245</v>
      </c>
      <c r="AF3246" s="29">
        <v>3.6539738850969353E-2</v>
      </c>
      <c r="AG3246" s="29">
        <v>0.17320210035201675</v>
      </c>
      <c r="AH3246" s="29">
        <v>4.9149742762425647E-2</v>
      </c>
    </row>
    <row r="3247" spans="31:34" x14ac:dyDescent="0.2">
      <c r="AE3247">
        <v>3246</v>
      </c>
      <c r="AF3247" s="29">
        <v>-7.558755725538939E-2</v>
      </c>
      <c r="AG3247" s="29">
        <v>4.5037553635754318E-2</v>
      </c>
      <c r="AH3247" s="29">
        <v>0.12650466488758447</v>
      </c>
    </row>
    <row r="3248" spans="31:34" x14ac:dyDescent="0.2">
      <c r="AE3248">
        <v>3247</v>
      </c>
      <c r="AF3248" s="29">
        <v>-8.7580101131520122E-2</v>
      </c>
      <c r="AG3248" s="29">
        <v>0.17121284394781267</v>
      </c>
      <c r="AH3248" s="29">
        <v>0.12472025384397491</v>
      </c>
    </row>
    <row r="3249" spans="31:34" x14ac:dyDescent="0.2">
      <c r="AE3249">
        <v>3248</v>
      </c>
      <c r="AF3249" s="29">
        <v>-0.16472445010619585</v>
      </c>
      <c r="AG3249" s="29">
        <v>-6.4396872996604515E-2</v>
      </c>
      <c r="AH3249" s="29">
        <v>-6.0533654031551469E-2</v>
      </c>
    </row>
    <row r="3250" spans="31:34" x14ac:dyDescent="0.2">
      <c r="AE3250">
        <v>3249</v>
      </c>
      <c r="AF3250" s="29">
        <v>0.11872300617009432</v>
      </c>
      <c r="AG3250" s="29">
        <v>-8.1576992585950081E-2</v>
      </c>
      <c r="AH3250" s="29">
        <v>-0.21839201860035401</v>
      </c>
    </row>
    <row r="3251" spans="31:34" x14ac:dyDescent="0.2">
      <c r="AE3251">
        <v>3250</v>
      </c>
      <c r="AF3251" s="29">
        <v>-0.16242104322152651</v>
      </c>
      <c r="AG3251" s="29">
        <v>0.12220374314403791</v>
      </c>
      <c r="AH3251" s="29">
        <v>-3.2821053618245763E-2</v>
      </c>
    </row>
    <row r="3252" spans="31:34" x14ac:dyDescent="0.2">
      <c r="AE3252">
        <v>3251</v>
      </c>
      <c r="AF3252" s="29">
        <v>-1.0916079193284889E-2</v>
      </c>
      <c r="AG3252" s="29">
        <v>0.59551872366287539</v>
      </c>
      <c r="AH3252" s="29">
        <v>-0.25519567542838173</v>
      </c>
    </row>
    <row r="3253" spans="31:34" x14ac:dyDescent="0.2">
      <c r="AE3253">
        <v>3252</v>
      </c>
      <c r="AF3253" s="29">
        <v>2.9601457486626376E-2</v>
      </c>
      <c r="AG3253" s="29">
        <v>-0.13879999861820708</v>
      </c>
      <c r="AH3253" s="29">
        <v>-0.32158453746599036</v>
      </c>
    </row>
    <row r="3254" spans="31:34" x14ac:dyDescent="0.2">
      <c r="AE3254">
        <v>3253</v>
      </c>
      <c r="AF3254" s="29">
        <v>5.453458603189866E-2</v>
      </c>
      <c r="AG3254" s="29">
        <v>-9.1977991195126091E-2</v>
      </c>
      <c r="AH3254" s="29">
        <v>-8.7774011105659341E-2</v>
      </c>
    </row>
    <row r="3255" spans="31:34" x14ac:dyDescent="0.2">
      <c r="AE3255">
        <v>3254</v>
      </c>
      <c r="AF3255" s="29">
        <v>1.8231326778192719E-3</v>
      </c>
      <c r="AG3255" s="29">
        <v>2.2939140991344331E-3</v>
      </c>
      <c r="AH3255" s="29">
        <v>2.9612988651935668E-2</v>
      </c>
    </row>
    <row r="3256" spans="31:34" x14ac:dyDescent="0.2">
      <c r="AE3256">
        <v>3255</v>
      </c>
      <c r="AF3256" s="29">
        <v>-2.1279223614842899E-2</v>
      </c>
      <c r="AG3256" s="29">
        <v>0.132734767178387</v>
      </c>
      <c r="AH3256" s="29">
        <v>0.25046538734546625</v>
      </c>
    </row>
    <row r="3257" spans="31:34" x14ac:dyDescent="0.2">
      <c r="AE3257">
        <v>3256</v>
      </c>
      <c r="AF3257" s="29">
        <v>-2.0555622680092285E-3</v>
      </c>
      <c r="AG3257" s="29">
        <v>-0.10100478696347649</v>
      </c>
      <c r="AH3257" s="29">
        <v>-0.10954935893983206</v>
      </c>
    </row>
    <row r="3258" spans="31:34" x14ac:dyDescent="0.2">
      <c r="AE3258">
        <v>3257</v>
      </c>
      <c r="AF3258" s="29">
        <v>-8.3540391462193428E-2</v>
      </c>
      <c r="AG3258" s="29">
        <v>-8.6561200085959009E-2</v>
      </c>
      <c r="AH3258" s="29">
        <v>3.6752005266755136E-2</v>
      </c>
    </row>
    <row r="3259" spans="31:34" x14ac:dyDescent="0.2">
      <c r="AE3259">
        <v>3258</v>
      </c>
      <c r="AF3259" s="29">
        <v>0.14849888433308997</v>
      </c>
      <c r="AG3259" s="29">
        <v>8.1314247795205241E-2</v>
      </c>
      <c r="AH3259" s="29">
        <v>-2.6357713397370995E-2</v>
      </c>
    </row>
    <row r="3260" spans="31:34" x14ac:dyDescent="0.2">
      <c r="AE3260">
        <v>3259</v>
      </c>
      <c r="AF3260" s="29">
        <v>8.940509700303656E-2</v>
      </c>
      <c r="AG3260" s="29">
        <v>-1.2340099576468274E-2</v>
      </c>
      <c r="AH3260" s="29">
        <v>0.15332054014938817</v>
      </c>
    </row>
    <row r="3261" spans="31:34" x14ac:dyDescent="0.2">
      <c r="AE3261">
        <v>3260</v>
      </c>
      <c r="AF3261" s="29">
        <v>4.418654439956364E-2</v>
      </c>
      <c r="AG3261" s="29">
        <v>0.15050117841201616</v>
      </c>
      <c r="AH3261" s="29">
        <v>-1.5603502424568016E-2</v>
      </c>
    </row>
    <row r="3262" spans="31:34" x14ac:dyDescent="0.2">
      <c r="AE3262">
        <v>3261</v>
      </c>
      <c r="AF3262" s="29">
        <v>2.8060779979322381E-2</v>
      </c>
      <c r="AG3262" s="29">
        <v>-0.18250756450154987</v>
      </c>
      <c r="AH3262" s="29">
        <v>-0.19177990241769111</v>
      </c>
    </row>
    <row r="3263" spans="31:34" x14ac:dyDescent="0.2">
      <c r="AE3263">
        <v>3262</v>
      </c>
      <c r="AF3263" s="29">
        <v>-9.4158283361835335E-3</v>
      </c>
      <c r="AG3263" s="29">
        <v>6.1514087862958977E-2</v>
      </c>
      <c r="AH3263" s="29">
        <v>7.6841729706605096E-5</v>
      </c>
    </row>
    <row r="3264" spans="31:34" x14ac:dyDescent="0.2">
      <c r="AE3264">
        <v>3263</v>
      </c>
      <c r="AF3264" s="29">
        <v>-0.13596393662288569</v>
      </c>
      <c r="AG3264" s="29">
        <v>-0.32722458061103493</v>
      </c>
      <c r="AH3264" s="29">
        <v>-0.47482019524125385</v>
      </c>
    </row>
    <row r="3265" spans="31:34" x14ac:dyDescent="0.2">
      <c r="AE3265">
        <v>3264</v>
      </c>
      <c r="AF3265" s="29">
        <v>3.80425579288043E-3</v>
      </c>
      <c r="AG3265" s="29">
        <v>9.3898277225771348E-2</v>
      </c>
      <c r="AH3265" s="29">
        <v>0.25886621517931829</v>
      </c>
    </row>
    <row r="3266" spans="31:34" x14ac:dyDescent="0.2">
      <c r="AE3266">
        <v>3265</v>
      </c>
      <c r="AF3266" s="29">
        <v>-0.10520720014361347</v>
      </c>
      <c r="AG3266" s="29">
        <v>-1.5974584888222305E-2</v>
      </c>
      <c r="AH3266" s="29">
        <v>-0.26023261229396571</v>
      </c>
    </row>
    <row r="3267" spans="31:34" x14ac:dyDescent="0.2">
      <c r="AE3267">
        <v>3266</v>
      </c>
      <c r="AF3267" s="29">
        <v>6.6798973443260953E-2</v>
      </c>
      <c r="AG3267" s="29">
        <v>4.0219788422763421E-2</v>
      </c>
      <c r="AH3267" s="29">
        <v>7.0803369583788842E-2</v>
      </c>
    </row>
    <row r="3268" spans="31:34" x14ac:dyDescent="0.2">
      <c r="AE3268">
        <v>3267</v>
      </c>
      <c r="AF3268" s="29">
        <v>-0.14491654215509844</v>
      </c>
      <c r="AG3268" s="29">
        <v>6.4252824689218613E-2</v>
      </c>
      <c r="AH3268" s="29">
        <v>-5.4858522624252871E-2</v>
      </c>
    </row>
    <row r="3269" spans="31:34" x14ac:dyDescent="0.2">
      <c r="AE3269">
        <v>3268</v>
      </c>
      <c r="AF3269" s="29">
        <v>-2.2343757101126096E-2</v>
      </c>
      <c r="AG3269" s="29">
        <v>-0.20974259316141894</v>
      </c>
      <c r="AH3269" s="29">
        <v>5.9655589879878894E-2</v>
      </c>
    </row>
    <row r="3270" spans="31:34" x14ac:dyDescent="0.2">
      <c r="AE3270">
        <v>3269</v>
      </c>
      <c r="AF3270" s="29">
        <v>5.1139129332272923E-2</v>
      </c>
      <c r="AG3270" s="29">
        <v>-7.1554050482308854E-2</v>
      </c>
      <c r="AH3270" s="29">
        <v>0.15561236164106096</v>
      </c>
    </row>
    <row r="3271" spans="31:34" x14ac:dyDescent="0.2">
      <c r="AE3271">
        <v>3270</v>
      </c>
      <c r="AF3271" s="29">
        <v>1.8637684601824241E-2</v>
      </c>
      <c r="AG3271" s="29">
        <v>-5.8016119339034222E-2</v>
      </c>
      <c r="AH3271" s="29">
        <v>-0.68584248581210971</v>
      </c>
    </row>
    <row r="3272" spans="31:34" x14ac:dyDescent="0.2">
      <c r="AE3272">
        <v>3271</v>
      </c>
      <c r="AF3272" s="29">
        <v>0.1234138404877887</v>
      </c>
      <c r="AG3272" s="29">
        <v>-7.2728399423005741E-2</v>
      </c>
      <c r="AH3272" s="29">
        <v>-0.16169982912200462</v>
      </c>
    </row>
    <row r="3273" spans="31:34" x14ac:dyDescent="0.2">
      <c r="AE3273">
        <v>3272</v>
      </c>
      <c r="AF3273" s="29">
        <v>4.2146593037079668E-5</v>
      </c>
      <c r="AG3273" s="29">
        <v>0.184459296534526</v>
      </c>
      <c r="AH3273" s="29">
        <v>-2.7544572799753364E-2</v>
      </c>
    </row>
    <row r="3274" spans="31:34" x14ac:dyDescent="0.2">
      <c r="AE3274">
        <v>3273</v>
      </c>
      <c r="AF3274" s="29">
        <v>8.4203186598948071E-2</v>
      </c>
      <c r="AG3274" s="29">
        <v>0.10586483287843548</v>
      </c>
      <c r="AH3274" s="29">
        <v>0.14674399087744858</v>
      </c>
    </row>
    <row r="3275" spans="31:34" x14ac:dyDescent="0.2">
      <c r="AE3275">
        <v>3274</v>
      </c>
      <c r="AF3275" s="29">
        <v>5.0057663824806808E-2</v>
      </c>
      <c r="AG3275" s="29">
        <v>-1.6593864265559869E-2</v>
      </c>
      <c r="AH3275" s="29">
        <v>-1.8069223080980454E-2</v>
      </c>
    </row>
    <row r="3276" spans="31:34" x14ac:dyDescent="0.2">
      <c r="AE3276">
        <v>3275</v>
      </c>
      <c r="AF3276" s="29">
        <v>-6.4586243172907912E-2</v>
      </c>
      <c r="AG3276" s="29">
        <v>7.637162998111219E-4</v>
      </c>
      <c r="AH3276" s="29">
        <v>-0.32840253149900334</v>
      </c>
    </row>
    <row r="3277" spans="31:34" x14ac:dyDescent="0.2">
      <c r="AE3277">
        <v>3276</v>
      </c>
      <c r="AF3277" s="29">
        <v>4.7007957653507348E-2</v>
      </c>
      <c r="AG3277" s="29">
        <v>-0.31367973929686438</v>
      </c>
      <c r="AH3277" s="29">
        <v>0.15120111142732029</v>
      </c>
    </row>
    <row r="3278" spans="31:34" x14ac:dyDescent="0.2">
      <c r="AE3278">
        <v>3277</v>
      </c>
      <c r="AF3278" s="29">
        <v>5.7127967607803511E-3</v>
      </c>
      <c r="AG3278" s="29">
        <v>-0.2725304783682021</v>
      </c>
      <c r="AH3278" s="29">
        <v>-5.9239148625678993E-2</v>
      </c>
    </row>
    <row r="3279" spans="31:34" x14ac:dyDescent="0.2">
      <c r="AE3279">
        <v>3278</v>
      </c>
      <c r="AF3279" s="29">
        <v>2.1983741426214516E-2</v>
      </c>
      <c r="AG3279" s="29">
        <v>-0.12951719954545773</v>
      </c>
      <c r="AH3279" s="29">
        <v>0.22429353912511588</v>
      </c>
    </row>
    <row r="3280" spans="31:34" x14ac:dyDescent="0.2">
      <c r="AE3280">
        <v>3279</v>
      </c>
      <c r="AF3280" s="29">
        <v>5.8593559579587395E-2</v>
      </c>
      <c r="AG3280" s="29">
        <v>5.3644313624878856E-2</v>
      </c>
      <c r="AH3280" s="29">
        <v>-7.6235397594874202E-2</v>
      </c>
    </row>
    <row r="3281" spans="31:34" x14ac:dyDescent="0.2">
      <c r="AE3281">
        <v>3280</v>
      </c>
      <c r="AF3281" s="29">
        <v>9.8532232567320979E-2</v>
      </c>
      <c r="AG3281" s="29">
        <v>-0.16848809585857422</v>
      </c>
      <c r="AH3281" s="29">
        <v>-0.48205427637529424</v>
      </c>
    </row>
    <row r="3282" spans="31:34" x14ac:dyDescent="0.2">
      <c r="AE3282">
        <v>3281</v>
      </c>
      <c r="AF3282" s="29">
        <v>-0.11448168728616272</v>
      </c>
      <c r="AG3282" s="29">
        <v>0.21495714821439435</v>
      </c>
      <c r="AH3282" s="29">
        <v>5.0145751826182708E-2</v>
      </c>
    </row>
    <row r="3283" spans="31:34" x14ac:dyDescent="0.2">
      <c r="AE3283">
        <v>3282</v>
      </c>
      <c r="AF3283" s="29">
        <v>-3.5379948314945439E-2</v>
      </c>
      <c r="AG3283" s="29">
        <v>0.18324587495602873</v>
      </c>
      <c r="AH3283" s="29">
        <v>-2.9447261711039265E-2</v>
      </c>
    </row>
    <row r="3284" spans="31:34" x14ac:dyDescent="0.2">
      <c r="AE3284">
        <v>3283</v>
      </c>
      <c r="AF3284" s="29">
        <v>7.4232722554106623E-2</v>
      </c>
      <c r="AG3284" s="29">
        <v>-0.10884965751206795</v>
      </c>
      <c r="AH3284" s="29">
        <v>-2.7859690977735246E-2</v>
      </c>
    </row>
    <row r="3285" spans="31:34" x14ac:dyDescent="0.2">
      <c r="AE3285">
        <v>3284</v>
      </c>
      <c r="AF3285" s="29">
        <v>8.7551380706745466E-2</v>
      </c>
      <c r="AG3285" s="29">
        <v>-4.0670352947557845E-2</v>
      </c>
      <c r="AH3285" s="29">
        <v>1.2900976343957777E-2</v>
      </c>
    </row>
    <row r="3286" spans="31:34" x14ac:dyDescent="0.2">
      <c r="AE3286">
        <v>3285</v>
      </c>
      <c r="AF3286" s="29">
        <v>-2.1462234398662117E-2</v>
      </c>
      <c r="AG3286" s="29">
        <v>-0.28514854813226187</v>
      </c>
      <c r="AH3286" s="29">
        <v>0.14285943215997926</v>
      </c>
    </row>
    <row r="3287" spans="31:34" x14ac:dyDescent="0.2">
      <c r="AE3287">
        <v>3286</v>
      </c>
      <c r="AF3287" s="29">
        <v>9.5024136321452998E-2</v>
      </c>
      <c r="AG3287" s="29">
        <v>4.4917276748266004E-2</v>
      </c>
      <c r="AH3287" s="29">
        <v>0.1176446275182073</v>
      </c>
    </row>
    <row r="3288" spans="31:34" x14ac:dyDescent="0.2">
      <c r="AE3288">
        <v>3287</v>
      </c>
      <c r="AF3288" s="29">
        <v>-2.1157972685552889E-2</v>
      </c>
      <c r="AG3288" s="29">
        <v>-0.18370289183406024</v>
      </c>
      <c r="AH3288" s="29">
        <v>0.17231155979191928</v>
      </c>
    </row>
    <row r="3289" spans="31:34" x14ac:dyDescent="0.2">
      <c r="AE3289">
        <v>3288</v>
      </c>
      <c r="AF3289" s="29">
        <v>-0.10972758708966311</v>
      </c>
      <c r="AG3289" s="29">
        <v>-0.11359997207623793</v>
      </c>
      <c r="AH3289" s="29">
        <v>-8.6465043986537884E-2</v>
      </c>
    </row>
    <row r="3290" spans="31:34" x14ac:dyDescent="0.2">
      <c r="AE3290">
        <v>3289</v>
      </c>
      <c r="AF3290" s="29">
        <v>-6.1476830750205179E-2</v>
      </c>
      <c r="AG3290" s="29">
        <v>-0.21381825634183188</v>
      </c>
      <c r="AH3290" s="29">
        <v>-0.14392392129691178</v>
      </c>
    </row>
    <row r="3291" spans="31:34" x14ac:dyDescent="0.2">
      <c r="AE3291">
        <v>3290</v>
      </c>
      <c r="AF3291" s="29">
        <v>-2.5346387862621753E-2</v>
      </c>
      <c r="AG3291" s="29">
        <v>0.1075051731581988</v>
      </c>
      <c r="AH3291" s="29">
        <v>-0.18850478939585372</v>
      </c>
    </row>
    <row r="3292" spans="31:34" x14ac:dyDescent="0.2">
      <c r="AE3292">
        <v>3291</v>
      </c>
      <c r="AF3292" s="29">
        <v>-3.3105761021893762E-2</v>
      </c>
      <c r="AG3292" s="29">
        <v>0.14273878509164542</v>
      </c>
      <c r="AH3292" s="29">
        <v>9.7576458549514494E-2</v>
      </c>
    </row>
    <row r="3293" spans="31:34" x14ac:dyDescent="0.2">
      <c r="AE3293">
        <v>3292</v>
      </c>
      <c r="AF3293" s="29">
        <v>1.5090457010025276E-2</v>
      </c>
      <c r="AG3293" s="29">
        <v>-0.14300693837364256</v>
      </c>
      <c r="AH3293" s="29">
        <v>-0.21118023470147576</v>
      </c>
    </row>
    <row r="3294" spans="31:34" x14ac:dyDescent="0.2">
      <c r="AE3294">
        <v>3293</v>
      </c>
      <c r="AF3294" s="29">
        <v>-4.9904462494185182E-2</v>
      </c>
      <c r="AG3294" s="29">
        <v>0.24679332056665909</v>
      </c>
      <c r="AH3294" s="29">
        <v>0.10542866947260317</v>
      </c>
    </row>
    <row r="3295" spans="31:34" x14ac:dyDescent="0.2">
      <c r="AE3295">
        <v>3294</v>
      </c>
      <c r="AF3295" s="29">
        <v>-0.23033528238907047</v>
      </c>
      <c r="AG3295" s="29">
        <v>1.9745435566756106E-2</v>
      </c>
      <c r="AH3295" s="29">
        <v>-0.17329773980111868</v>
      </c>
    </row>
    <row r="3296" spans="31:34" x14ac:dyDescent="0.2">
      <c r="AE3296">
        <v>3295</v>
      </c>
      <c r="AF3296" s="29">
        <v>3.7671862417344486E-2</v>
      </c>
      <c r="AG3296" s="29">
        <v>-6.1393774078878069E-2</v>
      </c>
      <c r="AH3296" s="29">
        <v>-0.29398491077229383</v>
      </c>
    </row>
    <row r="3297" spans="31:34" x14ac:dyDescent="0.2">
      <c r="AE3297">
        <v>3296</v>
      </c>
      <c r="AF3297" s="29">
        <v>-0.16293146547498752</v>
      </c>
      <c r="AG3297" s="29">
        <v>0.12117224790940906</v>
      </c>
      <c r="AH3297" s="29">
        <v>4.7972763121929336E-2</v>
      </c>
    </row>
    <row r="3298" spans="31:34" x14ac:dyDescent="0.2">
      <c r="AE3298">
        <v>3297</v>
      </c>
      <c r="AF3298" s="29">
        <v>8.7905553729526686E-2</v>
      </c>
      <c r="AG3298" s="29">
        <v>-2.4342963571899846E-2</v>
      </c>
      <c r="AH3298" s="29">
        <v>-0.32879685395469954</v>
      </c>
    </row>
    <row r="3299" spans="31:34" x14ac:dyDescent="0.2">
      <c r="AE3299">
        <v>3298</v>
      </c>
      <c r="AF3299" s="29">
        <v>-1.4594872290798507E-2</v>
      </c>
      <c r="AG3299" s="29">
        <v>-4.2558543394591287E-2</v>
      </c>
      <c r="AH3299" s="29">
        <v>4.4802600638224263E-3</v>
      </c>
    </row>
    <row r="3300" spans="31:34" x14ac:dyDescent="0.2">
      <c r="AE3300">
        <v>3299</v>
      </c>
      <c r="AF3300" s="29">
        <v>5.3340561914377235E-2</v>
      </c>
      <c r="AG3300" s="29">
        <v>0.2100863233847966</v>
      </c>
      <c r="AH3300" s="29">
        <v>-5.7530155443802321E-2</v>
      </c>
    </row>
    <row r="3301" spans="31:34" x14ac:dyDescent="0.2">
      <c r="AE3301">
        <v>3300</v>
      </c>
      <c r="AF3301" s="29">
        <v>0.10397319846965981</v>
      </c>
      <c r="AG3301" s="29">
        <v>-1.9606783002386902E-2</v>
      </c>
      <c r="AH3301" s="29">
        <v>-2.0167659902882929E-2</v>
      </c>
    </row>
    <row r="3302" spans="31:34" x14ac:dyDescent="0.2">
      <c r="AE3302">
        <v>3301</v>
      </c>
      <c r="AF3302" s="29">
        <v>-3.0245498137128374E-2</v>
      </c>
      <c r="AG3302" s="29">
        <v>-1.5497706748388183E-2</v>
      </c>
      <c r="AH3302" s="29">
        <v>2.6007357746501061E-2</v>
      </c>
    </row>
    <row r="3303" spans="31:34" x14ac:dyDescent="0.2">
      <c r="AE3303">
        <v>3302</v>
      </c>
      <c r="AF3303" s="29">
        <v>-0.12424651027107113</v>
      </c>
      <c r="AG3303" s="29">
        <v>8.905939345315253E-2</v>
      </c>
      <c r="AH3303" s="29">
        <v>-0.13971755833368366</v>
      </c>
    </row>
    <row r="3304" spans="31:34" x14ac:dyDescent="0.2">
      <c r="AE3304">
        <v>3303</v>
      </c>
      <c r="AF3304" s="29">
        <v>1.8709703207204612E-2</v>
      </c>
      <c r="AG3304" s="29">
        <v>-7.3885198742289132E-2</v>
      </c>
      <c r="AH3304" s="29">
        <v>0.12776386247368657</v>
      </c>
    </row>
    <row r="3305" spans="31:34" x14ac:dyDescent="0.2">
      <c r="AE3305">
        <v>3304</v>
      </c>
      <c r="AF3305" s="29">
        <v>2.6214269044722287E-2</v>
      </c>
      <c r="AG3305" s="29">
        <v>1.2287207937590123E-2</v>
      </c>
      <c r="AH3305" s="29">
        <v>-0.14734138189277504</v>
      </c>
    </row>
    <row r="3306" spans="31:34" x14ac:dyDescent="0.2">
      <c r="AE3306">
        <v>3305</v>
      </c>
      <c r="AF3306" s="29">
        <v>-6.7836085444271457E-2</v>
      </c>
      <c r="AG3306" s="29">
        <v>-4.4361462518516248E-2</v>
      </c>
      <c r="AH3306" s="29">
        <v>0.16852517944506695</v>
      </c>
    </row>
    <row r="3307" spans="31:34" x14ac:dyDescent="0.2">
      <c r="AE3307">
        <v>3306</v>
      </c>
      <c r="AF3307" s="29">
        <v>-1.8126702029533925E-2</v>
      </c>
      <c r="AG3307" s="29">
        <v>0.10852163062390409</v>
      </c>
      <c r="AH3307" s="29">
        <v>-0.13263345776245875</v>
      </c>
    </row>
    <row r="3308" spans="31:34" x14ac:dyDescent="0.2">
      <c r="AE3308">
        <v>3307</v>
      </c>
      <c r="AF3308" s="29">
        <v>6.573055600844939E-2</v>
      </c>
      <c r="AG3308" s="29">
        <v>1.7988052857335424E-3</v>
      </c>
      <c r="AH3308" s="29">
        <v>0.14010424515803607</v>
      </c>
    </row>
    <row r="3309" spans="31:34" x14ac:dyDescent="0.2">
      <c r="AE3309">
        <v>3308</v>
      </c>
      <c r="AF3309" s="29">
        <v>-1.0070344692263351E-2</v>
      </c>
      <c r="AG3309" s="29">
        <v>-5.4355967806772224E-2</v>
      </c>
      <c r="AH3309" s="29">
        <v>-0.21705758199115582</v>
      </c>
    </row>
    <row r="3310" spans="31:34" x14ac:dyDescent="0.2">
      <c r="AE3310">
        <v>3309</v>
      </c>
      <c r="AF3310" s="29">
        <v>-1.9191371058349786E-2</v>
      </c>
      <c r="AG3310" s="29">
        <v>2.3771987189416078E-2</v>
      </c>
      <c r="AH3310" s="29">
        <v>1.1277138356701842E-2</v>
      </c>
    </row>
    <row r="3311" spans="31:34" x14ac:dyDescent="0.2">
      <c r="AE3311">
        <v>3310</v>
      </c>
      <c r="AF3311" s="29">
        <v>-0.11849270105263314</v>
      </c>
      <c r="AG3311" s="29">
        <v>-0.1011957454492441</v>
      </c>
      <c r="AH3311" s="29">
        <v>-5.7680425561141807E-2</v>
      </c>
    </row>
    <row r="3312" spans="31:34" x14ac:dyDescent="0.2">
      <c r="AE3312">
        <v>3311</v>
      </c>
      <c r="AF3312" s="29">
        <v>2.8781126820888524E-2</v>
      </c>
      <c r="AG3312" s="29">
        <v>0.4264754575718403</v>
      </c>
      <c r="AH3312" s="29">
        <v>0.24345148594263788</v>
      </c>
    </row>
    <row r="3313" spans="31:34" x14ac:dyDescent="0.2">
      <c r="AE3313">
        <v>3312</v>
      </c>
      <c r="AF3313" s="29">
        <v>6.3815732343870279E-2</v>
      </c>
      <c r="AG3313" s="29">
        <v>-6.6306938440978385E-3</v>
      </c>
      <c r="AH3313" s="29">
        <v>-0.31808337427283451</v>
      </c>
    </row>
    <row r="3314" spans="31:34" x14ac:dyDescent="0.2">
      <c r="AE3314">
        <v>3313</v>
      </c>
      <c r="AF3314" s="29">
        <v>-0.17577093115719938</v>
      </c>
      <c r="AG3314" s="29">
        <v>4.9181421429237808E-2</v>
      </c>
      <c r="AH3314" s="29">
        <v>0.16422923829490904</v>
      </c>
    </row>
    <row r="3315" spans="31:34" x14ac:dyDescent="0.2">
      <c r="AE3315">
        <v>3314</v>
      </c>
      <c r="AF3315" s="29">
        <v>3.9681065741288775E-2</v>
      </c>
      <c r="AG3315" s="29">
        <v>-1.8560283878413221E-2</v>
      </c>
      <c r="AH3315" s="29">
        <v>6.174387038630294E-2</v>
      </c>
    </row>
    <row r="3316" spans="31:34" x14ac:dyDescent="0.2">
      <c r="AE3316">
        <v>3315</v>
      </c>
      <c r="AF3316" s="29">
        <v>-0.25354764817505676</v>
      </c>
      <c r="AG3316" s="29">
        <v>-0.16296502168337401</v>
      </c>
      <c r="AH3316" s="29">
        <v>0.22386010418395594</v>
      </c>
    </row>
    <row r="3317" spans="31:34" x14ac:dyDescent="0.2">
      <c r="AE3317">
        <v>3316</v>
      </c>
      <c r="AF3317" s="29">
        <v>-8.5033970017851269E-3</v>
      </c>
      <c r="AG3317" s="29">
        <v>7.6902467185427037E-2</v>
      </c>
      <c r="AH3317" s="29">
        <v>0.19730707098435726</v>
      </c>
    </row>
    <row r="3318" spans="31:34" x14ac:dyDescent="0.2">
      <c r="AE3318">
        <v>3317</v>
      </c>
      <c r="AF3318" s="29">
        <v>-9.2076921824354993E-2</v>
      </c>
      <c r="AG3318" s="29">
        <v>5.6421828052400418E-2</v>
      </c>
      <c r="AH3318" s="29">
        <v>-4.1818578353709231E-2</v>
      </c>
    </row>
    <row r="3319" spans="31:34" x14ac:dyDescent="0.2">
      <c r="AE3319">
        <v>3318</v>
      </c>
      <c r="AF3319" s="29">
        <v>5.2954534455943503E-2</v>
      </c>
      <c r="AG3319" s="29">
        <v>8.7735787863445547E-2</v>
      </c>
      <c r="AH3319" s="29">
        <v>-0.12687951760880833</v>
      </c>
    </row>
    <row r="3320" spans="31:34" x14ac:dyDescent="0.2">
      <c r="AE3320">
        <v>3319</v>
      </c>
      <c r="AF3320" s="29">
        <v>-3.1144733687880174E-2</v>
      </c>
      <c r="AG3320" s="29">
        <v>0.47026969466843221</v>
      </c>
      <c r="AH3320" s="29">
        <v>3.9637049946967796E-2</v>
      </c>
    </row>
    <row r="3321" spans="31:34" x14ac:dyDescent="0.2">
      <c r="AE3321">
        <v>3320</v>
      </c>
      <c r="AF3321" s="29">
        <v>2.6314714437398839E-2</v>
      </c>
      <c r="AG3321" s="29">
        <v>5.1366471608841294E-2</v>
      </c>
      <c r="AH3321" s="29">
        <v>0.19336157867735076</v>
      </c>
    </row>
    <row r="3322" spans="31:34" x14ac:dyDescent="0.2">
      <c r="AE3322">
        <v>3321</v>
      </c>
      <c r="AF3322" s="29">
        <v>-3.8760712720650729E-2</v>
      </c>
      <c r="AG3322" s="29">
        <v>-0.113734464739039</v>
      </c>
      <c r="AH3322" s="29">
        <v>0.30015205599892231</v>
      </c>
    </row>
    <row r="3323" spans="31:34" x14ac:dyDescent="0.2">
      <c r="AE3323">
        <v>3322</v>
      </c>
      <c r="AF3323" s="29">
        <v>1.3971449855288382E-2</v>
      </c>
      <c r="AG3323" s="29">
        <v>-2.1999731912156976E-2</v>
      </c>
      <c r="AH3323" s="29">
        <v>0.24549795719127299</v>
      </c>
    </row>
    <row r="3324" spans="31:34" x14ac:dyDescent="0.2">
      <c r="AE3324">
        <v>3323</v>
      </c>
      <c r="AF3324" s="29">
        <v>-3.9292883669726818E-3</v>
      </c>
      <c r="AG3324" s="29">
        <v>0.17768190056659283</v>
      </c>
      <c r="AH3324" s="29">
        <v>0.16775715118866819</v>
      </c>
    </row>
    <row r="3325" spans="31:34" x14ac:dyDescent="0.2">
      <c r="AE3325">
        <v>3324</v>
      </c>
      <c r="AF3325" s="29">
        <v>0.1282642960452367</v>
      </c>
      <c r="AG3325" s="29">
        <v>0.26120857132874381</v>
      </c>
      <c r="AH3325" s="29">
        <v>0.31834091966239247</v>
      </c>
    </row>
    <row r="3326" spans="31:34" x14ac:dyDescent="0.2">
      <c r="AE3326">
        <v>3325</v>
      </c>
      <c r="AF3326" s="29">
        <v>-3.8443650442954499E-3</v>
      </c>
      <c r="AG3326" s="29">
        <v>0.28200721754525537</v>
      </c>
      <c r="AH3326" s="29">
        <v>-0.32687715040493415</v>
      </c>
    </row>
    <row r="3327" spans="31:34" x14ac:dyDescent="0.2">
      <c r="AE3327">
        <v>3326</v>
      </c>
      <c r="AF3327" s="29">
        <v>4.7520238029261107E-2</v>
      </c>
      <c r="AG3327" s="29">
        <v>-2.8869966127658912E-2</v>
      </c>
      <c r="AH3327" s="29">
        <v>0.10604350268187576</v>
      </c>
    </row>
    <row r="3328" spans="31:34" x14ac:dyDescent="0.2">
      <c r="AE3328">
        <v>3327</v>
      </c>
      <c r="AF3328" s="29">
        <v>-1.6004772955751706E-3</v>
      </c>
      <c r="AG3328" s="29">
        <v>-0.13486789420451467</v>
      </c>
      <c r="AH3328" s="29">
        <v>-0.11860531808214866</v>
      </c>
    </row>
    <row r="3329" spans="31:34" x14ac:dyDescent="0.2">
      <c r="AE3329">
        <v>3328</v>
      </c>
      <c r="AF3329" s="29">
        <v>-6.6228234101960742E-2</v>
      </c>
      <c r="AG3329" s="29">
        <v>0.2668246830736119</v>
      </c>
      <c r="AH3329" s="29">
        <v>-7.621944997896983E-2</v>
      </c>
    </row>
    <row r="3330" spans="31:34" x14ac:dyDescent="0.2">
      <c r="AE3330">
        <v>3329</v>
      </c>
      <c r="AF3330" s="29">
        <v>-3.9551672070504765E-2</v>
      </c>
      <c r="AG3330" s="29">
        <v>-8.9233601795286922E-3</v>
      </c>
      <c r="AH3330" s="29">
        <v>-4.8735975293837672E-3</v>
      </c>
    </row>
    <row r="3331" spans="31:34" x14ac:dyDescent="0.2">
      <c r="AE3331">
        <v>3330</v>
      </c>
      <c r="AF3331" s="29">
        <v>-1.9147600047956998E-3</v>
      </c>
      <c r="AG3331" s="29">
        <v>0.12443727562551839</v>
      </c>
      <c r="AH3331" s="29">
        <v>0.26771440222735315</v>
      </c>
    </row>
    <row r="3332" spans="31:34" x14ac:dyDescent="0.2">
      <c r="AE3332">
        <v>3331</v>
      </c>
      <c r="AF3332" s="29">
        <v>6.5926542085407583E-3</v>
      </c>
      <c r="AG3332" s="29">
        <v>0.20043713565588533</v>
      </c>
      <c r="AH3332" s="29">
        <v>-0.38358656222387821</v>
      </c>
    </row>
    <row r="3333" spans="31:34" x14ac:dyDescent="0.2">
      <c r="AE3333">
        <v>3332</v>
      </c>
      <c r="AF3333" s="29">
        <v>9.8797817999826936E-3</v>
      </c>
      <c r="AG3333" s="29">
        <v>0.13654410861265628</v>
      </c>
      <c r="AH3333" s="29">
        <v>0.10995719645925474</v>
      </c>
    </row>
    <row r="3334" spans="31:34" x14ac:dyDescent="0.2">
      <c r="AE3334">
        <v>3333</v>
      </c>
      <c r="AF3334" s="29">
        <v>-2.757915751666862E-4</v>
      </c>
      <c r="AG3334" s="29">
        <v>-0.43598065449469953</v>
      </c>
      <c r="AH3334" s="29">
        <v>-0.27480098424917931</v>
      </c>
    </row>
    <row r="3335" spans="31:34" x14ac:dyDescent="0.2">
      <c r="AE3335">
        <v>3334</v>
      </c>
      <c r="AF3335" s="29">
        <v>-0.15661447662772587</v>
      </c>
      <c r="AG3335" s="29">
        <v>-2.1206445947628046E-2</v>
      </c>
      <c r="AH3335" s="29">
        <v>0.39076703542844848</v>
      </c>
    </row>
    <row r="3336" spans="31:34" x14ac:dyDescent="0.2">
      <c r="AE3336">
        <v>3335</v>
      </c>
      <c r="AF3336" s="29">
        <v>-0.14890001151105611</v>
      </c>
      <c r="AG3336" s="29">
        <v>-6.3929407488319573E-2</v>
      </c>
      <c r="AH3336" s="29">
        <v>-1.5440109854057643E-2</v>
      </c>
    </row>
    <row r="3337" spans="31:34" x14ac:dyDescent="0.2">
      <c r="AE3337">
        <v>3336</v>
      </c>
      <c r="AF3337" s="29">
        <v>1.7153076419494397E-2</v>
      </c>
      <c r="AG3337" s="29">
        <v>-7.8817604687568918E-2</v>
      </c>
      <c r="AH3337" s="29">
        <v>0.13106121634649179</v>
      </c>
    </row>
    <row r="3338" spans="31:34" x14ac:dyDescent="0.2">
      <c r="AE3338">
        <v>3337</v>
      </c>
      <c r="AF3338" s="29">
        <v>-0.11943721806694006</v>
      </c>
      <c r="AG3338" s="29">
        <v>-2.0434486067317195E-2</v>
      </c>
      <c r="AH3338" s="29">
        <v>2.141845086448738E-2</v>
      </c>
    </row>
    <row r="3339" spans="31:34" x14ac:dyDescent="0.2">
      <c r="AE3339">
        <v>3338</v>
      </c>
      <c r="AF3339" s="29">
        <v>6.9149023720660258E-2</v>
      </c>
      <c r="AG3339" s="29">
        <v>-6.4423479396494857E-2</v>
      </c>
      <c r="AH3339" s="29">
        <v>-0.20534518363594895</v>
      </c>
    </row>
    <row r="3340" spans="31:34" x14ac:dyDescent="0.2">
      <c r="AE3340">
        <v>3339</v>
      </c>
      <c r="AF3340" s="29">
        <v>6.2597340146636121E-2</v>
      </c>
      <c r="AG3340" s="29">
        <v>-1.6321059891995685E-2</v>
      </c>
      <c r="AH3340" s="29">
        <v>-2.5181540587552492E-2</v>
      </c>
    </row>
    <row r="3341" spans="31:34" x14ac:dyDescent="0.2">
      <c r="AE3341">
        <v>3340</v>
      </c>
      <c r="AF3341" s="29">
        <v>4.649394075407827E-2</v>
      </c>
      <c r="AG3341" s="29">
        <v>7.6946270591753532E-2</v>
      </c>
      <c r="AH3341" s="29">
        <v>-1.7239395044222502E-2</v>
      </c>
    </row>
    <row r="3342" spans="31:34" x14ac:dyDescent="0.2">
      <c r="AE3342">
        <v>3341</v>
      </c>
      <c r="AF3342" s="29">
        <v>-2.4316689896920086E-2</v>
      </c>
      <c r="AG3342" s="29">
        <v>5.2403373948326289E-2</v>
      </c>
      <c r="AH3342" s="29">
        <v>-6.8016412370158832E-2</v>
      </c>
    </row>
    <row r="3343" spans="31:34" x14ac:dyDescent="0.2">
      <c r="AE3343">
        <v>3342</v>
      </c>
      <c r="AF3343" s="29">
        <v>-6.5496206082309549E-2</v>
      </c>
      <c r="AG3343" s="29">
        <v>-1.4944999736993939E-2</v>
      </c>
      <c r="AH3343" s="29">
        <v>2.2114429623372674E-2</v>
      </c>
    </row>
    <row r="3344" spans="31:34" x14ac:dyDescent="0.2">
      <c r="AE3344">
        <v>3343</v>
      </c>
      <c r="AF3344" s="29">
        <v>-3.9191821784891612E-2</v>
      </c>
      <c r="AG3344" s="29">
        <v>0.19500828362041228</v>
      </c>
      <c r="AH3344" s="29">
        <v>4.4379289214113004E-3</v>
      </c>
    </row>
    <row r="3345" spans="31:34" x14ac:dyDescent="0.2">
      <c r="AE3345">
        <v>3344</v>
      </c>
      <c r="AF3345" s="29">
        <v>6.9498138764485254E-2</v>
      </c>
      <c r="AG3345" s="29">
        <v>-4.582990921220665E-2</v>
      </c>
      <c r="AH3345" s="29">
        <v>1.6065480022251711E-2</v>
      </c>
    </row>
    <row r="3346" spans="31:34" x14ac:dyDescent="0.2">
      <c r="AE3346">
        <v>3345</v>
      </c>
      <c r="AF3346" s="29">
        <v>3.4456565274894595E-2</v>
      </c>
      <c r="AG3346" s="29">
        <v>-0.11006941803468212</v>
      </c>
      <c r="AH3346" s="29">
        <v>0.1120005450523785</v>
      </c>
    </row>
    <row r="3347" spans="31:34" x14ac:dyDescent="0.2">
      <c r="AE3347">
        <v>3346</v>
      </c>
      <c r="AF3347" s="29">
        <v>1.0925733565944611E-2</v>
      </c>
      <c r="AG3347" s="29">
        <v>1.0945724770047467E-2</v>
      </c>
      <c r="AH3347" s="29">
        <v>2.4165349642993852E-2</v>
      </c>
    </row>
    <row r="3348" spans="31:34" x14ac:dyDescent="0.2">
      <c r="AE3348">
        <v>3347</v>
      </c>
      <c r="AF3348" s="29">
        <v>2.9661382747838392E-2</v>
      </c>
      <c r="AG3348" s="29">
        <v>-7.1817450759265655E-2</v>
      </c>
      <c r="AH3348" s="29">
        <v>-2.8760910648826798E-2</v>
      </c>
    </row>
    <row r="3349" spans="31:34" x14ac:dyDescent="0.2">
      <c r="AE3349">
        <v>3348</v>
      </c>
      <c r="AF3349" s="29">
        <v>-2.2687668383349131E-2</v>
      </c>
      <c r="AG3349" s="29">
        <v>-1.0365855252327626E-2</v>
      </c>
      <c r="AH3349" s="29">
        <v>4.8873592509446104E-2</v>
      </c>
    </row>
    <row r="3350" spans="31:34" x14ac:dyDescent="0.2">
      <c r="AE3350">
        <v>3349</v>
      </c>
      <c r="AF3350" s="29">
        <v>5.7605302083975705E-2</v>
      </c>
      <c r="AG3350" s="29">
        <v>2.1509181183842156E-3</v>
      </c>
      <c r="AH3350" s="29">
        <v>-0.36296039963907556</v>
      </c>
    </row>
    <row r="3351" spans="31:34" x14ac:dyDescent="0.2">
      <c r="AE3351">
        <v>3350</v>
      </c>
      <c r="AF3351" s="29">
        <v>-0.25672669964850031</v>
      </c>
      <c r="AG3351" s="29">
        <v>0.19053479842406995</v>
      </c>
      <c r="AH3351" s="29">
        <v>-0.2623370462377948</v>
      </c>
    </row>
    <row r="3352" spans="31:34" x14ac:dyDescent="0.2">
      <c r="AE3352">
        <v>3351</v>
      </c>
      <c r="AF3352" s="29">
        <v>0.14229732687472138</v>
      </c>
      <c r="AG3352" s="29">
        <v>-1.7961707591734797E-2</v>
      </c>
      <c r="AH3352" s="29">
        <v>0.15345297978392558</v>
      </c>
    </row>
    <row r="3353" spans="31:34" x14ac:dyDescent="0.2">
      <c r="AE3353">
        <v>3352</v>
      </c>
      <c r="AF3353" s="29">
        <v>3.1816500242526823E-2</v>
      </c>
      <c r="AG3353" s="29">
        <v>0.20596001149011067</v>
      </c>
      <c r="AH3353" s="29">
        <v>-2.9878943529287418E-2</v>
      </c>
    </row>
    <row r="3354" spans="31:34" x14ac:dyDescent="0.2">
      <c r="AE3354">
        <v>3353</v>
      </c>
      <c r="AF3354" s="29">
        <v>-7.2338061505023921E-2</v>
      </c>
      <c r="AG3354" s="29">
        <v>-0.22555497556911225</v>
      </c>
      <c r="AH3354" s="29">
        <v>2.9408900445914859E-2</v>
      </c>
    </row>
    <row r="3355" spans="31:34" x14ac:dyDescent="0.2">
      <c r="AE3355">
        <v>3354</v>
      </c>
      <c r="AF3355" s="29">
        <v>-9.698497366993071E-2</v>
      </c>
      <c r="AG3355" s="29">
        <v>-7.3428900393363139E-2</v>
      </c>
      <c r="AH3355" s="29">
        <v>0.22736650207779358</v>
      </c>
    </row>
    <row r="3356" spans="31:34" x14ac:dyDescent="0.2">
      <c r="AE3356">
        <v>3355</v>
      </c>
      <c r="AF3356" s="29">
        <v>-0.24397387014536778</v>
      </c>
      <c r="AG3356" s="29">
        <v>-5.9981215288699916E-2</v>
      </c>
      <c r="AH3356" s="29">
        <v>5.1272519416625188E-2</v>
      </c>
    </row>
    <row r="3357" spans="31:34" x14ac:dyDescent="0.2">
      <c r="AE3357">
        <v>3356</v>
      </c>
      <c r="AF3357" s="29">
        <v>1.7791805712494498E-2</v>
      </c>
      <c r="AG3357" s="29">
        <v>-3.261821797180888E-3</v>
      </c>
      <c r="AH3357" s="29">
        <v>5.3520297118070846E-2</v>
      </c>
    </row>
    <row r="3358" spans="31:34" x14ac:dyDescent="0.2">
      <c r="AE3358">
        <v>3357</v>
      </c>
      <c r="AF3358" s="29">
        <v>-2.9931210114222733E-3</v>
      </c>
      <c r="AG3358" s="29">
        <v>-1.9671180394616006E-2</v>
      </c>
      <c r="AH3358" s="29">
        <v>-0.24459519391811485</v>
      </c>
    </row>
    <row r="3359" spans="31:34" x14ac:dyDescent="0.2">
      <c r="AE3359">
        <v>3358</v>
      </c>
      <c r="AF3359" s="29">
        <v>3.4538628537000397E-2</v>
      </c>
      <c r="AG3359" s="29">
        <v>-4.0439061270559178E-2</v>
      </c>
      <c r="AH3359" s="29">
        <v>0.1610499746781858</v>
      </c>
    </row>
    <row r="3360" spans="31:34" x14ac:dyDescent="0.2">
      <c r="AE3360">
        <v>3359</v>
      </c>
      <c r="AF3360" s="29">
        <v>5.4241992524786169E-2</v>
      </c>
      <c r="AG3360" s="29">
        <v>0.19790137287621437</v>
      </c>
      <c r="AH3360" s="29">
        <v>0.14447938593187312</v>
      </c>
    </row>
    <row r="3361" spans="31:34" x14ac:dyDescent="0.2">
      <c r="AE3361">
        <v>3360</v>
      </c>
      <c r="AF3361" s="29">
        <v>1.9980761030385655E-2</v>
      </c>
      <c r="AG3361" s="29">
        <v>-6.1666710669709565E-2</v>
      </c>
      <c r="AH3361" s="29">
        <v>-0.30910967827951352</v>
      </c>
    </row>
    <row r="3362" spans="31:34" x14ac:dyDescent="0.2">
      <c r="AE3362">
        <v>3361</v>
      </c>
      <c r="AF3362" s="29">
        <v>2.9929824302623254E-2</v>
      </c>
      <c r="AG3362" s="29">
        <v>-4.9167325397395475E-2</v>
      </c>
      <c r="AH3362" s="29">
        <v>1.2358209340628588E-2</v>
      </c>
    </row>
    <row r="3363" spans="31:34" x14ac:dyDescent="0.2">
      <c r="AE3363">
        <v>3362</v>
      </c>
      <c r="AF3363" s="29">
        <v>-5.2342031653602038E-2</v>
      </c>
      <c r="AG3363" s="29">
        <v>-6.8974697678715377E-2</v>
      </c>
      <c r="AH3363" s="29">
        <v>-0.32587090341140956</v>
      </c>
    </row>
    <row r="3364" spans="31:34" x14ac:dyDescent="0.2">
      <c r="AE3364">
        <v>3363</v>
      </c>
      <c r="AF3364" s="29">
        <v>-8.8254468830271642E-3</v>
      </c>
      <c r="AG3364" s="29">
        <v>-0.20731261773536652</v>
      </c>
      <c r="AH3364" s="29">
        <v>-0.19096982343850064</v>
      </c>
    </row>
    <row r="3365" spans="31:34" x14ac:dyDescent="0.2">
      <c r="AE3365">
        <v>3364</v>
      </c>
      <c r="AF3365" s="29">
        <v>-0.27164381311275748</v>
      </c>
      <c r="AG3365" s="29">
        <v>-0.29193486181678047</v>
      </c>
      <c r="AH3365" s="29">
        <v>0.23608678545015319</v>
      </c>
    </row>
    <row r="3366" spans="31:34" x14ac:dyDescent="0.2">
      <c r="AE3366">
        <v>3365</v>
      </c>
      <c r="AF3366" s="29">
        <v>2.9603363851000614E-2</v>
      </c>
      <c r="AG3366" s="29">
        <v>0.18466705375116479</v>
      </c>
      <c r="AH3366" s="29">
        <v>9.3399031360226342E-2</v>
      </c>
    </row>
    <row r="3367" spans="31:34" x14ac:dyDescent="0.2">
      <c r="AE3367">
        <v>3366</v>
      </c>
      <c r="AF3367" s="29">
        <v>6.7347550618170771E-2</v>
      </c>
      <c r="AG3367" s="29">
        <v>9.6333801303521441E-2</v>
      </c>
      <c r="AH3367" s="29">
        <v>-7.264829407906867E-2</v>
      </c>
    </row>
    <row r="3368" spans="31:34" x14ac:dyDescent="0.2">
      <c r="AE3368">
        <v>3367</v>
      </c>
      <c r="AF3368" s="29">
        <v>-7.5909777888712837E-2</v>
      </c>
      <c r="AG3368" s="29">
        <v>-0.25193501090752618</v>
      </c>
      <c r="AH3368" s="29">
        <v>-0.39693461613645475</v>
      </c>
    </row>
    <row r="3369" spans="31:34" x14ac:dyDescent="0.2">
      <c r="AE3369">
        <v>3368</v>
      </c>
      <c r="AF3369" s="29">
        <v>-0.1109235617048176</v>
      </c>
      <c r="AG3369" s="29">
        <v>-6.6255439655874965E-2</v>
      </c>
      <c r="AH3369" s="29">
        <v>3.1277028399125988E-2</v>
      </c>
    </row>
    <row r="3370" spans="31:34" x14ac:dyDescent="0.2">
      <c r="AE3370">
        <v>3369</v>
      </c>
      <c r="AF3370" s="29">
        <v>3.6670825245568861E-2</v>
      </c>
      <c r="AG3370" s="29">
        <v>-3.4157619619691049E-2</v>
      </c>
      <c r="AH3370" s="29">
        <v>-0.37819145364197648</v>
      </c>
    </row>
    <row r="3371" spans="31:34" x14ac:dyDescent="0.2">
      <c r="AE3371">
        <v>3370</v>
      </c>
      <c r="AF3371" s="29">
        <v>4.6191860369411052E-2</v>
      </c>
      <c r="AG3371" s="29">
        <v>-2.6500592231297813E-3</v>
      </c>
      <c r="AH3371" s="29">
        <v>-0.22131785339713661</v>
      </c>
    </row>
    <row r="3372" spans="31:34" x14ac:dyDescent="0.2">
      <c r="AE3372">
        <v>3371</v>
      </c>
      <c r="AF3372" s="29">
        <v>1.6904712479264689E-2</v>
      </c>
      <c r="AG3372" s="29">
        <v>7.6471199917999305E-2</v>
      </c>
      <c r="AH3372" s="29">
        <v>0.20710778870426289</v>
      </c>
    </row>
    <row r="3373" spans="31:34" x14ac:dyDescent="0.2">
      <c r="AE3373">
        <v>3372</v>
      </c>
      <c r="AF3373" s="29">
        <v>-5.4199652785928532E-2</v>
      </c>
      <c r="AG3373" s="29">
        <v>0.14381234970227935</v>
      </c>
      <c r="AH3373" s="29">
        <v>7.5744281385447559E-2</v>
      </c>
    </row>
    <row r="3374" spans="31:34" x14ac:dyDescent="0.2">
      <c r="AE3374">
        <v>3373</v>
      </c>
      <c r="AF3374" s="29">
        <v>-8.7651291795250205E-2</v>
      </c>
      <c r="AG3374" s="29">
        <v>-6.4434746590980529E-2</v>
      </c>
      <c r="AH3374" s="29">
        <v>1.5819907575769586E-2</v>
      </c>
    </row>
    <row r="3375" spans="31:34" x14ac:dyDescent="0.2">
      <c r="AE3375">
        <v>3374</v>
      </c>
      <c r="AF3375" s="29">
        <v>0.10598044886690609</v>
      </c>
      <c r="AG3375" s="29">
        <v>0.2233452072850535</v>
      </c>
      <c r="AH3375" s="29">
        <v>-0.18072137296664917</v>
      </c>
    </row>
    <row r="3376" spans="31:34" x14ac:dyDescent="0.2">
      <c r="AE3376">
        <v>3375</v>
      </c>
      <c r="AF3376" s="29">
        <v>0.10588653986600252</v>
      </c>
      <c r="AG3376" s="29">
        <v>5.5497749426971367E-2</v>
      </c>
      <c r="AH3376" s="29">
        <v>-0.35324330391728781</v>
      </c>
    </row>
    <row r="3377" spans="31:34" x14ac:dyDescent="0.2">
      <c r="AE3377">
        <v>3376</v>
      </c>
      <c r="AF3377" s="29">
        <v>4.2513453429480277E-2</v>
      </c>
      <c r="AG3377" s="29">
        <v>-0.50866976494210581</v>
      </c>
      <c r="AH3377" s="29">
        <v>-8.331599771256884E-2</v>
      </c>
    </row>
    <row r="3378" spans="31:34" x14ac:dyDescent="0.2">
      <c r="AE3378">
        <v>3377</v>
      </c>
      <c r="AF3378" s="29">
        <v>0.13470379141743349</v>
      </c>
      <c r="AG3378" s="29">
        <v>7.8805743452524876E-2</v>
      </c>
      <c r="AH3378" s="29">
        <v>-0.77765114613845021</v>
      </c>
    </row>
    <row r="3379" spans="31:34" x14ac:dyDescent="0.2">
      <c r="AE3379">
        <v>3378</v>
      </c>
      <c r="AF3379" s="29">
        <v>4.3470563532216327E-3</v>
      </c>
      <c r="AG3379" s="29">
        <v>9.9445995932647205E-2</v>
      </c>
      <c r="AH3379" s="29">
        <v>0.44274267519379862</v>
      </c>
    </row>
    <row r="3380" spans="31:34" x14ac:dyDescent="0.2">
      <c r="AE3380">
        <v>3379</v>
      </c>
      <c r="AF3380" s="29">
        <v>-2.6605841272640579E-3</v>
      </c>
      <c r="AG3380" s="29">
        <v>-0.22029668977712769</v>
      </c>
      <c r="AH3380" s="29">
        <v>-9.4673992641411422E-2</v>
      </c>
    </row>
    <row r="3381" spans="31:34" x14ac:dyDescent="0.2">
      <c r="AE3381">
        <v>3380</v>
      </c>
      <c r="AF3381" s="29">
        <v>0.1235788400606211</v>
      </c>
      <c r="AG3381" s="29">
        <v>-8.8278964930847123E-2</v>
      </c>
      <c r="AH3381" s="29">
        <v>-0.35985287641682595</v>
      </c>
    </row>
    <row r="3382" spans="31:34" x14ac:dyDescent="0.2">
      <c r="AE3382">
        <v>3381</v>
      </c>
      <c r="AF3382" s="29">
        <v>-3.8310101657896778E-2</v>
      </c>
      <c r="AG3382" s="29">
        <v>-7.7791311226131907E-2</v>
      </c>
      <c r="AH3382" s="29">
        <v>0.16272289832741879</v>
      </c>
    </row>
    <row r="3383" spans="31:34" x14ac:dyDescent="0.2">
      <c r="AE3383">
        <v>3382</v>
      </c>
      <c r="AF3383" s="29">
        <v>6.7385435972198385E-2</v>
      </c>
      <c r="AG3383" s="29">
        <v>0.12037230504786206</v>
      </c>
      <c r="AH3383" s="29">
        <v>4.0090475905269783E-2</v>
      </c>
    </row>
    <row r="3384" spans="31:34" x14ac:dyDescent="0.2">
      <c r="AE3384">
        <v>3383</v>
      </c>
      <c r="AF3384" s="29">
        <v>8.1912937152387094E-2</v>
      </c>
      <c r="AG3384" s="29">
        <v>9.4160076969843631E-2</v>
      </c>
      <c r="AH3384" s="29">
        <v>0.14541507577845028</v>
      </c>
    </row>
    <row r="3385" spans="31:34" x14ac:dyDescent="0.2">
      <c r="AE3385">
        <v>3384</v>
      </c>
      <c r="AF3385" s="29">
        <v>0.14075523752490976</v>
      </c>
      <c r="AG3385" s="29">
        <v>-0.21886154988778911</v>
      </c>
      <c r="AH3385" s="29">
        <v>-0.25445778762491134</v>
      </c>
    </row>
    <row r="3386" spans="31:34" x14ac:dyDescent="0.2">
      <c r="AE3386">
        <v>3385</v>
      </c>
      <c r="AF3386" s="29">
        <v>9.4137424708997622E-2</v>
      </c>
      <c r="AG3386" s="29">
        <v>-0.16895007784144012</v>
      </c>
      <c r="AH3386" s="29">
        <v>-1.6975117033047334E-2</v>
      </c>
    </row>
    <row r="3387" spans="31:34" x14ac:dyDescent="0.2">
      <c r="AE3387">
        <v>3386</v>
      </c>
      <c r="AF3387" s="29">
        <v>-2.3526943349813187E-2</v>
      </c>
      <c r="AG3387" s="29">
        <v>9.1749414102592033E-2</v>
      </c>
      <c r="AH3387" s="29">
        <v>-9.7722997897091712E-2</v>
      </c>
    </row>
    <row r="3388" spans="31:34" x14ac:dyDescent="0.2">
      <c r="AE3388">
        <v>3387</v>
      </c>
      <c r="AF3388" s="29">
        <v>-0.14577565526575353</v>
      </c>
      <c r="AG3388" s="29">
        <v>7.1651005158154021E-2</v>
      </c>
      <c r="AH3388" s="29">
        <v>-0.34780014073790233</v>
      </c>
    </row>
    <row r="3389" spans="31:34" x14ac:dyDescent="0.2">
      <c r="AE3389">
        <v>3388</v>
      </c>
      <c r="AF3389" s="29">
        <v>-0.1175672048076286</v>
      </c>
      <c r="AG3389" s="29">
        <v>0.18186573379063695</v>
      </c>
      <c r="AH3389" s="29">
        <v>0.18121462012697975</v>
      </c>
    </row>
    <row r="3390" spans="31:34" x14ac:dyDescent="0.2">
      <c r="AE3390">
        <v>3389</v>
      </c>
      <c r="AF3390" s="29">
        <v>-5.1394069283223744E-2</v>
      </c>
      <c r="AG3390" s="29">
        <v>-3.3856933803682383E-2</v>
      </c>
      <c r="AH3390" s="29">
        <v>1.2625932655770694E-2</v>
      </c>
    </row>
    <row r="3391" spans="31:34" x14ac:dyDescent="0.2">
      <c r="AE3391">
        <v>3390</v>
      </c>
      <c r="AF3391" s="29">
        <v>-2.0328974560903314E-3</v>
      </c>
      <c r="AG3391" s="29">
        <v>-4.583765131218185E-4</v>
      </c>
      <c r="AH3391" s="29">
        <v>-0.158149950669184</v>
      </c>
    </row>
    <row r="3392" spans="31:34" x14ac:dyDescent="0.2">
      <c r="AE3392">
        <v>3391</v>
      </c>
      <c r="AF3392" s="29">
        <v>3.901871448260668E-2</v>
      </c>
      <c r="AG3392" s="29">
        <v>6.2895761826957955E-2</v>
      </c>
      <c r="AH3392" s="29">
        <v>0.17287784959788291</v>
      </c>
    </row>
    <row r="3393" spans="31:34" x14ac:dyDescent="0.2">
      <c r="AE3393">
        <v>3392</v>
      </c>
      <c r="AF3393" s="29">
        <v>-2.1124193186738742E-2</v>
      </c>
      <c r="AG3393" s="29">
        <v>0.3607590863381176</v>
      </c>
      <c r="AH3393" s="29">
        <v>0.13120656249463256</v>
      </c>
    </row>
    <row r="3394" spans="31:34" x14ac:dyDescent="0.2">
      <c r="AE3394">
        <v>3393</v>
      </c>
      <c r="AF3394" s="29">
        <v>-2.5984132516343579E-2</v>
      </c>
      <c r="AG3394" s="29">
        <v>1.631557953463058E-2</v>
      </c>
      <c r="AH3394" s="29">
        <v>-0.22976046682421544</v>
      </c>
    </row>
    <row r="3395" spans="31:34" x14ac:dyDescent="0.2">
      <c r="AE3395">
        <v>3394</v>
      </c>
      <c r="AF3395" s="29">
        <v>0.11102730706583423</v>
      </c>
      <c r="AG3395" s="29">
        <v>-1.7368795488368963E-2</v>
      </c>
      <c r="AH3395" s="29">
        <v>-0.13480793398534549</v>
      </c>
    </row>
    <row r="3396" spans="31:34" x14ac:dyDescent="0.2">
      <c r="AE3396">
        <v>3395</v>
      </c>
      <c r="AF3396" s="29">
        <v>2.4123010355800882E-2</v>
      </c>
      <c r="AG3396" s="29">
        <v>-0.31876553229289495</v>
      </c>
      <c r="AH3396" s="29">
        <v>-0.28344757185220415</v>
      </c>
    </row>
    <row r="3397" spans="31:34" x14ac:dyDescent="0.2">
      <c r="AE3397">
        <v>3396</v>
      </c>
      <c r="AF3397" s="29">
        <v>2.3993996552409465E-2</v>
      </c>
      <c r="AG3397" s="29">
        <v>0.26655654075826141</v>
      </c>
      <c r="AH3397" s="29">
        <v>-6.2366405858202564E-2</v>
      </c>
    </row>
    <row r="3398" spans="31:34" x14ac:dyDescent="0.2">
      <c r="AE3398">
        <v>3397</v>
      </c>
      <c r="AF3398" s="29">
        <v>3.0500037759699308E-2</v>
      </c>
      <c r="AG3398" s="29">
        <v>-9.6814376571285887E-2</v>
      </c>
      <c r="AH3398" s="29">
        <v>-2.1978435190711916E-2</v>
      </c>
    </row>
    <row r="3399" spans="31:34" x14ac:dyDescent="0.2">
      <c r="AE3399">
        <v>3398</v>
      </c>
      <c r="AF3399" s="29">
        <v>4.061238054513442E-2</v>
      </c>
      <c r="AG3399" s="29">
        <v>-7.6786565986576905E-2</v>
      </c>
      <c r="AH3399" s="29">
        <v>0.20739962553801142</v>
      </c>
    </row>
    <row r="3400" spans="31:34" x14ac:dyDescent="0.2">
      <c r="AE3400">
        <v>3399</v>
      </c>
      <c r="AF3400" s="29">
        <v>-6.6341242988280161E-2</v>
      </c>
      <c r="AG3400" s="29">
        <v>5.0056079205681725E-2</v>
      </c>
      <c r="AH3400" s="29">
        <v>-0.60442265236175774</v>
      </c>
    </row>
    <row r="3401" spans="31:34" x14ac:dyDescent="0.2">
      <c r="AE3401">
        <v>3400</v>
      </c>
      <c r="AF3401" s="29">
        <v>-8.1902959553656562E-2</v>
      </c>
      <c r="AG3401" s="29">
        <v>-0.25330623030672533</v>
      </c>
      <c r="AH3401" s="29">
        <v>5.4358013416797184E-2</v>
      </c>
    </row>
    <row r="3402" spans="31:34" x14ac:dyDescent="0.2">
      <c r="AE3402">
        <v>3401</v>
      </c>
      <c r="AF3402" s="29">
        <v>-1.45454478331825E-2</v>
      </c>
      <c r="AG3402" s="29">
        <v>0.21315200460155048</v>
      </c>
      <c r="AH3402" s="29">
        <v>0.19645852547439793</v>
      </c>
    </row>
    <row r="3403" spans="31:34" x14ac:dyDescent="0.2">
      <c r="AE3403">
        <v>3402</v>
      </c>
      <c r="AF3403" s="29">
        <v>8.6679040677190594E-2</v>
      </c>
      <c r="AG3403" s="29">
        <v>-0.14967620565373624</v>
      </c>
      <c r="AH3403" s="29">
        <v>0.11990526293537455</v>
      </c>
    </row>
    <row r="3404" spans="31:34" x14ac:dyDescent="0.2">
      <c r="AE3404">
        <v>3403</v>
      </c>
      <c r="AF3404" s="29">
        <v>0.10422704579465689</v>
      </c>
      <c r="AG3404" s="29">
        <v>6.6471263139977491E-2</v>
      </c>
      <c r="AH3404" s="29">
        <v>-4.8528493970226662E-2</v>
      </c>
    </row>
    <row r="3405" spans="31:34" x14ac:dyDescent="0.2">
      <c r="AE3405">
        <v>3404</v>
      </c>
      <c r="AF3405" s="29">
        <v>-3.7610563460686912E-2</v>
      </c>
      <c r="AG3405" s="29">
        <v>4.1369001415780857E-2</v>
      </c>
      <c r="AH3405" s="29">
        <v>0.39114183379066908</v>
      </c>
    </row>
    <row r="3406" spans="31:34" x14ac:dyDescent="0.2">
      <c r="AE3406">
        <v>3405</v>
      </c>
      <c r="AF3406" s="29">
        <v>-1.4948200327042261E-2</v>
      </c>
      <c r="AG3406" s="29">
        <v>-4.6703877074906579E-2</v>
      </c>
      <c r="AH3406" s="29">
        <v>7.7226238330559679E-2</v>
      </c>
    </row>
    <row r="3407" spans="31:34" x14ac:dyDescent="0.2">
      <c r="AE3407">
        <v>3406</v>
      </c>
      <c r="AF3407" s="29">
        <v>8.0319831626423005E-2</v>
      </c>
      <c r="AG3407" s="29">
        <v>-3.3328074487268801E-2</v>
      </c>
      <c r="AH3407" s="29">
        <v>-0.76308814673682379</v>
      </c>
    </row>
    <row r="3408" spans="31:34" x14ac:dyDescent="0.2">
      <c r="AE3408">
        <v>3407</v>
      </c>
      <c r="AF3408" s="29">
        <v>0.10161427204812173</v>
      </c>
      <c r="AG3408" s="29">
        <v>-0.17629797692015164</v>
      </c>
      <c r="AH3408" s="29">
        <v>0.51580769819826855</v>
      </c>
    </row>
    <row r="3409" spans="31:34" x14ac:dyDescent="0.2">
      <c r="AE3409">
        <v>3408</v>
      </c>
      <c r="AF3409" s="29">
        <v>7.0407062489488095E-2</v>
      </c>
      <c r="AG3409" s="29">
        <v>-3.6684608975043539E-2</v>
      </c>
      <c r="AH3409" s="29">
        <v>-9.8559652577747861E-2</v>
      </c>
    </row>
    <row r="3410" spans="31:34" x14ac:dyDescent="0.2">
      <c r="AE3410">
        <v>3409</v>
      </c>
      <c r="AF3410" s="29">
        <v>-5.4588322487589776E-2</v>
      </c>
      <c r="AG3410" s="29">
        <v>-8.8622113033900898E-2</v>
      </c>
      <c r="AH3410" s="29">
        <v>-0.24138891763226583</v>
      </c>
    </row>
    <row r="3411" spans="31:34" x14ac:dyDescent="0.2">
      <c r="AE3411">
        <v>3410</v>
      </c>
      <c r="AF3411" s="29">
        <v>3.6906181185381998E-2</v>
      </c>
      <c r="AG3411" s="29">
        <v>0.13951614777945623</v>
      </c>
      <c r="AH3411" s="29">
        <v>0.11185973247213381</v>
      </c>
    </row>
    <row r="3412" spans="31:34" x14ac:dyDescent="0.2">
      <c r="AE3412">
        <v>3411</v>
      </c>
      <c r="AF3412" s="29">
        <v>-2.6722471688814483E-3</v>
      </c>
      <c r="AG3412" s="29">
        <v>-0.20662937768977455</v>
      </c>
      <c r="AH3412" s="29">
        <v>2.860189262102238E-2</v>
      </c>
    </row>
    <row r="3413" spans="31:34" x14ac:dyDescent="0.2">
      <c r="AE3413">
        <v>3412</v>
      </c>
      <c r="AF3413" s="29">
        <v>0.15655831085786878</v>
      </c>
      <c r="AG3413" s="29">
        <v>0.11164136529227831</v>
      </c>
      <c r="AH3413" s="29">
        <v>-5.6301679241389596E-2</v>
      </c>
    </row>
    <row r="3414" spans="31:34" x14ac:dyDescent="0.2">
      <c r="AE3414">
        <v>3413</v>
      </c>
      <c r="AF3414" s="29">
        <v>-7.7360148857107028E-2</v>
      </c>
      <c r="AG3414" s="29">
        <v>0.15365343787846109</v>
      </c>
      <c r="AH3414" s="29">
        <v>0.16548101549106276</v>
      </c>
    </row>
    <row r="3415" spans="31:34" x14ac:dyDescent="0.2">
      <c r="AE3415">
        <v>3414</v>
      </c>
      <c r="AF3415" s="29">
        <v>8.4948110370375335E-2</v>
      </c>
      <c r="AG3415" s="29">
        <v>7.5453515331291715E-2</v>
      </c>
      <c r="AH3415" s="29">
        <v>5.4453292931344779E-2</v>
      </c>
    </row>
    <row r="3416" spans="31:34" x14ac:dyDescent="0.2">
      <c r="AE3416">
        <v>3415</v>
      </c>
      <c r="AF3416" s="29">
        <v>3.0244601258641534E-3</v>
      </c>
      <c r="AG3416" s="29">
        <v>0.14016041312371955</v>
      </c>
      <c r="AH3416" s="29">
        <v>0.22978536695813048</v>
      </c>
    </row>
    <row r="3417" spans="31:34" x14ac:dyDescent="0.2">
      <c r="AE3417">
        <v>3416</v>
      </c>
      <c r="AF3417" s="29">
        <v>-5.4264793500132399E-2</v>
      </c>
      <c r="AG3417" s="29">
        <v>-4.9930285978031459E-2</v>
      </c>
      <c r="AH3417" s="29">
        <v>-1.6310793963022718E-2</v>
      </c>
    </row>
    <row r="3418" spans="31:34" x14ac:dyDescent="0.2">
      <c r="AE3418">
        <v>3417</v>
      </c>
      <c r="AF3418" s="29">
        <v>4.8355823780592937E-2</v>
      </c>
      <c r="AG3418" s="29">
        <v>9.0970432605089246E-2</v>
      </c>
      <c r="AH3418" s="29">
        <v>-9.4618190318243964E-2</v>
      </c>
    </row>
    <row r="3419" spans="31:34" x14ac:dyDescent="0.2">
      <c r="AE3419">
        <v>3418</v>
      </c>
      <c r="AF3419" s="29">
        <v>-1.5148560850922987E-2</v>
      </c>
      <c r="AG3419" s="29">
        <v>0.10065466019516947</v>
      </c>
      <c r="AH3419" s="29">
        <v>-0.42199949310133994</v>
      </c>
    </row>
    <row r="3420" spans="31:34" x14ac:dyDescent="0.2">
      <c r="AE3420">
        <v>3419</v>
      </c>
      <c r="AF3420" s="29">
        <v>0.10139219826240868</v>
      </c>
      <c r="AG3420" s="29">
        <v>1.00919044076549E-2</v>
      </c>
      <c r="AH3420" s="29">
        <v>-0.37298860529141648</v>
      </c>
    </row>
    <row r="3421" spans="31:34" x14ac:dyDescent="0.2">
      <c r="AE3421">
        <v>3420</v>
      </c>
      <c r="AF3421" s="29">
        <v>2.2409514494244748E-2</v>
      </c>
      <c r="AG3421" s="29">
        <v>-0.22891831974776103</v>
      </c>
      <c r="AH3421" s="29">
        <v>0.20193298939835605</v>
      </c>
    </row>
    <row r="3422" spans="31:34" x14ac:dyDescent="0.2">
      <c r="AE3422">
        <v>3421</v>
      </c>
      <c r="AF3422" s="29">
        <v>-2.0769154363249748E-2</v>
      </c>
      <c r="AG3422" s="29">
        <v>-0.1422027451573456</v>
      </c>
      <c r="AH3422" s="29">
        <v>-0.42984345172707134</v>
      </c>
    </row>
    <row r="3423" spans="31:34" x14ac:dyDescent="0.2">
      <c r="AE3423">
        <v>3422</v>
      </c>
      <c r="AF3423" s="29">
        <v>-4.6104577570441646E-2</v>
      </c>
      <c r="AG3423" s="29">
        <v>-4.3554295056587485E-2</v>
      </c>
      <c r="AH3423" s="29">
        <v>-9.92222230357232E-2</v>
      </c>
    </row>
    <row r="3424" spans="31:34" x14ac:dyDescent="0.2">
      <c r="AE3424">
        <v>3423</v>
      </c>
      <c r="AF3424" s="29">
        <v>-5.1971101834773388E-2</v>
      </c>
      <c r="AG3424" s="29">
        <v>-3.9894485428759223E-2</v>
      </c>
      <c r="AH3424" s="29">
        <v>6.99278066247698E-2</v>
      </c>
    </row>
    <row r="3425" spans="31:34" x14ac:dyDescent="0.2">
      <c r="AE3425">
        <v>3424</v>
      </c>
      <c r="AF3425" s="29">
        <v>8.4291937132806929E-2</v>
      </c>
      <c r="AG3425" s="29">
        <v>-2.9962865348749736E-2</v>
      </c>
      <c r="AH3425" s="29">
        <v>-1.8848316168797809E-2</v>
      </c>
    </row>
    <row r="3426" spans="31:34" x14ac:dyDescent="0.2">
      <c r="AE3426">
        <v>3425</v>
      </c>
      <c r="AF3426" s="29">
        <v>-4.6688725365694331E-3</v>
      </c>
      <c r="AG3426" s="29">
        <v>-0.62338881837040194</v>
      </c>
      <c r="AH3426" s="29">
        <v>4.4685540292149273E-2</v>
      </c>
    </row>
    <row r="3427" spans="31:34" x14ac:dyDescent="0.2">
      <c r="AE3427">
        <v>3426</v>
      </c>
      <c r="AF3427" s="29">
        <v>-3.9527958772847434E-3</v>
      </c>
      <c r="AG3427" s="29">
        <v>0.1540682692246936</v>
      </c>
      <c r="AH3427" s="29">
        <v>0.32023106454510308</v>
      </c>
    </row>
    <row r="3428" spans="31:34" x14ac:dyDescent="0.2">
      <c r="AE3428">
        <v>3427</v>
      </c>
      <c r="AF3428" s="29">
        <v>-3.0911847617265439E-2</v>
      </c>
      <c r="AG3428" s="29">
        <v>-9.7726586615393546E-2</v>
      </c>
      <c r="AH3428" s="29">
        <v>0.97305205027777697</v>
      </c>
    </row>
    <row r="3429" spans="31:34" x14ac:dyDescent="0.2">
      <c r="AE3429">
        <v>3428</v>
      </c>
      <c r="AF3429" s="29">
        <v>-0.13966625885655554</v>
      </c>
      <c r="AG3429" s="29">
        <v>4.1635047452415169E-2</v>
      </c>
      <c r="AH3429" s="29">
        <v>0.20423440479285729</v>
      </c>
    </row>
    <row r="3430" spans="31:34" x14ac:dyDescent="0.2">
      <c r="AE3430">
        <v>3429</v>
      </c>
      <c r="AF3430" s="29">
        <v>1.6404451955211322E-3</v>
      </c>
      <c r="AG3430" s="29">
        <v>-9.6363578080806214E-2</v>
      </c>
      <c r="AH3430" s="29">
        <v>-4.734726243274754E-2</v>
      </c>
    </row>
    <row r="3431" spans="31:34" x14ac:dyDescent="0.2">
      <c r="AE3431">
        <v>3430</v>
      </c>
      <c r="AF3431" s="29">
        <v>-4.1260953737073856E-2</v>
      </c>
      <c r="AG3431" s="29">
        <v>4.754491055602611E-2</v>
      </c>
      <c r="AH3431" s="29">
        <v>0.17991465460953612</v>
      </c>
    </row>
    <row r="3432" spans="31:34" x14ac:dyDescent="0.2">
      <c r="AE3432">
        <v>3431</v>
      </c>
      <c r="AF3432" s="29">
        <v>1.1945994735332425E-2</v>
      </c>
      <c r="AG3432" s="29">
        <v>3.7154779051927718E-2</v>
      </c>
      <c r="AH3432" s="29">
        <v>0.18098814134213637</v>
      </c>
    </row>
    <row r="3433" spans="31:34" x14ac:dyDescent="0.2">
      <c r="AE3433">
        <v>3432</v>
      </c>
      <c r="AF3433" s="29">
        <v>8.3690627466886436E-2</v>
      </c>
      <c r="AG3433" s="29">
        <v>0.16707185642382463</v>
      </c>
      <c r="AH3433" s="29">
        <v>-0.16580408965421006</v>
      </c>
    </row>
    <row r="3434" spans="31:34" x14ac:dyDescent="0.2">
      <c r="AE3434">
        <v>3433</v>
      </c>
      <c r="AF3434" s="29">
        <v>-1.4180466511000873E-2</v>
      </c>
      <c r="AG3434" s="29">
        <v>-0.18551993978837214</v>
      </c>
      <c r="AH3434" s="29">
        <v>3.1839950060965821E-2</v>
      </c>
    </row>
    <row r="3435" spans="31:34" x14ac:dyDescent="0.2">
      <c r="AE3435">
        <v>3434</v>
      </c>
      <c r="AF3435" s="29">
        <v>0.15268889793417154</v>
      </c>
      <c r="AG3435" s="29">
        <v>-0.10357952147882155</v>
      </c>
      <c r="AH3435" s="29">
        <v>7.1671971129892695E-2</v>
      </c>
    </row>
    <row r="3436" spans="31:34" x14ac:dyDescent="0.2">
      <c r="AE3436">
        <v>3435</v>
      </c>
      <c r="AF3436" s="29">
        <v>-6.4603864618968262E-2</v>
      </c>
      <c r="AG3436" s="29">
        <v>-1.1248951557589305E-2</v>
      </c>
      <c r="AH3436" s="29">
        <v>0.18331887193386701</v>
      </c>
    </row>
    <row r="3437" spans="31:34" x14ac:dyDescent="0.2">
      <c r="AE3437">
        <v>3436</v>
      </c>
      <c r="AF3437" s="29">
        <v>-9.6395591346769369E-3</v>
      </c>
      <c r="AG3437" s="29">
        <v>-6.7830208177844742E-2</v>
      </c>
      <c r="AH3437" s="29">
        <v>7.1700057532228842E-2</v>
      </c>
    </row>
    <row r="3438" spans="31:34" x14ac:dyDescent="0.2">
      <c r="AE3438">
        <v>3437</v>
      </c>
      <c r="AF3438" s="29">
        <v>8.2546347890607302E-2</v>
      </c>
      <c r="AG3438" s="29">
        <v>8.6310857023566227E-3</v>
      </c>
      <c r="AH3438" s="29">
        <v>-0.30674708862088135</v>
      </c>
    </row>
    <row r="3439" spans="31:34" x14ac:dyDescent="0.2">
      <c r="AE3439">
        <v>3438</v>
      </c>
      <c r="AF3439" s="29">
        <v>-3.2466255221025891E-2</v>
      </c>
      <c r="AG3439" s="29">
        <v>0.24103067156013613</v>
      </c>
      <c r="AH3439" s="29">
        <v>0.26759472888513225</v>
      </c>
    </row>
    <row r="3440" spans="31:34" x14ac:dyDescent="0.2">
      <c r="AE3440">
        <v>3439</v>
      </c>
      <c r="AF3440" s="29">
        <v>5.375272366008834E-2</v>
      </c>
      <c r="AG3440" s="29">
        <v>7.5665115825553991E-2</v>
      </c>
      <c r="AH3440" s="29">
        <v>1.0536204833888164E-2</v>
      </c>
    </row>
    <row r="3441" spans="31:34" x14ac:dyDescent="0.2">
      <c r="AE3441">
        <v>3440</v>
      </c>
      <c r="AF3441" s="29">
        <v>-5.5004512126624267E-3</v>
      </c>
      <c r="AG3441" s="29">
        <v>-5.415898862459969E-2</v>
      </c>
      <c r="AH3441" s="29">
        <v>-0.14815278201384022</v>
      </c>
    </row>
    <row r="3442" spans="31:34" x14ac:dyDescent="0.2">
      <c r="AE3442">
        <v>3441</v>
      </c>
      <c r="AF3442" s="29">
        <v>1.9776297207503929E-2</v>
      </c>
      <c r="AG3442" s="29">
        <v>-0.33230857597114982</v>
      </c>
      <c r="AH3442" s="29">
        <v>-1.2593340099683673E-2</v>
      </c>
    </row>
    <row r="3443" spans="31:34" x14ac:dyDescent="0.2">
      <c r="AE3443">
        <v>3442</v>
      </c>
      <c r="AF3443" s="29">
        <v>8.7723289676491095E-3</v>
      </c>
      <c r="AG3443" s="29">
        <v>7.2064491615496093E-2</v>
      </c>
      <c r="AH3443" s="29">
        <v>-0.14562374903549502</v>
      </c>
    </row>
    <row r="3444" spans="31:34" x14ac:dyDescent="0.2">
      <c r="AE3444">
        <v>3443</v>
      </c>
      <c r="AF3444" s="29">
        <v>-0.1335067186110292</v>
      </c>
      <c r="AG3444" s="29">
        <v>0.24620497156068372</v>
      </c>
      <c r="AH3444" s="29">
        <v>0.27437793180216946</v>
      </c>
    </row>
    <row r="3445" spans="31:34" x14ac:dyDescent="0.2">
      <c r="AE3445">
        <v>3444</v>
      </c>
      <c r="AF3445" s="29">
        <v>-7.341697891831088E-2</v>
      </c>
      <c r="AG3445" s="29">
        <v>-3.7338865280252896E-2</v>
      </c>
      <c r="AH3445" s="29">
        <v>-0.15323169870705977</v>
      </c>
    </row>
    <row r="3446" spans="31:34" x14ac:dyDescent="0.2">
      <c r="AE3446">
        <v>3445</v>
      </c>
      <c r="AF3446" s="29">
        <v>4.6929411178474434E-2</v>
      </c>
      <c r="AG3446" s="29">
        <v>-0.13515837453542842</v>
      </c>
      <c r="AH3446" s="29">
        <v>-0.52753085822401991</v>
      </c>
    </row>
    <row r="3447" spans="31:34" x14ac:dyDescent="0.2">
      <c r="AE3447">
        <v>3446</v>
      </c>
      <c r="AF3447" s="29">
        <v>-4.9023024438502205E-2</v>
      </c>
      <c r="AG3447" s="29">
        <v>0.10343669341828343</v>
      </c>
      <c r="AH3447" s="29">
        <v>-0.16496758440816514</v>
      </c>
    </row>
    <row r="3448" spans="31:34" x14ac:dyDescent="0.2">
      <c r="AE3448">
        <v>3447</v>
      </c>
      <c r="AF3448" s="29">
        <v>3.3485840030311343E-3</v>
      </c>
      <c r="AG3448" s="29">
        <v>0.18686385492810478</v>
      </c>
      <c r="AH3448" s="29">
        <v>1.9294207141508982E-2</v>
      </c>
    </row>
    <row r="3449" spans="31:34" x14ac:dyDescent="0.2">
      <c r="AE3449">
        <v>3448</v>
      </c>
      <c r="AF3449" s="29">
        <v>-9.6768569311951116E-2</v>
      </c>
      <c r="AG3449" s="29">
        <v>0.11321709438813944</v>
      </c>
      <c r="AH3449" s="29">
        <v>5.3295427191250126E-2</v>
      </c>
    </row>
    <row r="3450" spans="31:34" x14ac:dyDescent="0.2">
      <c r="AE3450">
        <v>3449</v>
      </c>
      <c r="AF3450" s="29">
        <v>-9.5745012314784023E-2</v>
      </c>
      <c r="AG3450" s="29">
        <v>-0.23741266974372566</v>
      </c>
      <c r="AH3450" s="29">
        <v>6.4533136985703399E-2</v>
      </c>
    </row>
    <row r="3451" spans="31:34" x14ac:dyDescent="0.2">
      <c r="AE3451">
        <v>3450</v>
      </c>
      <c r="AF3451" s="29">
        <v>-0.12324748908039289</v>
      </c>
      <c r="AG3451" s="29">
        <v>6.5762052685522945E-2</v>
      </c>
      <c r="AH3451" s="29">
        <v>0.22519178955536387</v>
      </c>
    </row>
    <row r="3452" spans="31:34" x14ac:dyDescent="0.2">
      <c r="AE3452">
        <v>3451</v>
      </c>
      <c r="AF3452" s="29">
        <v>0.11449700253665719</v>
      </c>
      <c r="AG3452" s="29">
        <v>1.912517900397695E-2</v>
      </c>
      <c r="AH3452" s="29">
        <v>0.48315395386766619</v>
      </c>
    </row>
    <row r="3453" spans="31:34" x14ac:dyDescent="0.2">
      <c r="AE3453">
        <v>3452</v>
      </c>
      <c r="AF3453" s="29">
        <v>0.4165823723012651</v>
      </c>
      <c r="AG3453" s="29">
        <v>-5.1124762899147524E-2</v>
      </c>
      <c r="AH3453" s="29">
        <v>0.13103053023614483</v>
      </c>
    </row>
    <row r="3454" spans="31:34" x14ac:dyDescent="0.2">
      <c r="AE3454">
        <v>3453</v>
      </c>
      <c r="AF3454" s="29">
        <v>-4.8267641111409257E-2</v>
      </c>
      <c r="AG3454" s="29">
        <v>0.13594589710548119</v>
      </c>
      <c r="AH3454" s="29">
        <v>0.20899918165367853</v>
      </c>
    </row>
    <row r="3455" spans="31:34" x14ac:dyDescent="0.2">
      <c r="AE3455">
        <v>3454</v>
      </c>
      <c r="AF3455" s="29">
        <v>-2.8111384060619863E-2</v>
      </c>
      <c r="AG3455" s="29">
        <v>-3.1135145102190375E-3</v>
      </c>
      <c r="AH3455" s="29">
        <v>0.19346346715529494</v>
      </c>
    </row>
    <row r="3456" spans="31:34" x14ac:dyDescent="0.2">
      <c r="AE3456">
        <v>3455</v>
      </c>
      <c r="AF3456" s="29">
        <v>-1.7902957473021147E-2</v>
      </c>
      <c r="AG3456" s="29">
        <v>4.1313681467701324E-3</v>
      </c>
      <c r="AH3456" s="29">
        <v>8.5054751636466405E-2</v>
      </c>
    </row>
    <row r="3457" spans="31:34" x14ac:dyDescent="0.2">
      <c r="AE3457">
        <v>3456</v>
      </c>
      <c r="AF3457" s="29">
        <v>7.222158306643417E-2</v>
      </c>
      <c r="AG3457" s="29">
        <v>7.6095550852589549E-3</v>
      </c>
      <c r="AH3457" s="29">
        <v>0.2437362036426336</v>
      </c>
    </row>
    <row r="3458" spans="31:34" x14ac:dyDescent="0.2">
      <c r="AE3458">
        <v>3457</v>
      </c>
      <c r="AF3458" s="29">
        <v>9.1526456619919261E-2</v>
      </c>
      <c r="AG3458" s="29">
        <v>3.1816786717246907E-2</v>
      </c>
      <c r="AH3458" s="29">
        <v>0.10308321833979732</v>
      </c>
    </row>
    <row r="3459" spans="31:34" x14ac:dyDescent="0.2">
      <c r="AE3459">
        <v>3458</v>
      </c>
      <c r="AF3459" s="29">
        <v>-4.8937111084385129E-2</v>
      </c>
      <c r="AG3459" s="29">
        <v>9.7455875391241439E-2</v>
      </c>
      <c r="AH3459" s="29">
        <v>-0.13136851721594958</v>
      </c>
    </row>
    <row r="3460" spans="31:34" x14ac:dyDescent="0.2">
      <c r="AE3460">
        <v>3459</v>
      </c>
      <c r="AF3460" s="29">
        <v>-3.0247802531556773E-3</v>
      </c>
      <c r="AG3460" s="29">
        <v>1.9637403586202591E-2</v>
      </c>
      <c r="AH3460" s="29">
        <v>-0.10394070089113072</v>
      </c>
    </row>
    <row r="3461" spans="31:34" x14ac:dyDescent="0.2">
      <c r="AE3461">
        <v>3460</v>
      </c>
      <c r="AF3461" s="29">
        <v>0.23002068663238762</v>
      </c>
      <c r="AG3461" s="29">
        <v>0.23265256777611304</v>
      </c>
      <c r="AH3461" s="29">
        <v>0.18284726863420653</v>
      </c>
    </row>
    <row r="3462" spans="31:34" x14ac:dyDescent="0.2">
      <c r="AE3462">
        <v>3461</v>
      </c>
      <c r="AF3462" s="29">
        <v>-7.5509856837880515E-2</v>
      </c>
      <c r="AG3462" s="29">
        <v>7.1570109849476643E-3</v>
      </c>
      <c r="AH3462" s="29">
        <v>0.23942000665676627</v>
      </c>
    </row>
    <row r="3463" spans="31:34" x14ac:dyDescent="0.2">
      <c r="AE3463">
        <v>3462</v>
      </c>
      <c r="AF3463" s="29">
        <v>-4.5438415271281648E-3</v>
      </c>
      <c r="AG3463" s="29">
        <v>-0.18441633927818515</v>
      </c>
      <c r="AH3463" s="29">
        <v>0.10303777522018279</v>
      </c>
    </row>
    <row r="3464" spans="31:34" x14ac:dyDescent="0.2">
      <c r="AE3464">
        <v>3463</v>
      </c>
      <c r="AF3464" s="29">
        <v>-1.3457533539225118E-2</v>
      </c>
      <c r="AG3464" s="29">
        <v>1.7425691587083858E-4</v>
      </c>
      <c r="AH3464" s="29">
        <v>-5.477439748929893E-2</v>
      </c>
    </row>
    <row r="3465" spans="31:34" x14ac:dyDescent="0.2">
      <c r="AE3465">
        <v>3464</v>
      </c>
      <c r="AF3465" s="29">
        <v>4.1822361442728662E-2</v>
      </c>
      <c r="AG3465" s="29">
        <v>4.2024298184109139E-2</v>
      </c>
      <c r="AH3465" s="29">
        <v>-0.32201772923901856</v>
      </c>
    </row>
    <row r="3466" spans="31:34" x14ac:dyDescent="0.2">
      <c r="AE3466">
        <v>3465</v>
      </c>
      <c r="AF3466" s="29">
        <v>-5.6008572646035299E-3</v>
      </c>
      <c r="AG3466" s="29">
        <v>0.22463459929741492</v>
      </c>
      <c r="AH3466" s="29">
        <v>0.3727691111261448</v>
      </c>
    </row>
    <row r="3467" spans="31:34" x14ac:dyDescent="0.2">
      <c r="AE3467">
        <v>3466</v>
      </c>
      <c r="AF3467" s="29">
        <v>-2.0448540994657333E-2</v>
      </c>
      <c r="AG3467" s="29">
        <v>1.0939305647322282E-2</v>
      </c>
      <c r="AH3467" s="29">
        <v>0.46984881660449607</v>
      </c>
    </row>
    <row r="3468" spans="31:34" x14ac:dyDescent="0.2">
      <c r="AE3468">
        <v>3467</v>
      </c>
      <c r="AF3468" s="29">
        <v>5.7927874250691663E-3</v>
      </c>
      <c r="AG3468" s="29">
        <v>0.19543751420631503</v>
      </c>
      <c r="AH3468" s="29">
        <v>-3.9003645475711224E-2</v>
      </c>
    </row>
    <row r="3469" spans="31:34" x14ac:dyDescent="0.2">
      <c r="AE3469">
        <v>3468</v>
      </c>
      <c r="AF3469" s="29">
        <v>4.0477633232529946E-2</v>
      </c>
      <c r="AG3469" s="29">
        <v>-0.46769389174088816</v>
      </c>
      <c r="AH3469" s="29">
        <v>-0.48415371846828487</v>
      </c>
    </row>
    <row r="3470" spans="31:34" x14ac:dyDescent="0.2">
      <c r="AE3470">
        <v>3469</v>
      </c>
      <c r="AF3470" s="29">
        <v>2.0160157006157919E-2</v>
      </c>
      <c r="AG3470" s="29">
        <v>2.146299041483965E-2</v>
      </c>
      <c r="AH3470" s="29">
        <v>-5.4767379152756986E-2</v>
      </c>
    </row>
    <row r="3471" spans="31:34" x14ac:dyDescent="0.2">
      <c r="AE3471">
        <v>3470</v>
      </c>
      <c r="AF3471" s="29">
        <v>-6.8753552902716411E-2</v>
      </c>
      <c r="AG3471" s="29">
        <v>2.0562233109690088E-4</v>
      </c>
      <c r="AH3471" s="29">
        <v>0.42467359180584957</v>
      </c>
    </row>
    <row r="3472" spans="31:34" x14ac:dyDescent="0.2">
      <c r="AE3472">
        <v>3471</v>
      </c>
      <c r="AF3472" s="29">
        <v>-6.9080946927967374E-2</v>
      </c>
      <c r="AG3472" s="29">
        <v>-0.25330833022353633</v>
      </c>
      <c r="AH3472" s="29">
        <v>-0.24289938683077589</v>
      </c>
    </row>
    <row r="3473" spans="31:34" x14ac:dyDescent="0.2">
      <c r="AE3473">
        <v>3472</v>
      </c>
      <c r="AF3473" s="29">
        <v>-2.0134209483346753E-3</v>
      </c>
      <c r="AG3473" s="29">
        <v>-0.1358530148539577</v>
      </c>
      <c r="AH3473" s="29">
        <v>-2.7776897542967135E-3</v>
      </c>
    </row>
    <row r="3474" spans="31:34" x14ac:dyDescent="0.2">
      <c r="AE3474">
        <v>3473</v>
      </c>
      <c r="AF3474" s="29">
        <v>-2.8715767930651028E-2</v>
      </c>
      <c r="AG3474" s="29">
        <v>-5.4410580640026858E-2</v>
      </c>
      <c r="AH3474" s="29">
        <v>-0.16390996781388828</v>
      </c>
    </row>
    <row r="3475" spans="31:34" x14ac:dyDescent="0.2">
      <c r="AE3475">
        <v>3474</v>
      </c>
      <c r="AF3475" s="29">
        <v>-0.1140391467275427</v>
      </c>
      <c r="AG3475" s="29">
        <v>9.6677572210223175E-3</v>
      </c>
      <c r="AH3475" s="29">
        <v>-0.12882981325817994</v>
      </c>
    </row>
    <row r="3476" spans="31:34" x14ac:dyDescent="0.2">
      <c r="AE3476">
        <v>3475</v>
      </c>
      <c r="AF3476" s="29">
        <v>-1.1875105960740344E-2</v>
      </c>
      <c r="AG3476" s="29">
        <v>-2.3971240668711542E-2</v>
      </c>
      <c r="AH3476" s="29">
        <v>-0.22161302509898198</v>
      </c>
    </row>
    <row r="3477" spans="31:34" x14ac:dyDescent="0.2">
      <c r="AE3477">
        <v>3476</v>
      </c>
      <c r="AF3477" s="29">
        <v>4.6730940357821285E-2</v>
      </c>
      <c r="AG3477" s="29">
        <v>2.1507123444880556E-2</v>
      </c>
      <c r="AH3477" s="29">
        <v>-0.25177768248926746</v>
      </c>
    </row>
    <row r="3478" spans="31:34" x14ac:dyDescent="0.2">
      <c r="AE3478">
        <v>3477</v>
      </c>
      <c r="AF3478" s="29">
        <v>3.3001462650293432E-2</v>
      </c>
      <c r="AG3478" s="29">
        <v>9.9295717182282514E-2</v>
      </c>
      <c r="AH3478" s="29">
        <v>0.13456666602664893</v>
      </c>
    </row>
    <row r="3479" spans="31:34" x14ac:dyDescent="0.2">
      <c r="AE3479">
        <v>3478</v>
      </c>
      <c r="AF3479" s="29">
        <v>-0.16166748897046435</v>
      </c>
      <c r="AG3479" s="29">
        <v>-1.3706805114484645E-3</v>
      </c>
      <c r="AH3479" s="29">
        <v>0.17045830942098036</v>
      </c>
    </row>
    <row r="3480" spans="31:34" x14ac:dyDescent="0.2">
      <c r="AE3480">
        <v>3479</v>
      </c>
      <c r="AF3480" s="29">
        <v>-3.6997366405105328E-2</v>
      </c>
      <c r="AG3480" s="29">
        <v>0.25680986479949491</v>
      </c>
      <c r="AH3480" s="29">
        <v>-0.11702502682501463</v>
      </c>
    </row>
    <row r="3481" spans="31:34" x14ac:dyDescent="0.2">
      <c r="AE3481">
        <v>3480</v>
      </c>
      <c r="AF3481" s="29">
        <v>-1.1157669768584138E-2</v>
      </c>
      <c r="AG3481" s="29">
        <v>7.5374539185915385E-2</v>
      </c>
      <c r="AH3481" s="29">
        <v>7.0487075636295096E-2</v>
      </c>
    </row>
    <row r="3482" spans="31:34" x14ac:dyDescent="0.2">
      <c r="AE3482">
        <v>3481</v>
      </c>
      <c r="AF3482" s="29">
        <v>5.6337199069023604E-2</v>
      </c>
      <c r="AG3482" s="29">
        <v>-0.12756277564827576</v>
      </c>
      <c r="AH3482" s="29">
        <v>-7.8921461311498589E-2</v>
      </c>
    </row>
    <row r="3483" spans="31:34" x14ac:dyDescent="0.2">
      <c r="AE3483">
        <v>3482</v>
      </c>
      <c r="AF3483" s="29">
        <v>-1.9625138615707177E-2</v>
      </c>
      <c r="AG3483" s="29">
        <v>6.8934952785451351E-2</v>
      </c>
      <c r="AH3483" s="29">
        <v>-8.060886768834899E-2</v>
      </c>
    </row>
    <row r="3484" spans="31:34" x14ac:dyDescent="0.2">
      <c r="AE3484">
        <v>3483</v>
      </c>
      <c r="AF3484" s="29">
        <v>-3.6817552277233601E-2</v>
      </c>
      <c r="AG3484" s="29">
        <v>-0.55900349656397585</v>
      </c>
      <c r="AH3484" s="29">
        <v>-0.35220679530544857</v>
      </c>
    </row>
    <row r="3485" spans="31:34" x14ac:dyDescent="0.2">
      <c r="AE3485">
        <v>3484</v>
      </c>
      <c r="AF3485" s="29">
        <v>-3.4817749591754502E-2</v>
      </c>
      <c r="AG3485" s="29">
        <v>-5.0343497281436646E-2</v>
      </c>
      <c r="AH3485" s="29">
        <v>0.39289210181149742</v>
      </c>
    </row>
    <row r="3486" spans="31:34" x14ac:dyDescent="0.2">
      <c r="AE3486">
        <v>3485</v>
      </c>
      <c r="AF3486" s="29">
        <v>3.6621876903051138E-2</v>
      </c>
      <c r="AG3486" s="29">
        <v>-4.8011561901061556E-3</v>
      </c>
      <c r="AH3486" s="29">
        <v>-0.2485031798294623</v>
      </c>
    </row>
    <row r="3487" spans="31:34" x14ac:dyDescent="0.2">
      <c r="AE3487">
        <v>3486</v>
      </c>
      <c r="AF3487" s="29">
        <v>-4.8562568080641119E-2</v>
      </c>
      <c r="AG3487" s="29">
        <v>-0.11165655683046595</v>
      </c>
      <c r="AH3487" s="29">
        <v>5.0506383993916458E-2</v>
      </c>
    </row>
    <row r="3488" spans="31:34" x14ac:dyDescent="0.2">
      <c r="AE3488">
        <v>3487</v>
      </c>
      <c r="AF3488" s="29">
        <v>-3.4422536783445326E-2</v>
      </c>
      <c r="AG3488" s="29">
        <v>-4.1240791719100264E-2</v>
      </c>
      <c r="AH3488" s="29">
        <v>-0.51936493008485163</v>
      </c>
    </row>
    <row r="3489" spans="31:34" x14ac:dyDescent="0.2">
      <c r="AE3489">
        <v>3488</v>
      </c>
      <c r="AF3489" s="29">
        <v>4.2757924744223345E-2</v>
      </c>
      <c r="AG3489" s="29">
        <v>-0.10405610952540074</v>
      </c>
      <c r="AH3489" s="29">
        <v>0.21426109518620193</v>
      </c>
    </row>
    <row r="3490" spans="31:34" x14ac:dyDescent="0.2">
      <c r="AE3490">
        <v>3489</v>
      </c>
      <c r="AF3490" s="29">
        <v>-2.1462198956528615E-2</v>
      </c>
      <c r="AG3490" s="29">
        <v>-7.6547260008625884E-2</v>
      </c>
      <c r="AH3490" s="29">
        <v>-0.30724769364238252</v>
      </c>
    </row>
    <row r="3491" spans="31:34" x14ac:dyDescent="0.2">
      <c r="AE3491">
        <v>3490</v>
      </c>
      <c r="AF3491" s="29">
        <v>-0.20948239531729548</v>
      </c>
      <c r="AG3491" s="29">
        <v>-2.4000558443282034E-2</v>
      </c>
      <c r="AH3491" s="29">
        <v>-0.22012914435455605</v>
      </c>
    </row>
    <row r="3492" spans="31:34" x14ac:dyDescent="0.2">
      <c r="AE3492">
        <v>3491</v>
      </c>
      <c r="AF3492" s="29">
        <v>-9.859413535913758E-2</v>
      </c>
      <c r="AG3492" s="29">
        <v>-6.4814284836277686E-2</v>
      </c>
      <c r="AH3492" s="29">
        <v>0.15949529190936307</v>
      </c>
    </row>
    <row r="3493" spans="31:34" x14ac:dyDescent="0.2">
      <c r="AE3493">
        <v>3492</v>
      </c>
      <c r="AF3493" s="29">
        <v>0.11088882449158671</v>
      </c>
      <c r="AG3493" s="29">
        <v>-0.77797968866914513</v>
      </c>
      <c r="AH3493" s="29">
        <v>0.15270055241375252</v>
      </c>
    </row>
    <row r="3494" spans="31:34" x14ac:dyDescent="0.2">
      <c r="AE3494">
        <v>3493</v>
      </c>
      <c r="AF3494" s="29">
        <v>4.2762030328268134E-2</v>
      </c>
      <c r="AG3494" s="29">
        <v>-0.29296747474821461</v>
      </c>
      <c r="AH3494" s="29">
        <v>8.6127553988752534E-2</v>
      </c>
    </row>
    <row r="3495" spans="31:34" x14ac:dyDescent="0.2">
      <c r="AE3495">
        <v>3494</v>
      </c>
      <c r="AF3495" s="29">
        <v>-3.114699686087324E-3</v>
      </c>
      <c r="AG3495" s="29">
        <v>0.15807018444586221</v>
      </c>
      <c r="AH3495" s="29">
        <v>-0.20355833643742705</v>
      </c>
    </row>
    <row r="3496" spans="31:34" x14ac:dyDescent="0.2">
      <c r="AE3496">
        <v>3495</v>
      </c>
      <c r="AF3496" s="29">
        <v>-2.5291372637549419E-2</v>
      </c>
      <c r="AG3496" s="29">
        <v>-4.0385414687980403E-2</v>
      </c>
      <c r="AH3496" s="29">
        <v>9.9105877789025298E-2</v>
      </c>
    </row>
    <row r="3497" spans="31:34" x14ac:dyDescent="0.2">
      <c r="AE3497">
        <v>3496</v>
      </c>
      <c r="AF3497" s="29">
        <v>-0.12242211757315186</v>
      </c>
      <c r="AG3497" s="29">
        <v>0.37908909549518771</v>
      </c>
      <c r="AH3497" s="29">
        <v>1.3737760977498809E-2</v>
      </c>
    </row>
    <row r="3498" spans="31:34" x14ac:dyDescent="0.2">
      <c r="AE3498">
        <v>3497</v>
      </c>
      <c r="AF3498" s="29">
        <v>-2.5385276075661732E-2</v>
      </c>
      <c r="AG3498" s="29">
        <v>-3.7667815181914546E-2</v>
      </c>
      <c r="AH3498" s="29">
        <v>0.38955117120882427</v>
      </c>
    </row>
    <row r="3499" spans="31:34" x14ac:dyDescent="0.2">
      <c r="AE3499">
        <v>3498</v>
      </c>
      <c r="AF3499" s="29">
        <v>-4.7179314546033357E-3</v>
      </c>
      <c r="AG3499" s="29">
        <v>-0.19757278948553617</v>
      </c>
      <c r="AH3499" s="29">
        <v>5.3898818400726571E-2</v>
      </c>
    </row>
    <row r="3500" spans="31:34" x14ac:dyDescent="0.2">
      <c r="AE3500">
        <v>3499</v>
      </c>
      <c r="AF3500" s="29">
        <v>-6.5703846589095768E-2</v>
      </c>
      <c r="AG3500" s="29">
        <v>-0.10409525065085456</v>
      </c>
      <c r="AH3500" s="29">
        <v>-5.5894967075057291E-2</v>
      </c>
    </row>
    <row r="3501" spans="31:34" x14ac:dyDescent="0.2">
      <c r="AE3501">
        <v>3500</v>
      </c>
      <c r="AF3501" s="29">
        <v>0.10902736929182594</v>
      </c>
      <c r="AG3501" s="29">
        <v>-6.0674311160685938E-2</v>
      </c>
      <c r="AH3501" s="29">
        <v>7.6565908177897532E-2</v>
      </c>
    </row>
    <row r="3502" spans="31:34" x14ac:dyDescent="0.2">
      <c r="AE3502">
        <v>3501</v>
      </c>
      <c r="AF3502" s="29">
        <v>-7.8658319475465671E-2</v>
      </c>
      <c r="AG3502" s="29">
        <v>-0.1951531416075358</v>
      </c>
      <c r="AH3502" s="29">
        <v>-0.9799031232501616</v>
      </c>
    </row>
    <row r="3503" spans="31:34" x14ac:dyDescent="0.2">
      <c r="AE3503">
        <v>3502</v>
      </c>
      <c r="AF3503" s="29">
        <v>1.8532974704959869E-2</v>
      </c>
      <c r="AG3503" s="29">
        <v>-1.0398624151327699E-2</v>
      </c>
      <c r="AH3503" s="29">
        <v>-0.7415068850274612</v>
      </c>
    </row>
    <row r="3504" spans="31:34" x14ac:dyDescent="0.2">
      <c r="AE3504">
        <v>3503</v>
      </c>
      <c r="AF3504" s="29">
        <v>-8.9113041803324435E-3</v>
      </c>
      <c r="AG3504" s="29">
        <v>2.6950695090397485E-2</v>
      </c>
      <c r="AH3504" s="29">
        <v>0.15329772138601003</v>
      </c>
    </row>
    <row r="3505" spans="31:34" x14ac:dyDescent="0.2">
      <c r="AE3505">
        <v>3504</v>
      </c>
      <c r="AF3505" s="29">
        <v>6.1342402542406138E-2</v>
      </c>
      <c r="AG3505" s="29">
        <v>1.3937645807716694E-2</v>
      </c>
      <c r="AH3505" s="29">
        <v>0.16236850847597115</v>
      </c>
    </row>
    <row r="3506" spans="31:34" x14ac:dyDescent="0.2">
      <c r="AE3506">
        <v>3505</v>
      </c>
      <c r="AF3506" s="29">
        <v>8.6592552871103068E-2</v>
      </c>
      <c r="AG3506" s="29">
        <v>8.9385122219853091E-2</v>
      </c>
      <c r="AH3506" s="29">
        <v>-0.32009057211187231</v>
      </c>
    </row>
    <row r="3507" spans="31:34" x14ac:dyDescent="0.2">
      <c r="AE3507">
        <v>3506</v>
      </c>
      <c r="AF3507" s="29">
        <v>-4.7736468967521622E-2</v>
      </c>
      <c r="AG3507" s="29">
        <v>-0.26153606071621172</v>
      </c>
      <c r="AH3507" s="29">
        <v>0.12922594179239208</v>
      </c>
    </row>
    <row r="3508" spans="31:34" x14ac:dyDescent="0.2">
      <c r="AE3508">
        <v>3507</v>
      </c>
      <c r="AF3508" s="29">
        <v>5.6775453795905768E-2</v>
      </c>
      <c r="AG3508" s="29">
        <v>-0.47090860166835447</v>
      </c>
      <c r="AH3508" s="29">
        <v>-2.0804352133136951E-2</v>
      </c>
    </row>
    <row r="3509" spans="31:34" x14ac:dyDescent="0.2">
      <c r="AE3509">
        <v>3508</v>
      </c>
      <c r="AF3509" s="29">
        <v>5.0321268232495185E-3</v>
      </c>
      <c r="AG3509" s="29">
        <v>0.30643701377094912</v>
      </c>
      <c r="AH3509" s="29">
        <v>-0.18867026732216916</v>
      </c>
    </row>
    <row r="3510" spans="31:34" x14ac:dyDescent="0.2">
      <c r="AE3510">
        <v>3509</v>
      </c>
      <c r="AF3510" s="29">
        <v>1.3896891245874194E-2</v>
      </c>
      <c r="AG3510" s="29">
        <v>2.4339656437956339E-2</v>
      </c>
      <c r="AH3510" s="29">
        <v>3.0579990943127747E-2</v>
      </c>
    </row>
    <row r="3511" spans="31:34" x14ac:dyDescent="0.2">
      <c r="AE3511">
        <v>3510</v>
      </c>
      <c r="AF3511" s="29">
        <v>3.1382003055440318E-2</v>
      </c>
      <c r="AG3511" s="29">
        <v>0.33707223956790994</v>
      </c>
      <c r="AH3511" s="29">
        <v>-2.0228069535490015E-2</v>
      </c>
    </row>
    <row r="3512" spans="31:34" x14ac:dyDescent="0.2">
      <c r="AE3512">
        <v>3511</v>
      </c>
      <c r="AF3512" s="29">
        <v>-9.8242718722273747E-2</v>
      </c>
      <c r="AG3512" s="29">
        <v>-3.0710361471284961E-3</v>
      </c>
      <c r="AH3512" s="29">
        <v>-0.20272036215601369</v>
      </c>
    </row>
    <row r="3513" spans="31:34" x14ac:dyDescent="0.2">
      <c r="AE3513">
        <v>3512</v>
      </c>
      <c r="AF3513" s="29">
        <v>-2.4557138002623949E-2</v>
      </c>
      <c r="AG3513" s="29">
        <v>5.985683896140033E-2</v>
      </c>
      <c r="AH3513" s="29">
        <v>-0.12060604933213709</v>
      </c>
    </row>
    <row r="3514" spans="31:34" x14ac:dyDescent="0.2">
      <c r="AE3514">
        <v>3513</v>
      </c>
      <c r="AF3514" s="29">
        <v>-0.20489890639026029</v>
      </c>
      <c r="AG3514" s="29">
        <v>-0.15860899950022328</v>
      </c>
      <c r="AH3514" s="29">
        <v>0.67403844048154116</v>
      </c>
    </row>
    <row r="3515" spans="31:34" x14ac:dyDescent="0.2">
      <c r="AE3515">
        <v>3514</v>
      </c>
      <c r="AF3515" s="29">
        <v>-1.4869536565689895E-2</v>
      </c>
      <c r="AG3515" s="29">
        <v>-0.28947634055404942</v>
      </c>
      <c r="AH3515" s="29">
        <v>4.1945770591946728E-2</v>
      </c>
    </row>
    <row r="3516" spans="31:34" x14ac:dyDescent="0.2">
      <c r="AE3516">
        <v>3515</v>
      </c>
      <c r="AF3516" s="29">
        <v>-1.5951973378924993E-2</v>
      </c>
      <c r="AG3516" s="29">
        <v>4.2765790275889837E-2</v>
      </c>
      <c r="AH3516" s="29">
        <v>-0.72455741536325569</v>
      </c>
    </row>
    <row r="3517" spans="31:34" x14ac:dyDescent="0.2">
      <c r="AE3517">
        <v>3516</v>
      </c>
      <c r="AF3517" s="29">
        <v>0.13594367840200711</v>
      </c>
      <c r="AG3517" s="29">
        <v>5.7984217587205442E-2</v>
      </c>
      <c r="AH3517" s="29">
        <v>0.34260340013222162</v>
      </c>
    </row>
    <row r="3518" spans="31:34" x14ac:dyDescent="0.2">
      <c r="AE3518">
        <v>3517</v>
      </c>
      <c r="AF3518" s="29">
        <v>5.1252251555786554E-2</v>
      </c>
      <c r="AG3518" s="29">
        <v>2.6077887522464926E-2</v>
      </c>
      <c r="AH3518" s="29">
        <v>0.18027629629469483</v>
      </c>
    </row>
    <row r="3519" spans="31:34" x14ac:dyDescent="0.2">
      <c r="AE3519">
        <v>3518</v>
      </c>
      <c r="AF3519" s="29">
        <v>-1.3102795292526441E-2</v>
      </c>
      <c r="AG3519" s="29">
        <v>0.21873279910858118</v>
      </c>
      <c r="AH3519" s="29">
        <v>0.12395060843492078</v>
      </c>
    </row>
    <row r="3520" spans="31:34" x14ac:dyDescent="0.2">
      <c r="AE3520">
        <v>3519</v>
      </c>
      <c r="AF3520" s="29">
        <v>4.1083771369722952E-2</v>
      </c>
      <c r="AG3520" s="29">
        <v>-9.8655404091343782E-2</v>
      </c>
      <c r="AH3520" s="29">
        <v>-0.17145727745741493</v>
      </c>
    </row>
    <row r="3521" spans="31:34" x14ac:dyDescent="0.2">
      <c r="AE3521">
        <v>3520</v>
      </c>
      <c r="AF3521" s="29">
        <v>-3.9265830819484128E-2</v>
      </c>
      <c r="AG3521" s="29">
        <v>2.3205899076392932E-2</v>
      </c>
      <c r="AH3521" s="29">
        <v>-0.44419194033124954</v>
      </c>
    </row>
    <row r="3522" spans="31:34" x14ac:dyDescent="0.2">
      <c r="AE3522">
        <v>3521</v>
      </c>
      <c r="AF3522" s="29">
        <v>-6.1299203312692417E-2</v>
      </c>
      <c r="AG3522" s="29">
        <v>0.11963491628263384</v>
      </c>
      <c r="AH3522" s="29">
        <v>-1.2515830730572677E-2</v>
      </c>
    </row>
    <row r="3523" spans="31:34" x14ac:dyDescent="0.2">
      <c r="AE3523">
        <v>3522</v>
      </c>
      <c r="AF3523" s="29">
        <v>0.26314437707362437</v>
      </c>
      <c r="AG3523" s="29">
        <v>-0.10086727040810406</v>
      </c>
      <c r="AH3523" s="29">
        <v>9.2797952280031307E-2</v>
      </c>
    </row>
    <row r="3524" spans="31:34" x14ac:dyDescent="0.2">
      <c r="AE3524">
        <v>3523</v>
      </c>
      <c r="AF3524" s="29">
        <v>5.0905516059249149E-3</v>
      </c>
      <c r="AG3524" s="29">
        <v>0.13179485258580673</v>
      </c>
      <c r="AH3524" s="29">
        <v>0.68335198732759761</v>
      </c>
    </row>
    <row r="3525" spans="31:34" x14ac:dyDescent="0.2">
      <c r="AE3525">
        <v>3524</v>
      </c>
      <c r="AF3525" s="29">
        <v>3.0601324890032743E-4</v>
      </c>
      <c r="AG3525" s="29">
        <v>2.804184491419445E-3</v>
      </c>
      <c r="AH3525" s="29">
        <v>-0.10642982135423106</v>
      </c>
    </row>
    <row r="3526" spans="31:34" x14ac:dyDescent="0.2">
      <c r="AE3526">
        <v>3525</v>
      </c>
      <c r="AF3526" s="29">
        <v>5.2369916519396063E-2</v>
      </c>
      <c r="AG3526" s="29">
        <v>-9.5342871736871546E-2</v>
      </c>
      <c r="AH3526" s="29">
        <v>-4.6149147351960802E-2</v>
      </c>
    </row>
    <row r="3527" spans="31:34" x14ac:dyDescent="0.2">
      <c r="AE3527">
        <v>3526</v>
      </c>
      <c r="AF3527" s="29">
        <v>4.5247935888939106E-2</v>
      </c>
      <c r="AG3527" s="29">
        <v>-6.8087076107830019E-2</v>
      </c>
      <c r="AH3527" s="29">
        <v>-0.11333144400660998</v>
      </c>
    </row>
    <row r="3528" spans="31:34" x14ac:dyDescent="0.2">
      <c r="AE3528">
        <v>3527</v>
      </c>
      <c r="AF3528" s="29">
        <v>-6.7416713841245868E-2</v>
      </c>
      <c r="AG3528" s="29">
        <v>-1.276851458102175E-2</v>
      </c>
      <c r="AH3528" s="29">
        <v>-7.0384469471837158E-2</v>
      </c>
    </row>
    <row r="3529" spans="31:34" x14ac:dyDescent="0.2">
      <c r="AE3529">
        <v>3528</v>
      </c>
      <c r="AF3529" s="29">
        <v>-0.14625332368537616</v>
      </c>
      <c r="AG3529" s="29">
        <v>0.24027804072315279</v>
      </c>
      <c r="AH3529" s="29">
        <v>2.4968236810985752E-2</v>
      </c>
    </row>
    <row r="3530" spans="31:34" x14ac:dyDescent="0.2">
      <c r="AE3530">
        <v>3529</v>
      </c>
      <c r="AF3530" s="29">
        <v>1.1576530188615944E-2</v>
      </c>
      <c r="AG3530" s="29">
        <v>-0.14240972179234923</v>
      </c>
      <c r="AH3530" s="29">
        <v>-0.72040117857328434</v>
      </c>
    </row>
    <row r="3531" spans="31:34" x14ac:dyDescent="0.2">
      <c r="AE3531">
        <v>3530</v>
      </c>
      <c r="AF3531" s="29">
        <v>-0.12889692891058582</v>
      </c>
      <c r="AG3531" s="29">
        <v>6.6831285822828268E-2</v>
      </c>
      <c r="AH3531" s="29">
        <v>1.2876640018322198E-2</v>
      </c>
    </row>
    <row r="3532" spans="31:34" x14ac:dyDescent="0.2">
      <c r="AE3532">
        <v>3531</v>
      </c>
      <c r="AF3532" s="29">
        <v>-1.6508221400702981E-2</v>
      </c>
      <c r="AG3532" s="29">
        <v>6.3362295043298947E-2</v>
      </c>
      <c r="AH3532" s="29">
        <v>-0.10524168036944893</v>
      </c>
    </row>
    <row r="3533" spans="31:34" x14ac:dyDescent="0.2">
      <c r="AE3533">
        <v>3532</v>
      </c>
      <c r="AF3533" s="29">
        <v>-2.1904676896380582E-2</v>
      </c>
      <c r="AG3533" s="29">
        <v>-8.7393158252266595E-2</v>
      </c>
      <c r="AH3533" s="29">
        <v>0.667000214414873</v>
      </c>
    </row>
    <row r="3534" spans="31:34" x14ac:dyDescent="0.2">
      <c r="AE3534">
        <v>3533</v>
      </c>
      <c r="AF3534" s="29">
        <v>3.6754691013405755E-2</v>
      </c>
      <c r="AG3534" s="29">
        <v>0.3782880474726743</v>
      </c>
      <c r="AH3534" s="29">
        <v>0.1240884514289525</v>
      </c>
    </row>
    <row r="3535" spans="31:34" x14ac:dyDescent="0.2">
      <c r="AE3535">
        <v>3534</v>
      </c>
      <c r="AF3535" s="29">
        <v>-2.9567953720426202E-2</v>
      </c>
      <c r="AG3535" s="29">
        <v>-0.27963745923136157</v>
      </c>
      <c r="AH3535" s="29">
        <v>8.1032167504260899E-2</v>
      </c>
    </row>
    <row r="3536" spans="31:34" x14ac:dyDescent="0.2">
      <c r="AE3536">
        <v>3535</v>
      </c>
      <c r="AF3536" s="29">
        <v>-1.8520603595203529E-2</v>
      </c>
      <c r="AG3536" s="29">
        <v>5.3204024371968237E-2</v>
      </c>
      <c r="AH3536" s="29">
        <v>-7.0512650869927931E-2</v>
      </c>
    </row>
    <row r="3537" spans="31:34" x14ac:dyDescent="0.2">
      <c r="AE3537">
        <v>3536</v>
      </c>
      <c r="AF3537" s="29">
        <v>0.17597222633373469</v>
      </c>
      <c r="AG3537" s="29">
        <v>2.3262361649019742E-3</v>
      </c>
      <c r="AH3537" s="29">
        <v>0.79312246286920973</v>
      </c>
    </row>
    <row r="3538" spans="31:34" x14ac:dyDescent="0.2">
      <c r="AE3538">
        <v>3537</v>
      </c>
      <c r="AF3538" s="29">
        <v>8.1254968129567742E-3</v>
      </c>
      <c r="AG3538" s="29">
        <v>3.8302538645409577E-2</v>
      </c>
      <c r="AH3538" s="29">
        <v>-3.2991211974944402E-2</v>
      </c>
    </row>
    <row r="3539" spans="31:34" x14ac:dyDescent="0.2">
      <c r="AE3539">
        <v>3538</v>
      </c>
      <c r="AF3539" s="29">
        <v>-2.4307059960515222E-2</v>
      </c>
      <c r="AG3539" s="29">
        <v>-9.7487957883773568E-2</v>
      </c>
      <c r="AH3539" s="29">
        <v>-0.42288050685589745</v>
      </c>
    </row>
    <row r="3540" spans="31:34" x14ac:dyDescent="0.2">
      <c r="AE3540">
        <v>3539</v>
      </c>
      <c r="AF3540" s="29">
        <v>2.6364851076152468E-2</v>
      </c>
      <c r="AG3540" s="29">
        <v>6.8304253297907591E-3</v>
      </c>
      <c r="AH3540" s="29">
        <v>-0.36714989796199188</v>
      </c>
    </row>
    <row r="3541" spans="31:34" x14ac:dyDescent="0.2">
      <c r="AE3541">
        <v>3540</v>
      </c>
      <c r="AF3541" s="29">
        <v>6.7935825292539595E-3</v>
      </c>
      <c r="AG3541" s="29">
        <v>0.121438090438743</v>
      </c>
      <c r="AH3541" s="29">
        <v>0.1278322998658388</v>
      </c>
    </row>
    <row r="3542" spans="31:34" x14ac:dyDescent="0.2">
      <c r="AE3542">
        <v>3541</v>
      </c>
      <c r="AF3542" s="29">
        <v>-5.8196794495319207E-3</v>
      </c>
      <c r="AG3542" s="29">
        <v>-0.37582381406091558</v>
      </c>
      <c r="AH3542" s="29">
        <v>0.25433904438791988</v>
      </c>
    </row>
    <row r="3543" spans="31:34" x14ac:dyDescent="0.2">
      <c r="AE3543">
        <v>3542</v>
      </c>
      <c r="AF3543" s="29">
        <v>4.8129210706881316E-2</v>
      </c>
      <c r="AG3543" s="29">
        <v>-0.10075250408217035</v>
      </c>
      <c r="AH3543" s="29">
        <v>-1.4227385502475185E-2</v>
      </c>
    </row>
    <row r="3544" spans="31:34" x14ac:dyDescent="0.2">
      <c r="AE3544">
        <v>3543</v>
      </c>
      <c r="AF3544" s="29">
        <v>2.4028233769866725E-3</v>
      </c>
      <c r="AG3544" s="29">
        <v>0.20822865780768507</v>
      </c>
      <c r="AH3544" s="29">
        <v>8.7419862259172948E-2</v>
      </c>
    </row>
    <row r="3545" spans="31:34" x14ac:dyDescent="0.2">
      <c r="AE3545">
        <v>3544</v>
      </c>
      <c r="AF3545" s="29">
        <v>1.7738981307922407E-2</v>
      </c>
      <c r="AG3545" s="29">
        <v>-0.25141613997132295</v>
      </c>
      <c r="AH3545" s="29">
        <v>-8.9960827909370211E-2</v>
      </c>
    </row>
    <row r="3546" spans="31:34" x14ac:dyDescent="0.2">
      <c r="AE3546">
        <v>3545</v>
      </c>
      <c r="AF3546" s="29">
        <v>3.3875664701164099E-2</v>
      </c>
      <c r="AG3546" s="29">
        <v>-4.862631915482829E-2</v>
      </c>
      <c r="AH3546" s="29">
        <v>-8.1025163237388217E-2</v>
      </c>
    </row>
    <row r="3547" spans="31:34" x14ac:dyDescent="0.2">
      <c r="AE3547">
        <v>3546</v>
      </c>
      <c r="AF3547" s="29">
        <v>-4.5275303286839423E-2</v>
      </c>
      <c r="AG3547" s="29">
        <v>0.10350109911235281</v>
      </c>
      <c r="AH3547" s="29">
        <v>-0.17249865907100978</v>
      </c>
    </row>
    <row r="3548" spans="31:34" x14ac:dyDescent="0.2">
      <c r="AE3548">
        <v>3547</v>
      </c>
      <c r="AF3548" s="29">
        <v>-0.15511983425542933</v>
      </c>
      <c r="AG3548" s="29">
        <v>-0.28108472546098923</v>
      </c>
      <c r="AH3548" s="29">
        <v>-5.7311868854324613E-2</v>
      </c>
    </row>
    <row r="3549" spans="31:34" x14ac:dyDescent="0.2">
      <c r="AE3549">
        <v>3548</v>
      </c>
      <c r="AF3549" s="29">
        <v>4.0071064135671127E-3</v>
      </c>
      <c r="AG3549" s="29">
        <v>0.15566263368307212</v>
      </c>
      <c r="AH3549" s="29">
        <v>-4.9354726949237517E-2</v>
      </c>
    </row>
    <row r="3550" spans="31:34" x14ac:dyDescent="0.2">
      <c r="AE3550">
        <v>3549</v>
      </c>
      <c r="AF3550" s="29">
        <v>5.3870049066916392E-2</v>
      </c>
      <c r="AG3550" s="29">
        <v>7.9569260308004999E-2</v>
      </c>
      <c r="AH3550" s="29">
        <v>0.34916114616419741</v>
      </c>
    </row>
    <row r="3551" spans="31:34" x14ac:dyDescent="0.2">
      <c r="AE3551">
        <v>3550</v>
      </c>
      <c r="AF3551" s="29">
        <v>1.1266287620114248E-2</v>
      </c>
      <c r="AG3551" s="29">
        <v>-0.26972923793545944</v>
      </c>
      <c r="AH3551" s="29">
        <v>-0.16002723592981327</v>
      </c>
    </row>
    <row r="3552" spans="31:34" x14ac:dyDescent="0.2">
      <c r="AE3552">
        <v>3551</v>
      </c>
      <c r="AF3552" s="29">
        <v>-4.3996512767439176E-2</v>
      </c>
      <c r="AG3552" s="29">
        <v>-0.10116594746292787</v>
      </c>
      <c r="AH3552" s="29">
        <v>-0.18336543711556702</v>
      </c>
    </row>
    <row r="3553" spans="31:34" x14ac:dyDescent="0.2">
      <c r="AE3553">
        <v>3552</v>
      </c>
      <c r="AF3553" s="29">
        <v>0.10125091012040016</v>
      </c>
      <c r="AG3553" s="29">
        <v>0.11400242791462996</v>
      </c>
      <c r="AH3553" s="29">
        <v>0.12185756191892289</v>
      </c>
    </row>
    <row r="3554" spans="31:34" x14ac:dyDescent="0.2">
      <c r="AE3554">
        <v>3553</v>
      </c>
      <c r="AF3554" s="29">
        <v>-2.7382309075248589E-2</v>
      </c>
      <c r="AG3554" s="29">
        <v>-2.2530187381175317E-2</v>
      </c>
      <c r="AH3554" s="29">
        <v>-0.22119141157906519</v>
      </c>
    </row>
    <row r="3555" spans="31:34" x14ac:dyDescent="0.2">
      <c r="AE3555">
        <v>3554</v>
      </c>
      <c r="AF3555" s="29">
        <v>2.1101028123239867E-2</v>
      </c>
      <c r="AG3555" s="29">
        <v>0.12848874659755041</v>
      </c>
      <c r="AH3555" s="29">
        <v>-0.2049831572393771</v>
      </c>
    </row>
    <row r="3556" spans="31:34" x14ac:dyDescent="0.2">
      <c r="AE3556">
        <v>3555</v>
      </c>
      <c r="AF3556" s="29">
        <v>-1.2552579073118764E-2</v>
      </c>
      <c r="AG3556" s="29">
        <v>0.2405949099246471</v>
      </c>
      <c r="AH3556" s="29">
        <v>0.15008600984243745</v>
      </c>
    </row>
    <row r="3557" spans="31:34" x14ac:dyDescent="0.2">
      <c r="AE3557">
        <v>3556</v>
      </c>
      <c r="AF3557" s="29">
        <v>2.5890508703893034E-2</v>
      </c>
      <c r="AG3557" s="29">
        <v>-0.72294777720321834</v>
      </c>
      <c r="AH3557" s="29">
        <v>0.21415889353987583</v>
      </c>
    </row>
    <row r="3558" spans="31:34" x14ac:dyDescent="0.2">
      <c r="AE3558">
        <v>3557</v>
      </c>
      <c r="AF3558" s="29">
        <v>-1.0296906198003665E-2</v>
      </c>
      <c r="AG3558" s="29">
        <v>0.23300396569893486</v>
      </c>
      <c r="AH3558" s="29">
        <v>-0.10802958704975014</v>
      </c>
    </row>
    <row r="3559" spans="31:34" x14ac:dyDescent="0.2">
      <c r="AE3559">
        <v>3558</v>
      </c>
      <c r="AF3559" s="29">
        <v>-9.1412843496429086E-2</v>
      </c>
      <c r="AG3559" s="29">
        <v>-0.18947629700681337</v>
      </c>
      <c r="AH3559" s="29">
        <v>-4.2530133846132884E-2</v>
      </c>
    </row>
    <row r="3560" spans="31:34" x14ac:dyDescent="0.2">
      <c r="AE3560">
        <v>3559</v>
      </c>
      <c r="AF3560" s="29">
        <v>0.16126627286318601</v>
      </c>
      <c r="AG3560" s="29">
        <v>0.15987569056421763</v>
      </c>
      <c r="AH3560" s="29">
        <v>0.39188581755359336</v>
      </c>
    </row>
    <row r="3561" spans="31:34" x14ac:dyDescent="0.2">
      <c r="AE3561">
        <v>3560</v>
      </c>
      <c r="AF3561" s="29">
        <v>3.2692162114716719E-3</v>
      </c>
      <c r="AG3561" s="29">
        <v>6.6766036949403251E-2</v>
      </c>
      <c r="AH3561" s="29">
        <v>-0.28154318036477349</v>
      </c>
    </row>
    <row r="3562" spans="31:34" x14ac:dyDescent="0.2">
      <c r="AE3562">
        <v>3561</v>
      </c>
      <c r="AF3562" s="29">
        <v>8.9616829577624957E-2</v>
      </c>
      <c r="AG3562" s="29">
        <v>4.5016376339130915E-2</v>
      </c>
      <c r="AH3562" s="29">
        <v>-0.10410557428462469</v>
      </c>
    </row>
    <row r="3563" spans="31:34" x14ac:dyDescent="0.2">
      <c r="AE3563">
        <v>3562</v>
      </c>
      <c r="AF3563" s="29">
        <v>-0.11327485079054</v>
      </c>
      <c r="AG3563" s="29">
        <v>9.1643223268851187E-2</v>
      </c>
      <c r="AH3563" s="29">
        <v>-0.650026263010276</v>
      </c>
    </row>
    <row r="3564" spans="31:34" x14ac:dyDescent="0.2">
      <c r="AE3564">
        <v>3563</v>
      </c>
      <c r="AF3564" s="29">
        <v>4.0062685250360622E-2</v>
      </c>
      <c r="AG3564" s="29">
        <v>3.9922158294666672E-2</v>
      </c>
      <c r="AH3564" s="29">
        <v>-5.3341566323219704E-3</v>
      </c>
    </row>
    <row r="3565" spans="31:34" x14ac:dyDescent="0.2">
      <c r="AE3565">
        <v>3564</v>
      </c>
      <c r="AF3565" s="29">
        <v>-3.1753532017340227E-2</v>
      </c>
      <c r="AG3565" s="29">
        <v>3.0777644947466664E-2</v>
      </c>
      <c r="AH3565" s="29">
        <v>6.6436267765629775E-2</v>
      </c>
    </row>
    <row r="3566" spans="31:34" x14ac:dyDescent="0.2">
      <c r="AE3566">
        <v>3565</v>
      </c>
      <c r="AF3566" s="29">
        <v>-3.6496342361619543E-3</v>
      </c>
      <c r="AG3566" s="29">
        <v>0.1665002964140514</v>
      </c>
      <c r="AH3566" s="29">
        <v>-0.90146088780253986</v>
      </c>
    </row>
    <row r="3567" spans="31:34" x14ac:dyDescent="0.2">
      <c r="AE3567">
        <v>3566</v>
      </c>
      <c r="AF3567" s="29">
        <v>-7.3441171553095999E-2</v>
      </c>
      <c r="AG3567" s="29">
        <v>0.28987972779450671</v>
      </c>
      <c r="AH3567" s="29">
        <v>0.34638832853374402</v>
      </c>
    </row>
    <row r="3568" spans="31:34" x14ac:dyDescent="0.2">
      <c r="AE3568">
        <v>3567</v>
      </c>
      <c r="AF3568" s="29">
        <v>2.0184507432325964E-2</v>
      </c>
      <c r="AG3568" s="29">
        <v>9.2649115779450206E-3</v>
      </c>
      <c r="AH3568" s="29">
        <v>-1.4788021870095269E-2</v>
      </c>
    </row>
    <row r="3569" spans="31:34" x14ac:dyDescent="0.2">
      <c r="AE3569">
        <v>3568</v>
      </c>
      <c r="AF3569" s="29">
        <v>5.1172009473864855E-2</v>
      </c>
      <c r="AG3569" s="29">
        <v>-0.10541726064131145</v>
      </c>
      <c r="AH3569" s="29">
        <v>-0.20511679113676051</v>
      </c>
    </row>
    <row r="3570" spans="31:34" x14ac:dyDescent="0.2">
      <c r="AE3570">
        <v>3569</v>
      </c>
      <c r="AF3570" s="29">
        <v>0.17137727683384077</v>
      </c>
      <c r="AG3570" s="29">
        <v>7.9584275156196205E-2</v>
      </c>
      <c r="AH3570" s="29">
        <v>1.1842845481595334E-2</v>
      </c>
    </row>
    <row r="3571" spans="31:34" x14ac:dyDescent="0.2">
      <c r="AE3571">
        <v>3570</v>
      </c>
      <c r="AF3571" s="29">
        <v>6.9075930865022993E-4</v>
      </c>
      <c r="AG3571" s="29">
        <v>-9.255467392366195E-3</v>
      </c>
      <c r="AH3571" s="29">
        <v>0.15398263595463407</v>
      </c>
    </row>
    <row r="3572" spans="31:34" x14ac:dyDescent="0.2">
      <c r="AE3572">
        <v>3571</v>
      </c>
      <c r="AF3572" s="29">
        <v>7.8136650787510226E-2</v>
      </c>
      <c r="AG3572" s="29">
        <v>-6.5275077374254559E-2</v>
      </c>
      <c r="AH3572" s="29">
        <v>-0.41565768425380684</v>
      </c>
    </row>
    <row r="3573" spans="31:34" x14ac:dyDescent="0.2">
      <c r="AE3573">
        <v>3572</v>
      </c>
      <c r="AF3573" s="29">
        <v>-9.2042693809395813E-3</v>
      </c>
      <c r="AG3573" s="29">
        <v>6.89988090218209E-2</v>
      </c>
      <c r="AH3573" s="29">
        <v>-0.13819193817871125</v>
      </c>
    </row>
    <row r="3574" spans="31:34" x14ac:dyDescent="0.2">
      <c r="AE3574">
        <v>3573</v>
      </c>
      <c r="AF3574" s="29">
        <v>4.9202691990001268E-3</v>
      </c>
      <c r="AG3574" s="29">
        <v>9.7967776395277054E-2</v>
      </c>
      <c r="AH3574" s="29">
        <v>0.14509156922202113</v>
      </c>
    </row>
    <row r="3575" spans="31:34" x14ac:dyDescent="0.2">
      <c r="AE3575">
        <v>3574</v>
      </c>
      <c r="AF3575" s="29">
        <v>0.10618431061096228</v>
      </c>
      <c r="AG3575" s="29">
        <v>-1.1490736800039139E-2</v>
      </c>
      <c r="AH3575" s="29">
        <v>0.16678450687945925</v>
      </c>
    </row>
    <row r="3576" spans="31:34" x14ac:dyDescent="0.2">
      <c r="AE3576">
        <v>3575</v>
      </c>
      <c r="AF3576" s="29">
        <v>5.8501263602943609E-2</v>
      </c>
      <c r="AG3576" s="29">
        <v>-0.15033262470937192</v>
      </c>
      <c r="AH3576" s="29">
        <v>7.8875275604421979E-2</v>
      </c>
    </row>
    <row r="3577" spans="31:34" x14ac:dyDescent="0.2">
      <c r="AE3577">
        <v>3576</v>
      </c>
      <c r="AF3577" s="29">
        <v>8.3098614561256789E-3</v>
      </c>
      <c r="AG3577" s="29">
        <v>0.2079313644966943</v>
      </c>
      <c r="AH3577" s="29">
        <v>5.043166990954754E-2</v>
      </c>
    </row>
    <row r="3578" spans="31:34" x14ac:dyDescent="0.2">
      <c r="AE3578">
        <v>3577</v>
      </c>
      <c r="AF3578" s="29">
        <v>-1.255056583367802E-2</v>
      </c>
      <c r="AG3578" s="29">
        <v>6.0939961210195789E-3</v>
      </c>
      <c r="AH3578" s="29">
        <v>-6.0246590849548282E-2</v>
      </c>
    </row>
    <row r="3579" spans="31:34" x14ac:dyDescent="0.2">
      <c r="AE3579">
        <v>3578</v>
      </c>
      <c r="AF3579" s="29">
        <v>9.3591732086267004E-2</v>
      </c>
      <c r="AG3579" s="29">
        <v>-6.5276921146311617E-2</v>
      </c>
      <c r="AH3579" s="29">
        <v>9.1844012417510501E-2</v>
      </c>
    </row>
    <row r="3580" spans="31:34" x14ac:dyDescent="0.2">
      <c r="AE3580">
        <v>3579</v>
      </c>
      <c r="AF3580" s="29">
        <v>1.3420981058510665E-2</v>
      </c>
      <c r="AG3580" s="29">
        <v>-3.6189961194549244E-2</v>
      </c>
      <c r="AH3580" s="29">
        <v>0.13485680598104319</v>
      </c>
    </row>
    <row r="3581" spans="31:34" x14ac:dyDescent="0.2">
      <c r="AE3581">
        <v>3580</v>
      </c>
      <c r="AF3581" s="29">
        <v>5.001734024325924E-2</v>
      </c>
      <c r="AG3581" s="29">
        <v>-6.137882402899001E-2</v>
      </c>
      <c r="AH3581" s="29">
        <v>-0.1678441142390239</v>
      </c>
    </row>
    <row r="3582" spans="31:34" x14ac:dyDescent="0.2">
      <c r="AE3582">
        <v>3581</v>
      </c>
      <c r="AF3582" s="29">
        <v>1.7046864814472529E-2</v>
      </c>
      <c r="AG3582" s="29">
        <v>0.18560232329752799</v>
      </c>
      <c r="AH3582" s="29">
        <v>0.14451041126152481</v>
      </c>
    </row>
    <row r="3583" spans="31:34" x14ac:dyDescent="0.2">
      <c r="AE3583">
        <v>3582</v>
      </c>
      <c r="AF3583" s="29">
        <v>0.11104488868090649</v>
      </c>
      <c r="AG3583" s="29">
        <v>0.10408342018092946</v>
      </c>
      <c r="AH3583" s="29">
        <v>0.25389806057635655</v>
      </c>
    </row>
    <row r="3584" spans="31:34" x14ac:dyDescent="0.2">
      <c r="AE3584">
        <v>3583</v>
      </c>
      <c r="AF3584" s="29">
        <v>1.9945029147391217E-3</v>
      </c>
      <c r="AG3584" s="29">
        <v>-0.11132762741862107</v>
      </c>
      <c r="AH3584" s="29">
        <v>-5.8015710190874981E-2</v>
      </c>
    </row>
    <row r="3585" spans="31:34" x14ac:dyDescent="0.2">
      <c r="AE3585">
        <v>3584</v>
      </c>
      <c r="AF3585" s="29">
        <v>-0.28552281983010724</v>
      </c>
      <c r="AG3585" s="29">
        <v>0.11788427129988679</v>
      </c>
      <c r="AH3585" s="29">
        <v>1.6353942944276223E-2</v>
      </c>
    </row>
    <row r="3586" spans="31:34" x14ac:dyDescent="0.2">
      <c r="AE3586">
        <v>3585</v>
      </c>
      <c r="AF3586" s="29">
        <v>-5.8125401740796806E-2</v>
      </c>
      <c r="AG3586" s="29">
        <v>-0.37672054711436542</v>
      </c>
      <c r="AH3586" s="29">
        <v>3.9538549809264759E-2</v>
      </c>
    </row>
    <row r="3587" spans="31:34" x14ac:dyDescent="0.2">
      <c r="AE3587">
        <v>3586</v>
      </c>
      <c r="AF3587" s="29">
        <v>1.3660782527248143E-2</v>
      </c>
      <c r="AG3587" s="29">
        <v>-6.845216166601522E-3</v>
      </c>
      <c r="AH3587" s="29">
        <v>-0.12814710283003958</v>
      </c>
    </row>
    <row r="3588" spans="31:34" x14ac:dyDescent="0.2">
      <c r="AE3588">
        <v>3587</v>
      </c>
      <c r="AF3588" s="29">
        <v>2.633213417241891E-4</v>
      </c>
      <c r="AG3588" s="29">
        <v>-5.6266558951215434E-2</v>
      </c>
      <c r="AH3588" s="29">
        <v>1.6852447558004361E-2</v>
      </c>
    </row>
    <row r="3589" spans="31:34" x14ac:dyDescent="0.2">
      <c r="AE3589">
        <v>3588</v>
      </c>
      <c r="AF3589" s="29">
        <v>3.4571595771014318E-2</v>
      </c>
      <c r="AG3589" s="29">
        <v>-3.4412541183877252E-2</v>
      </c>
      <c r="AH3589" s="29">
        <v>-0.12730943673133011</v>
      </c>
    </row>
    <row r="3590" spans="31:34" x14ac:dyDescent="0.2">
      <c r="AE3590">
        <v>3589</v>
      </c>
      <c r="AF3590" s="29">
        <v>-6.513336402825888E-2</v>
      </c>
      <c r="AG3590" s="29">
        <v>8.4273540202824238E-2</v>
      </c>
      <c r="AH3590" s="29">
        <v>-8.5337351150884616E-2</v>
      </c>
    </row>
    <row r="3591" spans="31:34" x14ac:dyDescent="0.2">
      <c r="AE3591">
        <v>3590</v>
      </c>
      <c r="AF3591" s="29">
        <v>-3.1202411659560621E-2</v>
      </c>
      <c r="AG3591" s="29">
        <v>0.19772204264462104</v>
      </c>
      <c r="AH3591" s="29">
        <v>0.20640913792651791</v>
      </c>
    </row>
    <row r="3592" spans="31:34" x14ac:dyDescent="0.2">
      <c r="AE3592">
        <v>3591</v>
      </c>
      <c r="AF3592" s="29">
        <v>9.5995095259472141E-2</v>
      </c>
      <c r="AG3592" s="29">
        <v>-0.12909926582327211</v>
      </c>
      <c r="AH3592" s="29">
        <v>-0.2276309627860468</v>
      </c>
    </row>
    <row r="3593" spans="31:34" x14ac:dyDescent="0.2">
      <c r="AE3593">
        <v>3592</v>
      </c>
      <c r="AF3593" s="29">
        <v>9.1301607812226085E-2</v>
      </c>
      <c r="AG3593" s="29">
        <v>-4.0634338708565421E-2</v>
      </c>
      <c r="AH3593" s="29">
        <v>-0.29783953945327862</v>
      </c>
    </row>
    <row r="3594" spans="31:34" x14ac:dyDescent="0.2">
      <c r="AE3594">
        <v>3593</v>
      </c>
      <c r="AF3594" s="29">
        <v>6.5028886898052751E-2</v>
      </c>
      <c r="AG3594" s="29">
        <v>-5.182475053109746E-2</v>
      </c>
      <c r="AH3594" s="29">
        <v>0.31271738975649249</v>
      </c>
    </row>
    <row r="3595" spans="31:34" x14ac:dyDescent="0.2">
      <c r="AE3595">
        <v>3594</v>
      </c>
      <c r="AF3595" s="29">
        <v>-0.10983468253549113</v>
      </c>
      <c r="AG3595" s="29">
        <v>5.7523851448842672E-2</v>
      </c>
      <c r="AH3595" s="29">
        <v>6.981659404957187E-2</v>
      </c>
    </row>
    <row r="3596" spans="31:34" x14ac:dyDescent="0.2">
      <c r="AE3596">
        <v>3595</v>
      </c>
      <c r="AF3596" s="29">
        <v>-4.8036147718787718E-2</v>
      </c>
      <c r="AG3596" s="29">
        <v>-0.3843117136128496</v>
      </c>
      <c r="AH3596" s="29">
        <v>-2.0603018731498588E-2</v>
      </c>
    </row>
    <row r="3597" spans="31:34" x14ac:dyDescent="0.2">
      <c r="AE3597">
        <v>3596</v>
      </c>
      <c r="AF3597" s="29">
        <v>-1.7525018685555047E-2</v>
      </c>
      <c r="AG3597" s="29">
        <v>-2.3737061748513928E-2</v>
      </c>
      <c r="AH3597" s="29">
        <v>-0.36334834730335858</v>
      </c>
    </row>
    <row r="3598" spans="31:34" x14ac:dyDescent="0.2">
      <c r="AE3598">
        <v>3597</v>
      </c>
      <c r="AF3598" s="29">
        <v>5.3374705735550768E-2</v>
      </c>
      <c r="AG3598" s="29">
        <v>-7.7682051628250717E-2</v>
      </c>
      <c r="AH3598" s="29">
        <v>4.9103601026328235E-2</v>
      </c>
    </row>
    <row r="3599" spans="31:34" x14ac:dyDescent="0.2">
      <c r="AE3599">
        <v>3598</v>
      </c>
      <c r="AF3599" s="29">
        <v>1.7680942259955493E-2</v>
      </c>
      <c r="AG3599" s="29">
        <v>-0.11230206614078231</v>
      </c>
      <c r="AH3599" s="29">
        <v>-0.12202917617145251</v>
      </c>
    </row>
    <row r="3600" spans="31:34" x14ac:dyDescent="0.2">
      <c r="AE3600">
        <v>3599</v>
      </c>
      <c r="AF3600" s="29">
        <v>-1.6809576636822122E-2</v>
      </c>
      <c r="AG3600" s="29">
        <v>-0.38970954059166241</v>
      </c>
      <c r="AH3600" s="29">
        <v>-3.5612112919496203E-2</v>
      </c>
    </row>
    <row r="3601" spans="31:34" x14ac:dyDescent="0.2">
      <c r="AE3601">
        <v>3600</v>
      </c>
      <c r="AF3601" s="29">
        <v>4.2848029038409001E-2</v>
      </c>
      <c r="AG3601" s="29">
        <v>-0.25977346152710296</v>
      </c>
      <c r="AH3601" s="29">
        <v>-0.12070013523161501</v>
      </c>
    </row>
    <row r="3602" spans="31:34" x14ac:dyDescent="0.2">
      <c r="AE3602">
        <v>3601</v>
      </c>
      <c r="AF3602" s="29">
        <v>-2.7430047098914029E-2</v>
      </c>
      <c r="AG3602" s="29">
        <v>-0.14205496615207516</v>
      </c>
      <c r="AH3602" s="29">
        <v>7.8276891250146877E-2</v>
      </c>
    </row>
    <row r="3603" spans="31:34" x14ac:dyDescent="0.2">
      <c r="AE3603">
        <v>3602</v>
      </c>
      <c r="AF3603" s="29">
        <v>1.0789176071524433E-2</v>
      </c>
      <c r="AG3603" s="29">
        <v>0.12029890552166593</v>
      </c>
      <c r="AH3603" s="29">
        <v>-7.2538902503905614E-2</v>
      </c>
    </row>
    <row r="3604" spans="31:34" x14ac:dyDescent="0.2">
      <c r="AE3604">
        <v>3603</v>
      </c>
      <c r="AF3604" s="29">
        <v>-0.17626097909759073</v>
      </c>
      <c r="AG3604" s="29">
        <v>-4.577452638874635E-2</v>
      </c>
      <c r="AH3604" s="29">
        <v>0.17684909838012369</v>
      </c>
    </row>
    <row r="3605" spans="31:34" x14ac:dyDescent="0.2">
      <c r="AE3605">
        <v>3604</v>
      </c>
      <c r="AF3605" s="29">
        <v>1.2747318049007292E-2</v>
      </c>
      <c r="AG3605" s="29">
        <v>3.2732901931768192E-2</v>
      </c>
      <c r="AH3605" s="29">
        <v>-0.13745940651546146</v>
      </c>
    </row>
    <row r="3606" spans="31:34" x14ac:dyDescent="0.2">
      <c r="AE3606">
        <v>3605</v>
      </c>
      <c r="AF3606" s="29">
        <v>2.9040118133159081E-2</v>
      </c>
      <c r="AG3606" s="29">
        <v>-3.5363554067626396E-2</v>
      </c>
      <c r="AH3606" s="29">
        <v>1.4810033024814656E-2</v>
      </c>
    </row>
    <row r="3607" spans="31:34" x14ac:dyDescent="0.2">
      <c r="AE3607">
        <v>3606</v>
      </c>
      <c r="AF3607" s="29">
        <v>-2.9231791322571265E-2</v>
      </c>
      <c r="AG3607" s="29">
        <v>8.3182824131886088E-2</v>
      </c>
      <c r="AH3607" s="29">
        <v>6.2457102438310902E-2</v>
      </c>
    </row>
    <row r="3608" spans="31:34" x14ac:dyDescent="0.2">
      <c r="AE3608">
        <v>3607</v>
      </c>
      <c r="AF3608" s="29">
        <v>-4.8023755143944143E-2</v>
      </c>
      <c r="AG3608" s="29">
        <v>4.5824097799272691E-2</v>
      </c>
      <c r="AH3608" s="29">
        <v>-0.13132631444953954</v>
      </c>
    </row>
    <row r="3609" spans="31:34" x14ac:dyDescent="0.2">
      <c r="AE3609">
        <v>3608</v>
      </c>
      <c r="AF3609" s="29">
        <v>-0.16035385987450795</v>
      </c>
      <c r="AG3609" s="29">
        <v>0.1822992976637616</v>
      </c>
      <c r="AH3609" s="29">
        <v>-2.939916258441334E-2</v>
      </c>
    </row>
    <row r="3610" spans="31:34" x14ac:dyDescent="0.2">
      <c r="AE3610">
        <v>3609</v>
      </c>
      <c r="AF3610" s="29">
        <v>-7.7891896831767276E-4</v>
      </c>
      <c r="AG3610" s="29">
        <v>0.10258385134869193</v>
      </c>
      <c r="AH3610" s="29">
        <v>-6.362008624217221E-3</v>
      </c>
    </row>
    <row r="3611" spans="31:34" x14ac:dyDescent="0.2">
      <c r="AE3611">
        <v>3610</v>
      </c>
      <c r="AF3611" s="29">
        <v>-1.6321092291457766E-2</v>
      </c>
      <c r="AG3611" s="29">
        <v>-6.4129712963321706E-2</v>
      </c>
      <c r="AH3611" s="29">
        <v>9.8527376644377537E-2</v>
      </c>
    </row>
    <row r="3612" spans="31:34" x14ac:dyDescent="0.2">
      <c r="AE3612">
        <v>3611</v>
      </c>
      <c r="AF3612" s="29">
        <v>3.5985027057830063E-2</v>
      </c>
      <c r="AG3612" s="29">
        <v>0.25578367730050577</v>
      </c>
      <c r="AH3612" s="29">
        <v>-9.4726024492946134E-2</v>
      </c>
    </row>
    <row r="3613" spans="31:34" x14ac:dyDescent="0.2">
      <c r="AE3613">
        <v>3612</v>
      </c>
      <c r="AF3613" s="29">
        <v>-1.0499218239907985E-2</v>
      </c>
      <c r="AG3613" s="29">
        <v>-0.11565548955149547</v>
      </c>
      <c r="AH3613" s="29">
        <v>-0.74894653019133794</v>
      </c>
    </row>
    <row r="3614" spans="31:34" x14ac:dyDescent="0.2">
      <c r="AE3614">
        <v>3613</v>
      </c>
      <c r="AF3614" s="29">
        <v>-4.8602975546356619E-2</v>
      </c>
      <c r="AG3614" s="29">
        <v>0.18668036456790982</v>
      </c>
      <c r="AH3614" s="29">
        <v>-8.0014183886641665E-3</v>
      </c>
    </row>
    <row r="3615" spans="31:34" x14ac:dyDescent="0.2">
      <c r="AE3615">
        <v>3614</v>
      </c>
      <c r="AF3615" s="29">
        <v>0.15737176539190073</v>
      </c>
      <c r="AG3615" s="29">
        <v>-4.1746662928586149E-2</v>
      </c>
      <c r="AH3615" s="29">
        <v>8.2131031469243526E-2</v>
      </c>
    </row>
    <row r="3616" spans="31:34" x14ac:dyDescent="0.2">
      <c r="AE3616">
        <v>3615</v>
      </c>
      <c r="AF3616" s="29">
        <v>-4.8451978957290573E-2</v>
      </c>
      <c r="AG3616" s="29">
        <v>0.12698179551664662</v>
      </c>
      <c r="AH3616" s="29">
        <v>3.8077409569387176E-2</v>
      </c>
    </row>
    <row r="3617" spans="31:34" x14ac:dyDescent="0.2">
      <c r="AE3617">
        <v>3616</v>
      </c>
      <c r="AF3617" s="29">
        <v>-5.548398802649443E-3</v>
      </c>
      <c r="AG3617" s="29">
        <v>-8.5818110747865439E-2</v>
      </c>
      <c r="AH3617" s="29">
        <v>-0.11359750114699906</v>
      </c>
    </row>
    <row r="3618" spans="31:34" x14ac:dyDescent="0.2">
      <c r="AE3618">
        <v>3617</v>
      </c>
      <c r="AF3618" s="29">
        <v>-0.12126067836557841</v>
      </c>
      <c r="AG3618" s="29">
        <v>0.12064341807310651</v>
      </c>
      <c r="AH3618" s="29">
        <v>0.15709703773321507</v>
      </c>
    </row>
    <row r="3619" spans="31:34" x14ac:dyDescent="0.2">
      <c r="AE3619">
        <v>3618</v>
      </c>
      <c r="AF3619" s="29">
        <v>-6.5124282183747495E-2</v>
      </c>
      <c r="AG3619" s="29">
        <v>-5.0172917945598347E-2</v>
      </c>
      <c r="AH3619" s="29">
        <v>-0.14228470236893273</v>
      </c>
    </row>
    <row r="3620" spans="31:34" x14ac:dyDescent="0.2">
      <c r="AE3620">
        <v>3619</v>
      </c>
      <c r="AF3620" s="29">
        <v>0.15429575689655931</v>
      </c>
      <c r="AG3620" s="29">
        <v>-0.31238656467374187</v>
      </c>
      <c r="AH3620" s="29">
        <v>3.4762758053880551E-2</v>
      </c>
    </row>
    <row r="3621" spans="31:34" x14ac:dyDescent="0.2">
      <c r="AE3621">
        <v>3620</v>
      </c>
      <c r="AF3621" s="29">
        <v>4.8820441354030061E-2</v>
      </c>
      <c r="AG3621" s="29">
        <v>0.11995214868652543</v>
      </c>
      <c r="AH3621" s="29">
        <v>-7.3860277560014079E-2</v>
      </c>
    </row>
    <row r="3622" spans="31:34" x14ac:dyDescent="0.2">
      <c r="AE3622">
        <v>3621</v>
      </c>
      <c r="AF3622" s="29">
        <v>9.6902410827920199E-2</v>
      </c>
      <c r="AG3622" s="29">
        <v>-1.8132190538743872E-2</v>
      </c>
      <c r="AH3622" s="29">
        <v>-7.243092897249083E-2</v>
      </c>
    </row>
    <row r="3623" spans="31:34" x14ac:dyDescent="0.2">
      <c r="AE3623">
        <v>3622</v>
      </c>
      <c r="AF3623" s="29">
        <v>-1.6470730715349935E-2</v>
      </c>
      <c r="AG3623" s="29">
        <v>0.53522363621977131</v>
      </c>
      <c r="AH3623" s="29">
        <v>0.14951593546591169</v>
      </c>
    </row>
    <row r="3624" spans="31:34" x14ac:dyDescent="0.2">
      <c r="AE3624">
        <v>3623</v>
      </c>
      <c r="AF3624" s="29">
        <v>5.645270921067131E-2</v>
      </c>
      <c r="AG3624" s="29">
        <v>0.10226017877267032</v>
      </c>
      <c r="AH3624" s="29">
        <v>-5.2048211234944068E-2</v>
      </c>
    </row>
    <row r="3625" spans="31:34" x14ac:dyDescent="0.2">
      <c r="AE3625">
        <v>3624</v>
      </c>
      <c r="AF3625" s="29">
        <v>3.1944264674985394E-2</v>
      </c>
      <c r="AG3625" s="29">
        <v>8.7699634037142316E-2</v>
      </c>
      <c r="AH3625" s="29">
        <v>-0.13203099098432677</v>
      </c>
    </row>
    <row r="3626" spans="31:34" x14ac:dyDescent="0.2">
      <c r="AE3626">
        <v>3625</v>
      </c>
      <c r="AF3626" s="29">
        <v>-1.9384865838433796E-2</v>
      </c>
      <c r="AG3626" s="29">
        <v>0.12876947648722697</v>
      </c>
      <c r="AH3626" s="29">
        <v>0.14750958622556282</v>
      </c>
    </row>
    <row r="3627" spans="31:34" x14ac:dyDescent="0.2">
      <c r="AE3627">
        <v>3626</v>
      </c>
      <c r="AF3627" s="29">
        <v>3.3358276422800058E-2</v>
      </c>
      <c r="AG3627" s="29">
        <v>-5.3564021638904981E-3</v>
      </c>
      <c r="AH3627" s="29">
        <v>0.11990213991240672</v>
      </c>
    </row>
    <row r="3628" spans="31:34" x14ac:dyDescent="0.2">
      <c r="AE3628">
        <v>3627</v>
      </c>
      <c r="AF3628" s="29">
        <v>-1.7341885200461555E-2</v>
      </c>
      <c r="AG3628" s="29">
        <v>-0.12454786675490577</v>
      </c>
      <c r="AH3628" s="29">
        <v>3.0330733538525056E-2</v>
      </c>
    </row>
    <row r="3629" spans="31:34" x14ac:dyDescent="0.2">
      <c r="AE3629">
        <v>3628</v>
      </c>
      <c r="AF3629" s="29">
        <v>2.4421483590671627E-2</v>
      </c>
      <c r="AG3629" s="29">
        <v>4.5443654146975605E-2</v>
      </c>
      <c r="AH3629" s="29">
        <v>-0.15201104018833961</v>
      </c>
    </row>
    <row r="3630" spans="31:34" x14ac:dyDescent="0.2">
      <c r="AE3630">
        <v>3629</v>
      </c>
      <c r="AF3630" s="29">
        <v>1.5311170432631032E-2</v>
      </c>
      <c r="AG3630" s="29">
        <v>-0.15385363444974129</v>
      </c>
      <c r="AH3630" s="29">
        <v>6.6114087125813931E-2</v>
      </c>
    </row>
    <row r="3631" spans="31:34" x14ac:dyDescent="0.2">
      <c r="AE3631">
        <v>3630</v>
      </c>
      <c r="AF3631" s="29">
        <v>-2.777529018648878E-2</v>
      </c>
      <c r="AG3631" s="29">
        <v>-3.3415828554674683E-2</v>
      </c>
      <c r="AH3631" s="29">
        <v>-0.18604972086019828</v>
      </c>
    </row>
    <row r="3632" spans="31:34" x14ac:dyDescent="0.2">
      <c r="AE3632">
        <v>3631</v>
      </c>
      <c r="AF3632" s="29">
        <v>-4.4914431329473758E-2</v>
      </c>
      <c r="AG3632" s="29">
        <v>0.21711600461664743</v>
      </c>
      <c r="AH3632" s="29">
        <v>3.3990591120342369E-2</v>
      </c>
    </row>
    <row r="3633" spans="31:34" x14ac:dyDescent="0.2">
      <c r="AE3633">
        <v>3632</v>
      </c>
      <c r="AF3633" s="29">
        <v>-6.7453366099499146E-2</v>
      </c>
      <c r="AG3633" s="29">
        <v>-0.14017890655040322</v>
      </c>
      <c r="AH3633" s="29">
        <v>9.9537527429107389E-2</v>
      </c>
    </row>
    <row r="3634" spans="31:34" x14ac:dyDescent="0.2">
      <c r="AE3634">
        <v>3633</v>
      </c>
      <c r="AF3634" s="29">
        <v>-0.16549114390764008</v>
      </c>
      <c r="AG3634" s="29">
        <v>-0.42036500186915038</v>
      </c>
      <c r="AH3634" s="29">
        <v>0.14915986561106501</v>
      </c>
    </row>
    <row r="3635" spans="31:34" x14ac:dyDescent="0.2">
      <c r="AE3635">
        <v>3634</v>
      </c>
      <c r="AF3635" s="29">
        <v>1.3540871431560788E-2</v>
      </c>
      <c r="AG3635" s="29">
        <v>7.4486868123419328E-2</v>
      </c>
      <c r="AH3635" s="29">
        <v>0.17193465535558311</v>
      </c>
    </row>
    <row r="3636" spans="31:34" x14ac:dyDescent="0.2">
      <c r="AE3636">
        <v>3635</v>
      </c>
      <c r="AF3636" s="29">
        <v>1.6597655232872804E-3</v>
      </c>
      <c r="AG3636" s="29">
        <v>8.6663160968663319E-2</v>
      </c>
      <c r="AH3636" s="29">
        <v>0.30723625628620288</v>
      </c>
    </row>
    <row r="3637" spans="31:34" x14ac:dyDescent="0.2">
      <c r="AE3637">
        <v>3636</v>
      </c>
      <c r="AF3637" s="29">
        <v>-2.4668130228534053E-2</v>
      </c>
      <c r="AG3637" s="29">
        <v>-0.41135454773228319</v>
      </c>
      <c r="AH3637" s="29">
        <v>0.43166774891844256</v>
      </c>
    </row>
    <row r="3638" spans="31:34" x14ac:dyDescent="0.2">
      <c r="AE3638">
        <v>3637</v>
      </c>
      <c r="AF3638" s="29">
        <v>-5.6864889542805061E-3</v>
      </c>
      <c r="AG3638" s="29">
        <v>1.5144048120916041E-2</v>
      </c>
      <c r="AH3638" s="29">
        <v>-4.7983028935034505E-2</v>
      </c>
    </row>
    <row r="3639" spans="31:34" x14ac:dyDescent="0.2">
      <c r="AE3639">
        <v>3638</v>
      </c>
      <c r="AF3639" s="29">
        <v>5.0380342615978471E-2</v>
      </c>
      <c r="AG3639" s="29">
        <v>4.6248138640389139E-2</v>
      </c>
      <c r="AH3639" s="29">
        <v>-0.20090085559570289</v>
      </c>
    </row>
    <row r="3640" spans="31:34" x14ac:dyDescent="0.2">
      <c r="AE3640">
        <v>3639</v>
      </c>
      <c r="AF3640" s="29">
        <v>3.9156983908811852E-2</v>
      </c>
      <c r="AG3640" s="29">
        <v>0.11182176785446177</v>
      </c>
      <c r="AH3640" s="29">
        <v>-0.14142512657301798</v>
      </c>
    </row>
    <row r="3641" spans="31:34" x14ac:dyDescent="0.2">
      <c r="AE3641">
        <v>3640</v>
      </c>
      <c r="AF3641" s="29">
        <v>-1.858769687065169E-2</v>
      </c>
      <c r="AG3641" s="29">
        <v>-0.19749330748405006</v>
      </c>
      <c r="AH3641" s="29">
        <v>-5.6227737391557418E-2</v>
      </c>
    </row>
    <row r="3642" spans="31:34" x14ac:dyDescent="0.2">
      <c r="AE3642">
        <v>3641</v>
      </c>
      <c r="AF3642" s="29">
        <v>1.724146717156225E-2</v>
      </c>
      <c r="AG3642" s="29">
        <v>-1.4475894857568693E-2</v>
      </c>
      <c r="AH3642" s="29">
        <v>-6.7400863148975698E-2</v>
      </c>
    </row>
    <row r="3643" spans="31:34" x14ac:dyDescent="0.2">
      <c r="AE3643">
        <v>3642</v>
      </c>
      <c r="AF3643" s="29">
        <v>-7.4019768181838363E-2</v>
      </c>
      <c r="AG3643" s="29">
        <v>-0.2020877260100461</v>
      </c>
      <c r="AH3643" s="29">
        <v>1.1580942612437608E-2</v>
      </c>
    </row>
    <row r="3644" spans="31:34" x14ac:dyDescent="0.2">
      <c r="AE3644">
        <v>3643</v>
      </c>
      <c r="AF3644" s="29">
        <v>-4.0591984972336057E-2</v>
      </c>
      <c r="AG3644" s="29">
        <v>3.3387494407730374E-2</v>
      </c>
      <c r="AH3644" s="29">
        <v>-0.20218708922291528</v>
      </c>
    </row>
    <row r="3645" spans="31:34" x14ac:dyDescent="0.2">
      <c r="AE3645">
        <v>3644</v>
      </c>
      <c r="AF3645" s="29">
        <v>-0.11538293334092872</v>
      </c>
      <c r="AG3645" s="29">
        <v>-2.0683579633250425E-2</v>
      </c>
      <c r="AH3645" s="29">
        <v>-0.20476594643727941</v>
      </c>
    </row>
    <row r="3646" spans="31:34" x14ac:dyDescent="0.2">
      <c r="AE3646">
        <v>3645</v>
      </c>
      <c r="AF3646" s="29">
        <v>8.5857144131881877E-2</v>
      </c>
      <c r="AG3646" s="29">
        <v>2.5000345001359361E-2</v>
      </c>
      <c r="AH3646" s="29">
        <v>-2.9395906460039228E-2</v>
      </c>
    </row>
    <row r="3647" spans="31:34" x14ac:dyDescent="0.2">
      <c r="AE3647">
        <v>3646</v>
      </c>
      <c r="AF3647" s="29">
        <v>0.10144935345240073</v>
      </c>
      <c r="AG3647" s="29">
        <v>-8.6049847931223847E-2</v>
      </c>
      <c r="AH3647" s="29">
        <v>-8.0815997407903031E-2</v>
      </c>
    </row>
    <row r="3648" spans="31:34" x14ac:dyDescent="0.2">
      <c r="AE3648">
        <v>3647</v>
      </c>
      <c r="AF3648" s="29">
        <v>-0.15465786022134859</v>
      </c>
      <c r="AG3648" s="29">
        <v>-4.0948070949521881E-2</v>
      </c>
      <c r="AH3648" s="29">
        <v>-0.66483116224958372</v>
      </c>
    </row>
    <row r="3649" spans="31:34" x14ac:dyDescent="0.2">
      <c r="AE3649">
        <v>3648</v>
      </c>
      <c r="AF3649" s="29">
        <v>-8.5189076638877998E-3</v>
      </c>
      <c r="AG3649" s="29">
        <v>3.0879784514193105E-2</v>
      </c>
      <c r="AH3649" s="29">
        <v>-0.13218093473245326</v>
      </c>
    </row>
    <row r="3650" spans="31:34" x14ac:dyDescent="0.2">
      <c r="AE3650">
        <v>3649</v>
      </c>
      <c r="AF3650" s="29">
        <v>-2.7654458232387037E-2</v>
      </c>
      <c r="AG3650" s="29">
        <v>3.1568193772418617E-2</v>
      </c>
      <c r="AH3650" s="29">
        <v>8.3160369688672367E-2</v>
      </c>
    </row>
    <row r="3651" spans="31:34" x14ac:dyDescent="0.2">
      <c r="AE3651">
        <v>3650</v>
      </c>
      <c r="AF3651" s="29">
        <v>5.1752624860345892E-3</v>
      </c>
      <c r="AG3651" s="29">
        <v>4.90764300171595E-2</v>
      </c>
      <c r="AH3651" s="29">
        <v>-0.26885475191504943</v>
      </c>
    </row>
    <row r="3652" spans="31:34" x14ac:dyDescent="0.2">
      <c r="AE3652">
        <v>3651</v>
      </c>
      <c r="AF3652" s="29">
        <v>-4.3620159571243912E-2</v>
      </c>
      <c r="AG3652" s="29">
        <v>-6.6455518078448227E-3</v>
      </c>
      <c r="AH3652" s="29">
        <v>-9.4597106796573627E-2</v>
      </c>
    </row>
    <row r="3653" spans="31:34" x14ac:dyDescent="0.2">
      <c r="AE3653">
        <v>3652</v>
      </c>
      <c r="AF3653" s="29">
        <v>6.08572612663734E-3</v>
      </c>
      <c r="AG3653" s="29">
        <v>7.8595505494520268E-2</v>
      </c>
      <c r="AH3653" s="29">
        <v>-0.45275616935226182</v>
      </c>
    </row>
    <row r="3654" spans="31:34" x14ac:dyDescent="0.2">
      <c r="AE3654">
        <v>3653</v>
      </c>
      <c r="AF3654" s="29">
        <v>-9.9646883455145177E-2</v>
      </c>
      <c r="AG3654" s="29">
        <v>-0.34490693815645057</v>
      </c>
      <c r="AH3654" s="29">
        <v>-7.2700947167932309E-2</v>
      </c>
    </row>
    <row r="3655" spans="31:34" x14ac:dyDescent="0.2">
      <c r="AE3655">
        <v>3654</v>
      </c>
      <c r="AF3655" s="29">
        <v>-5.2129940165357028E-3</v>
      </c>
      <c r="AG3655" s="29">
        <v>-2.1271556012324774E-2</v>
      </c>
      <c r="AH3655" s="29">
        <v>0.20810527447330074</v>
      </c>
    </row>
    <row r="3656" spans="31:34" x14ac:dyDescent="0.2">
      <c r="AE3656">
        <v>3655</v>
      </c>
      <c r="AF3656" s="29">
        <v>-6.4099447551576164E-2</v>
      </c>
      <c r="AG3656" s="29">
        <v>4.1970757194613965E-3</v>
      </c>
      <c r="AH3656" s="29">
        <v>2.789478279207051E-2</v>
      </c>
    </row>
    <row r="3657" spans="31:34" x14ac:dyDescent="0.2">
      <c r="AE3657">
        <v>3656</v>
      </c>
      <c r="AF3657" s="29">
        <v>-5.0623090304253306E-2</v>
      </c>
      <c r="AG3657" s="29">
        <v>-0.22052425590477362</v>
      </c>
      <c r="AH3657" s="29">
        <v>7.6813516802839987E-3</v>
      </c>
    </row>
    <row r="3658" spans="31:34" x14ac:dyDescent="0.2">
      <c r="AE3658">
        <v>3657</v>
      </c>
      <c r="AF3658" s="29">
        <v>2.5650359409069779E-2</v>
      </c>
      <c r="AG3658" s="29">
        <v>-0.26818499676383023</v>
      </c>
      <c r="AH3658" s="29">
        <v>-8.6988146455911158E-2</v>
      </c>
    </row>
    <row r="3659" spans="31:34" x14ac:dyDescent="0.2">
      <c r="AE3659">
        <v>3658</v>
      </c>
      <c r="AF3659" s="29">
        <v>-3.4322139426657655E-2</v>
      </c>
      <c r="AG3659" s="29">
        <v>8.855369838953861E-2</v>
      </c>
      <c r="AH3659" s="29">
        <v>-1.4336199618171001E-2</v>
      </c>
    </row>
    <row r="3660" spans="31:34" x14ac:dyDescent="0.2">
      <c r="AE3660">
        <v>3659</v>
      </c>
      <c r="AF3660" s="29">
        <v>2.9958986498102459E-2</v>
      </c>
      <c r="AG3660" s="29">
        <v>5.4797080072201812E-2</v>
      </c>
      <c r="AH3660" s="29">
        <v>-9.1976777748413521E-2</v>
      </c>
    </row>
    <row r="3661" spans="31:34" x14ac:dyDescent="0.2">
      <c r="AE3661">
        <v>3660</v>
      </c>
      <c r="AF3661" s="29">
        <v>6.6458747991021278E-2</v>
      </c>
      <c r="AG3661" s="29">
        <v>-2.7484996545717264E-2</v>
      </c>
      <c r="AH3661" s="29">
        <v>-0.12825197984661305</v>
      </c>
    </row>
    <row r="3662" spans="31:34" x14ac:dyDescent="0.2">
      <c r="AE3662">
        <v>3661</v>
      </c>
      <c r="AF3662" s="29">
        <v>-0.12824692116073247</v>
      </c>
      <c r="AG3662" s="29">
        <v>5.13813726624592E-2</v>
      </c>
      <c r="AH3662" s="29">
        <v>-4.9062476353901784E-2</v>
      </c>
    </row>
    <row r="3663" spans="31:34" x14ac:dyDescent="0.2">
      <c r="AE3663">
        <v>3662</v>
      </c>
      <c r="AF3663" s="29">
        <v>3.5597076263666712E-2</v>
      </c>
      <c r="AG3663" s="29">
        <v>-4.758006395039803E-2</v>
      </c>
      <c r="AH3663" s="29">
        <v>2.7517040067842505E-2</v>
      </c>
    </row>
    <row r="3664" spans="31:34" x14ac:dyDescent="0.2">
      <c r="AE3664">
        <v>3663</v>
      </c>
      <c r="AF3664" s="29">
        <v>-3.6955412108200421E-2</v>
      </c>
      <c r="AG3664" s="29">
        <v>2.453771500613218E-2</v>
      </c>
      <c r="AH3664" s="29">
        <v>-0.12024461998202339</v>
      </c>
    </row>
    <row r="3665" spans="31:34" x14ac:dyDescent="0.2">
      <c r="AE3665">
        <v>3664</v>
      </c>
      <c r="AF3665" s="29">
        <v>-1.5133178269811308E-2</v>
      </c>
      <c r="AG3665" s="29">
        <v>-0.1426825064171634</v>
      </c>
      <c r="AH3665" s="29">
        <v>2.6303664811468574E-2</v>
      </c>
    </row>
    <row r="3666" spans="31:34" x14ac:dyDescent="0.2">
      <c r="AE3666">
        <v>3665</v>
      </c>
      <c r="AF3666" s="29">
        <v>6.8164891744743591E-2</v>
      </c>
      <c r="AG3666" s="29">
        <v>0.15450260885059475</v>
      </c>
      <c r="AH3666" s="29">
        <v>1.2061693079602316E-2</v>
      </c>
    </row>
    <row r="3667" spans="31:34" x14ac:dyDescent="0.2">
      <c r="AE3667">
        <v>3666</v>
      </c>
      <c r="AF3667" s="29">
        <v>4.3278988894419113E-2</v>
      </c>
      <c r="AG3667" s="29">
        <v>0.10699626006849676</v>
      </c>
      <c r="AH3667" s="29">
        <v>1.2935301359794362E-2</v>
      </c>
    </row>
    <row r="3668" spans="31:34" x14ac:dyDescent="0.2">
      <c r="AE3668">
        <v>3667</v>
      </c>
      <c r="AF3668" s="29">
        <v>1.4587192521591628E-2</v>
      </c>
      <c r="AG3668" s="29">
        <v>1.5382241355519272E-2</v>
      </c>
      <c r="AH3668" s="29">
        <v>0.14208177543359404</v>
      </c>
    </row>
    <row r="3669" spans="31:34" x14ac:dyDescent="0.2">
      <c r="AE3669">
        <v>3668</v>
      </c>
      <c r="AF3669" s="29">
        <v>4.9451932982731588E-2</v>
      </c>
      <c r="AG3669" s="29">
        <v>-1.4392450471749503E-2</v>
      </c>
      <c r="AH3669" s="29">
        <v>5.3706945473814015E-2</v>
      </c>
    </row>
    <row r="3670" spans="31:34" x14ac:dyDescent="0.2">
      <c r="AE3670">
        <v>3669</v>
      </c>
      <c r="AF3670" s="29">
        <v>-1.9564994289183821E-2</v>
      </c>
      <c r="AG3670" s="29">
        <v>-5.4386937747687207E-2</v>
      </c>
      <c r="AH3670" s="29">
        <v>-0.20367344958977354</v>
      </c>
    </row>
    <row r="3671" spans="31:34" x14ac:dyDescent="0.2">
      <c r="AE3671">
        <v>3670</v>
      </c>
      <c r="AF3671" s="29">
        <v>-2.6004469944996545E-2</v>
      </c>
      <c r="AG3671" s="29">
        <v>-9.0302020570843425E-2</v>
      </c>
      <c r="AH3671" s="29">
        <v>0.10863681536992453</v>
      </c>
    </row>
    <row r="3672" spans="31:34" x14ac:dyDescent="0.2">
      <c r="AE3672">
        <v>3671</v>
      </c>
      <c r="AF3672" s="29">
        <v>-6.3154562059769437E-2</v>
      </c>
      <c r="AG3672" s="29">
        <v>8.3653132123989622E-3</v>
      </c>
      <c r="AH3672" s="29">
        <v>1.058454530477361E-2</v>
      </c>
    </row>
    <row r="3673" spans="31:34" x14ac:dyDescent="0.2">
      <c r="AE3673">
        <v>3672</v>
      </c>
      <c r="AF3673" s="29">
        <v>2.3152791014198506E-2</v>
      </c>
      <c r="AG3673" s="29">
        <v>0.11246570972844661</v>
      </c>
      <c r="AH3673" s="29">
        <v>1.4665812974628602E-2</v>
      </c>
    </row>
    <row r="3674" spans="31:34" x14ac:dyDescent="0.2">
      <c r="AE3674">
        <v>3673</v>
      </c>
      <c r="AF3674" s="29">
        <v>8.8433363375907438E-3</v>
      </c>
      <c r="AG3674" s="29">
        <v>8.6161708567963416E-2</v>
      </c>
      <c r="AH3674" s="29">
        <v>0.32384787433048901</v>
      </c>
    </row>
    <row r="3675" spans="31:34" x14ac:dyDescent="0.2">
      <c r="AE3675">
        <v>3674</v>
      </c>
      <c r="AF3675" s="29">
        <v>-4.1560674504933044E-3</v>
      </c>
      <c r="AG3675" s="29">
        <v>0.1401328455631391</v>
      </c>
      <c r="AH3675" s="29">
        <v>0.33760802386327515</v>
      </c>
    </row>
    <row r="3676" spans="31:34" x14ac:dyDescent="0.2">
      <c r="AE3676">
        <v>3675</v>
      </c>
      <c r="AF3676" s="29">
        <v>8.7962106184070341E-2</v>
      </c>
      <c r="AG3676" s="29">
        <v>-6.371155719355924E-2</v>
      </c>
      <c r="AH3676" s="29">
        <v>9.2007381779510344E-2</v>
      </c>
    </row>
    <row r="3677" spans="31:34" x14ac:dyDescent="0.2">
      <c r="AE3677">
        <v>3676</v>
      </c>
      <c r="AF3677" s="29">
        <v>2.1789631600702734E-2</v>
      </c>
      <c r="AG3677" s="29">
        <v>-5.5895780941865925E-2</v>
      </c>
      <c r="AH3677" s="29">
        <v>-0.20086952397356511</v>
      </c>
    </row>
    <row r="3678" spans="31:34" x14ac:dyDescent="0.2">
      <c r="AE3678">
        <v>3677</v>
      </c>
      <c r="AF3678" s="29">
        <v>6.2271389660061953E-3</v>
      </c>
      <c r="AG3678" s="29">
        <v>7.5414580523935265E-2</v>
      </c>
      <c r="AH3678" s="29">
        <v>-3.7577751735391428E-3</v>
      </c>
    </row>
    <row r="3679" spans="31:34" x14ac:dyDescent="0.2">
      <c r="AE3679">
        <v>3678</v>
      </c>
      <c r="AF3679" s="29">
        <v>3.8624868278329012E-2</v>
      </c>
      <c r="AG3679" s="29">
        <v>0.15945315671824781</v>
      </c>
      <c r="AH3679" s="29">
        <v>0.1040241736404387</v>
      </c>
    </row>
    <row r="3680" spans="31:34" x14ac:dyDescent="0.2">
      <c r="AE3680">
        <v>3679</v>
      </c>
      <c r="AF3680" s="29">
        <v>3.9167987297066727E-2</v>
      </c>
      <c r="AG3680" s="29">
        <v>-0.13261403651549214</v>
      </c>
      <c r="AH3680" s="29">
        <v>5.9105697820006436E-2</v>
      </c>
    </row>
    <row r="3681" spans="31:34" x14ac:dyDescent="0.2">
      <c r="AE3681">
        <v>3680</v>
      </c>
      <c r="AF3681" s="29">
        <v>3.9801367075411369E-2</v>
      </c>
      <c r="AG3681" s="29">
        <v>-0.12830398041036001</v>
      </c>
      <c r="AH3681" s="29">
        <v>0.12637717972902443</v>
      </c>
    </row>
    <row r="3682" spans="31:34" x14ac:dyDescent="0.2">
      <c r="AE3682">
        <v>3681</v>
      </c>
      <c r="AF3682" s="29">
        <v>-9.7501960539016341E-3</v>
      </c>
      <c r="AG3682" s="29">
        <v>3.9492606284334826E-2</v>
      </c>
      <c r="AH3682" s="29">
        <v>0.13028627732790354</v>
      </c>
    </row>
    <row r="3683" spans="31:34" x14ac:dyDescent="0.2">
      <c r="AE3683">
        <v>3682</v>
      </c>
      <c r="AF3683" s="29">
        <v>-1.1627398221654425E-2</v>
      </c>
      <c r="AG3683" s="29">
        <v>0.23452748030930712</v>
      </c>
      <c r="AH3683" s="29">
        <v>6.2041554511844871E-2</v>
      </c>
    </row>
    <row r="3684" spans="31:34" x14ac:dyDescent="0.2">
      <c r="AE3684">
        <v>3683</v>
      </c>
      <c r="AF3684" s="29">
        <v>-7.6277138581761763E-3</v>
      </c>
      <c r="AG3684" s="29">
        <v>2.1003654155436643E-2</v>
      </c>
      <c r="AH3684" s="29">
        <v>-0.11370882622204673</v>
      </c>
    </row>
    <row r="3685" spans="31:34" x14ac:dyDescent="0.2">
      <c r="AE3685">
        <v>3684</v>
      </c>
      <c r="AF3685" s="29">
        <v>-3.2471487769507612E-3</v>
      </c>
      <c r="AG3685" s="29">
        <v>0.51551604660777506</v>
      </c>
      <c r="AH3685" s="29">
        <v>-0.17898824598756424</v>
      </c>
    </row>
    <row r="3686" spans="31:34" x14ac:dyDescent="0.2">
      <c r="AE3686">
        <v>3685</v>
      </c>
      <c r="AF3686" s="29">
        <v>1.6712631085216798E-2</v>
      </c>
      <c r="AG3686" s="29">
        <v>-0.12675476470223551</v>
      </c>
      <c r="AH3686" s="29">
        <v>-0.12902725463637402</v>
      </c>
    </row>
    <row r="3687" spans="31:34" x14ac:dyDescent="0.2">
      <c r="AE3687">
        <v>3686</v>
      </c>
      <c r="AF3687" s="29">
        <v>4.9220310721489913E-2</v>
      </c>
      <c r="AG3687" s="29">
        <v>-0.15762927798668785</v>
      </c>
      <c r="AH3687" s="29">
        <v>0.35331338928115963</v>
      </c>
    </row>
    <row r="3688" spans="31:34" x14ac:dyDescent="0.2">
      <c r="AE3688">
        <v>3687</v>
      </c>
      <c r="AF3688" s="29">
        <v>3.6776633304347391E-2</v>
      </c>
      <c r="AG3688" s="29">
        <v>-2.6720463453717831E-2</v>
      </c>
      <c r="AH3688" s="29">
        <v>-0.10806978396347178</v>
      </c>
    </row>
    <row r="3689" spans="31:34" x14ac:dyDescent="0.2">
      <c r="AE3689">
        <v>3688</v>
      </c>
      <c r="AF3689" s="29">
        <v>-0.13602182303778756</v>
      </c>
      <c r="AG3689" s="29">
        <v>0.27749595227528878</v>
      </c>
      <c r="AH3689" s="29">
        <v>-0.12929089939857044</v>
      </c>
    </row>
    <row r="3690" spans="31:34" x14ac:dyDescent="0.2">
      <c r="AE3690">
        <v>3689</v>
      </c>
      <c r="AF3690" s="29">
        <v>1.0250410788979696E-2</v>
      </c>
      <c r="AG3690" s="29">
        <v>5.3287956370057836E-2</v>
      </c>
      <c r="AH3690" s="29">
        <v>-4.3781692292890768E-3</v>
      </c>
    </row>
    <row r="3691" spans="31:34" x14ac:dyDescent="0.2">
      <c r="AE3691">
        <v>3690</v>
      </c>
      <c r="AF3691" s="29">
        <v>0.22118269572882518</v>
      </c>
      <c r="AG3691" s="29">
        <v>0.17633294556727039</v>
      </c>
      <c r="AH3691" s="29">
        <v>-0.11209778270796897</v>
      </c>
    </row>
    <row r="3692" spans="31:34" x14ac:dyDescent="0.2">
      <c r="AE3692">
        <v>3691</v>
      </c>
      <c r="AF3692" s="29">
        <v>-8.3182222969858752E-3</v>
      </c>
      <c r="AG3692" s="29">
        <v>-0.3572166597697562</v>
      </c>
      <c r="AH3692" s="29">
        <v>-3.0322432932061369E-2</v>
      </c>
    </row>
    <row r="3693" spans="31:34" x14ac:dyDescent="0.2">
      <c r="AE3693">
        <v>3692</v>
      </c>
      <c r="AF3693" s="29">
        <v>-3.9608039373917853E-2</v>
      </c>
      <c r="AG3693" s="29">
        <v>0.24693746965681962</v>
      </c>
      <c r="AH3693" s="29">
        <v>-0.12805051142918863</v>
      </c>
    </row>
    <row r="3694" spans="31:34" x14ac:dyDescent="0.2">
      <c r="AE3694">
        <v>3693</v>
      </c>
      <c r="AF3694" s="29">
        <v>4.9591150043072862E-5</v>
      </c>
      <c r="AG3694" s="29">
        <v>6.5948569578253957E-2</v>
      </c>
      <c r="AH3694" s="29">
        <v>-0.20385413449690173</v>
      </c>
    </row>
    <row r="3695" spans="31:34" x14ac:dyDescent="0.2">
      <c r="AE3695">
        <v>3694</v>
      </c>
      <c r="AF3695" s="29">
        <v>-2.0007842456764152E-3</v>
      </c>
      <c r="AG3695" s="29">
        <v>4.7835476396650679E-2</v>
      </c>
      <c r="AH3695" s="29">
        <v>3.3402516438739233E-2</v>
      </c>
    </row>
    <row r="3696" spans="31:34" x14ac:dyDescent="0.2">
      <c r="AE3696">
        <v>3695</v>
      </c>
      <c r="AF3696" s="29">
        <v>1.1722458391531547E-2</v>
      </c>
      <c r="AG3696" s="29">
        <v>-5.8067579388809874E-2</v>
      </c>
      <c r="AH3696" s="29">
        <v>0.30323752890657862</v>
      </c>
    </row>
    <row r="3697" spans="31:34" x14ac:dyDescent="0.2">
      <c r="AE3697">
        <v>3696</v>
      </c>
      <c r="AF3697" s="29">
        <v>-0.11317902604182462</v>
      </c>
      <c r="AG3697" s="29">
        <v>0.15978195855058275</v>
      </c>
      <c r="AH3697" s="29">
        <v>0.22184943084210867</v>
      </c>
    </row>
    <row r="3698" spans="31:34" x14ac:dyDescent="0.2">
      <c r="AE3698">
        <v>3697</v>
      </c>
      <c r="AF3698" s="29">
        <v>8.70779835391291E-2</v>
      </c>
      <c r="AG3698" s="29">
        <v>-0.14556053847152678</v>
      </c>
      <c r="AH3698" s="29">
        <v>6.4593566946261885E-4</v>
      </c>
    </row>
    <row r="3699" spans="31:34" x14ac:dyDescent="0.2">
      <c r="AE3699">
        <v>3698</v>
      </c>
      <c r="AF3699" s="29">
        <v>1.8987094301772135E-2</v>
      </c>
      <c r="AG3699" s="29">
        <v>-8.8935243474336692E-2</v>
      </c>
      <c r="AH3699" s="29">
        <v>-0.43934835872664424</v>
      </c>
    </row>
    <row r="3700" spans="31:34" x14ac:dyDescent="0.2">
      <c r="AE3700">
        <v>3699</v>
      </c>
      <c r="AF3700" s="29">
        <v>6.3777292379109868E-2</v>
      </c>
      <c r="AG3700" s="29">
        <v>-3.1455197524833826E-2</v>
      </c>
      <c r="AH3700" s="29">
        <v>0.18989037861481309</v>
      </c>
    </row>
    <row r="3701" spans="31:34" x14ac:dyDescent="0.2">
      <c r="AE3701">
        <v>3700</v>
      </c>
      <c r="AF3701" s="29">
        <v>-0.16331532443878455</v>
      </c>
      <c r="AG3701" s="29">
        <v>8.1895853461192242E-2</v>
      </c>
      <c r="AH3701" s="29">
        <v>-3.57266621428491E-2</v>
      </c>
    </row>
    <row r="3702" spans="31:34" x14ac:dyDescent="0.2">
      <c r="AE3702">
        <v>3701</v>
      </c>
      <c r="AF3702" s="29">
        <v>1.0541465439336649E-2</v>
      </c>
      <c r="AG3702" s="29">
        <v>1.1323681432695949E-2</v>
      </c>
      <c r="AH3702" s="29">
        <v>4.3835671720616129E-3</v>
      </c>
    </row>
    <row r="3703" spans="31:34" x14ac:dyDescent="0.2">
      <c r="AE3703">
        <v>3702</v>
      </c>
      <c r="AF3703" s="29">
        <v>-4.2025984116678336E-2</v>
      </c>
      <c r="AG3703" s="29">
        <v>-0.10948929717140062</v>
      </c>
      <c r="AH3703" s="29">
        <v>-0.30643376741004708</v>
      </c>
    </row>
    <row r="3704" spans="31:34" x14ac:dyDescent="0.2">
      <c r="AE3704">
        <v>3703</v>
      </c>
      <c r="AF3704" s="29">
        <v>2.1577699674474603E-2</v>
      </c>
      <c r="AG3704" s="29">
        <v>0.10498756110294401</v>
      </c>
      <c r="AH3704" s="29">
        <v>0.14343716256687927</v>
      </c>
    </row>
    <row r="3705" spans="31:34" x14ac:dyDescent="0.2">
      <c r="AE3705">
        <v>3704</v>
      </c>
      <c r="AF3705" s="29">
        <v>5.679028863539038E-2</v>
      </c>
      <c r="AG3705" s="29">
        <v>-0.42231003172045056</v>
      </c>
      <c r="AH3705" s="29">
        <v>-0.25683967568468169</v>
      </c>
    </row>
    <row r="3706" spans="31:34" x14ac:dyDescent="0.2">
      <c r="AE3706">
        <v>3705</v>
      </c>
      <c r="AF3706" s="29">
        <v>-0.14246327573009979</v>
      </c>
      <c r="AG3706" s="29">
        <v>0.14440172756587777</v>
      </c>
      <c r="AH3706" s="29">
        <v>-4.0362671160532305E-2</v>
      </c>
    </row>
    <row r="3707" spans="31:34" x14ac:dyDescent="0.2">
      <c r="AE3707">
        <v>3706</v>
      </c>
      <c r="AF3707" s="29">
        <v>-4.0498630559830016E-2</v>
      </c>
      <c r="AG3707" s="29">
        <v>5.2320982770598545E-2</v>
      </c>
      <c r="AH3707" s="29">
        <v>-0.20158734684512752</v>
      </c>
    </row>
    <row r="3708" spans="31:34" x14ac:dyDescent="0.2">
      <c r="AE3708">
        <v>3707</v>
      </c>
      <c r="AF3708" s="29">
        <v>-1.5843198508624524E-2</v>
      </c>
      <c r="AG3708" s="29">
        <v>1.1031084985056758E-2</v>
      </c>
      <c r="AH3708" s="29">
        <v>-0.37569140833465459</v>
      </c>
    </row>
    <row r="3709" spans="31:34" x14ac:dyDescent="0.2">
      <c r="AE3709">
        <v>3708</v>
      </c>
      <c r="AF3709" s="29">
        <v>1.8185978085002313E-2</v>
      </c>
      <c r="AG3709" s="29">
        <v>-0.22293948949822975</v>
      </c>
      <c r="AH3709" s="29">
        <v>-5.6568473770359104E-2</v>
      </c>
    </row>
    <row r="3710" spans="31:34" x14ac:dyDescent="0.2">
      <c r="AE3710">
        <v>3709</v>
      </c>
      <c r="AF3710" s="29">
        <v>-2.2685836621766407E-2</v>
      </c>
      <c r="AG3710" s="29">
        <v>-7.5617412972956585E-2</v>
      </c>
      <c r="AH3710" s="29">
        <v>-0.12983303860838119</v>
      </c>
    </row>
    <row r="3711" spans="31:34" x14ac:dyDescent="0.2">
      <c r="AE3711">
        <v>3710</v>
      </c>
      <c r="AF3711" s="29">
        <v>3.5260687489199694E-2</v>
      </c>
      <c r="AG3711" s="29">
        <v>-0.3691979527508249</v>
      </c>
      <c r="AH3711" s="29">
        <v>-0.1762535199389052</v>
      </c>
    </row>
    <row r="3712" spans="31:34" x14ac:dyDescent="0.2">
      <c r="AE3712">
        <v>3711</v>
      </c>
      <c r="AF3712" s="29">
        <v>5.8112295418354994E-3</v>
      </c>
      <c r="AG3712" s="29">
        <v>5.0324009509256876E-2</v>
      </c>
      <c r="AH3712" s="29">
        <v>-0.28048902073047716</v>
      </c>
    </row>
    <row r="3713" spans="31:34" x14ac:dyDescent="0.2">
      <c r="AE3713">
        <v>3712</v>
      </c>
      <c r="AF3713" s="29">
        <v>2.4151008391325956E-2</v>
      </c>
      <c r="AG3713" s="29">
        <v>0.24491377859423469</v>
      </c>
      <c r="AH3713" s="29">
        <v>2.1046089185395928E-2</v>
      </c>
    </row>
    <row r="3714" spans="31:34" x14ac:dyDescent="0.2">
      <c r="AE3714">
        <v>3713</v>
      </c>
      <c r="AF3714" s="29">
        <v>7.3532955675539372E-2</v>
      </c>
      <c r="AG3714" s="29">
        <v>-0.21033161429101249</v>
      </c>
      <c r="AH3714" s="29">
        <v>-0.15936830152836146</v>
      </c>
    </row>
    <row r="3715" spans="31:34" x14ac:dyDescent="0.2">
      <c r="AE3715">
        <v>3714</v>
      </c>
      <c r="AF3715" s="29">
        <v>-2.6288350952655509E-2</v>
      </c>
      <c r="AG3715" s="29">
        <v>-1.8702353424272702E-2</v>
      </c>
      <c r="AH3715" s="29">
        <v>-0.22215505454849055</v>
      </c>
    </row>
    <row r="3716" spans="31:34" x14ac:dyDescent="0.2">
      <c r="AE3716">
        <v>3715</v>
      </c>
      <c r="AF3716" s="29">
        <v>1.7843222506156509E-3</v>
      </c>
      <c r="AG3716" s="29">
        <v>5.1379823332318539E-2</v>
      </c>
      <c r="AH3716" s="29">
        <v>0.47885279462408026</v>
      </c>
    </row>
    <row r="3717" spans="31:34" x14ac:dyDescent="0.2">
      <c r="AE3717">
        <v>3716</v>
      </c>
      <c r="AF3717" s="29">
        <v>0.13216668951039259</v>
      </c>
      <c r="AG3717" s="29">
        <v>-0.11169392489832834</v>
      </c>
      <c r="AH3717" s="29">
        <v>6.191295267264417E-2</v>
      </c>
    </row>
    <row r="3718" spans="31:34" x14ac:dyDescent="0.2">
      <c r="AE3718">
        <v>3717</v>
      </c>
      <c r="AF3718" s="29">
        <v>6.3932787278772774E-2</v>
      </c>
      <c r="AG3718" s="29">
        <v>7.707188009731257E-2</v>
      </c>
      <c r="AH3718" s="29">
        <v>-0.12078790366614425</v>
      </c>
    </row>
    <row r="3719" spans="31:34" x14ac:dyDescent="0.2">
      <c r="AE3719">
        <v>3718</v>
      </c>
      <c r="AF3719" s="29">
        <v>-8.4793243293806775E-2</v>
      </c>
      <c r="AG3719" s="29">
        <v>0.15671868358650204</v>
      </c>
      <c r="AH3719" s="29">
        <v>3.7173394203756228E-3</v>
      </c>
    </row>
    <row r="3720" spans="31:34" x14ac:dyDescent="0.2">
      <c r="AE3720">
        <v>3719</v>
      </c>
      <c r="AF3720" s="29">
        <v>0.20581075417608544</v>
      </c>
      <c r="AG3720" s="29">
        <v>9.2525769714977418E-2</v>
      </c>
      <c r="AH3720" s="29">
        <v>0.32025916582855396</v>
      </c>
    </row>
    <row r="3721" spans="31:34" x14ac:dyDescent="0.2">
      <c r="AE3721">
        <v>3720</v>
      </c>
      <c r="AF3721" s="29">
        <v>-7.9147500416413649E-2</v>
      </c>
      <c r="AG3721" s="29">
        <v>5.2517720853180058E-2</v>
      </c>
      <c r="AH3721" s="29">
        <v>4.6124321285334743E-3</v>
      </c>
    </row>
    <row r="3722" spans="31:34" x14ac:dyDescent="0.2">
      <c r="AE3722">
        <v>3721</v>
      </c>
      <c r="AF3722" s="29">
        <v>1.7555853122508364E-2</v>
      </c>
      <c r="AG3722" s="29">
        <v>0.16507509599207446</v>
      </c>
      <c r="AH3722" s="29">
        <v>6.8026182090663814E-2</v>
      </c>
    </row>
    <row r="3723" spans="31:34" x14ac:dyDescent="0.2">
      <c r="AE3723">
        <v>3722</v>
      </c>
      <c r="AF3723" s="29">
        <v>7.9188329769340343E-2</v>
      </c>
      <c r="AG3723" s="29">
        <v>-0.21127894975606418</v>
      </c>
      <c r="AH3723" s="29">
        <v>-9.7162895712819095E-2</v>
      </c>
    </row>
    <row r="3724" spans="31:34" x14ac:dyDescent="0.2">
      <c r="AE3724">
        <v>3723</v>
      </c>
      <c r="AF3724" s="29">
        <v>3.3036598703782553E-2</v>
      </c>
      <c r="AG3724" s="29">
        <v>-8.4809361601553501E-2</v>
      </c>
      <c r="AH3724" s="29">
        <v>-8.6201061659648873E-2</v>
      </c>
    </row>
    <row r="3725" spans="31:34" x14ac:dyDescent="0.2">
      <c r="AE3725">
        <v>3724</v>
      </c>
      <c r="AF3725" s="29">
        <v>-0.11711480227089786</v>
      </c>
      <c r="AG3725" s="29">
        <v>-0.61370096907794636</v>
      </c>
      <c r="AH3725" s="29">
        <v>-0.14184954222225107</v>
      </c>
    </row>
    <row r="3726" spans="31:34" x14ac:dyDescent="0.2">
      <c r="AE3726">
        <v>3725</v>
      </c>
      <c r="AF3726" s="29">
        <v>1.8981446140173099E-3</v>
      </c>
      <c r="AG3726" s="29">
        <v>5.3272521905095793E-2</v>
      </c>
      <c r="AH3726" s="29">
        <v>0.21249420696919344</v>
      </c>
    </row>
    <row r="3727" spans="31:34" x14ac:dyDescent="0.2">
      <c r="AE3727">
        <v>3726</v>
      </c>
      <c r="AF3727" s="29">
        <v>-0.16478217575207663</v>
      </c>
      <c r="AG3727" s="29">
        <v>-0.10037245286011404</v>
      </c>
      <c r="AH3727" s="29">
        <v>-0.35489548678301608</v>
      </c>
    </row>
    <row r="3728" spans="31:34" x14ac:dyDescent="0.2">
      <c r="AE3728">
        <v>3727</v>
      </c>
      <c r="AF3728" s="29">
        <v>4.4654553995832978E-2</v>
      </c>
      <c r="AG3728" s="29">
        <v>6.4767087715795646E-2</v>
      </c>
      <c r="AH3728" s="29">
        <v>-8.7981325013258155E-4</v>
      </c>
    </row>
    <row r="3729" spans="31:34" x14ac:dyDescent="0.2">
      <c r="AE3729">
        <v>3728</v>
      </c>
      <c r="AF3729" s="29">
        <v>2.3526890163321133E-2</v>
      </c>
      <c r="AG3729" s="29">
        <v>0.30012630907068366</v>
      </c>
      <c r="AH3729" s="29">
        <v>0.6645409377133582</v>
      </c>
    </row>
    <row r="3730" spans="31:34" x14ac:dyDescent="0.2">
      <c r="AE3730">
        <v>3729</v>
      </c>
      <c r="AF3730" s="29">
        <v>-8.1867561435727213E-3</v>
      </c>
      <c r="AG3730" s="29">
        <v>-0.13898360916095956</v>
      </c>
      <c r="AH3730" s="29">
        <v>-1.8152699762177673E-2</v>
      </c>
    </row>
    <row r="3731" spans="31:34" x14ac:dyDescent="0.2">
      <c r="AE3731">
        <v>3730</v>
      </c>
      <c r="AF3731" s="29">
        <v>-2.9097011814962603E-2</v>
      </c>
      <c r="AG3731" s="29">
        <v>-6.4749682003637829E-2</v>
      </c>
      <c r="AH3731" s="29">
        <v>-0.13756542720520284</v>
      </c>
    </row>
    <row r="3732" spans="31:34" x14ac:dyDescent="0.2">
      <c r="AE3732">
        <v>3731</v>
      </c>
      <c r="AF3732" s="29">
        <v>-5.8561760122839736E-3</v>
      </c>
      <c r="AG3732" s="29">
        <v>0.14527399777856953</v>
      </c>
      <c r="AH3732" s="29">
        <v>-0.10730558037468098</v>
      </c>
    </row>
    <row r="3733" spans="31:34" x14ac:dyDescent="0.2">
      <c r="AE3733">
        <v>3732</v>
      </c>
      <c r="AF3733" s="29">
        <v>2.5338029992375433E-2</v>
      </c>
      <c r="AG3733" s="29">
        <v>-5.824485038687157E-2</v>
      </c>
      <c r="AH3733" s="29">
        <v>9.8427336493007916E-2</v>
      </c>
    </row>
    <row r="3734" spans="31:34" x14ac:dyDescent="0.2">
      <c r="AE3734">
        <v>3733</v>
      </c>
      <c r="AF3734" s="29">
        <v>3.0274406397789482E-2</v>
      </c>
      <c r="AG3734" s="29">
        <v>8.9320468998464603E-3</v>
      </c>
      <c r="AH3734" s="29">
        <v>0.4879369189090858</v>
      </c>
    </row>
    <row r="3735" spans="31:34" x14ac:dyDescent="0.2">
      <c r="AE3735">
        <v>3734</v>
      </c>
      <c r="AF3735" s="29">
        <v>1.9218550725385881E-2</v>
      </c>
      <c r="AG3735" s="29">
        <v>0.33147876678782079</v>
      </c>
      <c r="AH3735" s="29">
        <v>8.20077506272225E-2</v>
      </c>
    </row>
    <row r="3736" spans="31:34" x14ac:dyDescent="0.2">
      <c r="AE3736">
        <v>3735</v>
      </c>
      <c r="AF3736" s="29">
        <v>-8.065583462548029E-4</v>
      </c>
      <c r="AG3736" s="29">
        <v>0.14902391535054563</v>
      </c>
      <c r="AH3736" s="29">
        <v>0.35437125738891878</v>
      </c>
    </row>
    <row r="3737" spans="31:34" x14ac:dyDescent="0.2">
      <c r="AE3737">
        <v>3736</v>
      </c>
      <c r="AF3737" s="29">
        <v>4.0588051880557266E-2</v>
      </c>
      <c r="AG3737" s="29">
        <v>-0.14575640303610138</v>
      </c>
      <c r="AH3737" s="29">
        <v>-2.5427068765043814E-2</v>
      </c>
    </row>
    <row r="3738" spans="31:34" x14ac:dyDescent="0.2">
      <c r="AE3738">
        <v>3737</v>
      </c>
      <c r="AF3738" s="29">
        <v>5.9872763303890275E-3</v>
      </c>
      <c r="AG3738" s="29">
        <v>0.10349419363447646</v>
      </c>
      <c r="AH3738" s="29">
        <v>-2.8652839802743791E-2</v>
      </c>
    </row>
    <row r="3739" spans="31:34" x14ac:dyDescent="0.2">
      <c r="AE3739">
        <v>3738</v>
      </c>
      <c r="AF3739" s="29">
        <v>8.1760959916678824E-2</v>
      </c>
      <c r="AG3739" s="29">
        <v>5.0806668379107654E-2</v>
      </c>
      <c r="AH3739" s="29">
        <v>-0.24054058275966558</v>
      </c>
    </row>
    <row r="3740" spans="31:34" x14ac:dyDescent="0.2">
      <c r="AE3740">
        <v>3739</v>
      </c>
      <c r="AF3740" s="29">
        <v>-1.9857073160678418E-3</v>
      </c>
      <c r="AG3740" s="29">
        <v>-4.7083227912337648E-2</v>
      </c>
      <c r="AH3740" s="29">
        <v>-0.43644652696203423</v>
      </c>
    </row>
    <row r="3741" spans="31:34" x14ac:dyDescent="0.2">
      <c r="AE3741">
        <v>3740</v>
      </c>
      <c r="AF3741" s="29">
        <v>-4.4251590889047204E-2</v>
      </c>
      <c r="AG3741" s="29">
        <v>-0.4078622330393778</v>
      </c>
      <c r="AH3741" s="29">
        <v>3.6876669786330557E-2</v>
      </c>
    </row>
    <row r="3742" spans="31:34" x14ac:dyDescent="0.2">
      <c r="AE3742">
        <v>3741</v>
      </c>
      <c r="AF3742" s="29">
        <v>-1.9676804216604626E-2</v>
      </c>
      <c r="AG3742" s="29">
        <v>3.8046490582012427E-2</v>
      </c>
      <c r="AH3742" s="29">
        <v>-4.8346279245971208E-2</v>
      </c>
    </row>
    <row r="3743" spans="31:34" x14ac:dyDescent="0.2">
      <c r="AE3743">
        <v>3742</v>
      </c>
      <c r="AF3743" s="29">
        <v>-2.8412037756265964E-2</v>
      </c>
      <c r="AG3743" s="29">
        <v>0.16424584062495609</v>
      </c>
      <c r="AH3743" s="29">
        <v>-2.444723307325904E-2</v>
      </c>
    </row>
    <row r="3744" spans="31:34" x14ac:dyDescent="0.2">
      <c r="AE3744">
        <v>3743</v>
      </c>
      <c r="AF3744" s="29">
        <v>-3.1427338385958188E-2</v>
      </c>
      <c r="AG3744" s="29">
        <v>6.1533521656455238E-2</v>
      </c>
      <c r="AH3744" s="29">
        <v>-7.8811035862570197E-2</v>
      </c>
    </row>
    <row r="3745" spans="31:34" x14ac:dyDescent="0.2">
      <c r="AE3745">
        <v>3744</v>
      </c>
      <c r="AF3745" s="29">
        <v>-2.17680382680813E-2</v>
      </c>
      <c r="AG3745" s="29">
        <v>8.0838567456369748E-2</v>
      </c>
      <c r="AH3745" s="29">
        <v>-5.6751208297502409E-2</v>
      </c>
    </row>
    <row r="3746" spans="31:34" x14ac:dyDescent="0.2">
      <c r="AE3746">
        <v>3745</v>
      </c>
      <c r="AF3746" s="29">
        <v>4.0387045331004923E-3</v>
      </c>
      <c r="AG3746" s="29">
        <v>0.10672187001049654</v>
      </c>
      <c r="AH3746" s="29">
        <v>0.13408125368337653</v>
      </c>
    </row>
    <row r="3747" spans="31:34" x14ac:dyDescent="0.2">
      <c r="AE3747">
        <v>3746</v>
      </c>
      <c r="AF3747" s="29">
        <v>-7.8246141731227209E-2</v>
      </c>
      <c r="AG3747" s="29">
        <v>-0.43422022797500637</v>
      </c>
      <c r="AH3747" s="29">
        <v>7.8689589092774043E-2</v>
      </c>
    </row>
    <row r="3748" spans="31:34" x14ac:dyDescent="0.2">
      <c r="AE3748">
        <v>3747</v>
      </c>
      <c r="AF3748" s="29">
        <v>-3.5369451615706607E-2</v>
      </c>
      <c r="AG3748" s="29">
        <v>2.9990679438304979E-3</v>
      </c>
      <c r="AH3748" s="29">
        <v>-8.3572212962418745E-3</v>
      </c>
    </row>
    <row r="3749" spans="31:34" x14ac:dyDescent="0.2">
      <c r="AE3749">
        <v>3748</v>
      </c>
      <c r="AF3749" s="29">
        <v>-4.0268385950536743E-2</v>
      </c>
      <c r="AG3749" s="29">
        <v>-1.1639406496505265E-2</v>
      </c>
      <c r="AH3749" s="29">
        <v>-0.28563871751216841</v>
      </c>
    </row>
    <row r="3750" spans="31:34" x14ac:dyDescent="0.2">
      <c r="AE3750">
        <v>3749</v>
      </c>
      <c r="AF3750" s="29">
        <v>2.0595320011644581E-2</v>
      </c>
      <c r="AG3750" s="29">
        <v>8.0111322197870691E-2</v>
      </c>
      <c r="AH3750" s="29">
        <v>-0.46464573654981678</v>
      </c>
    </row>
    <row r="3751" spans="31:34" x14ac:dyDescent="0.2">
      <c r="AE3751">
        <v>3750</v>
      </c>
      <c r="AF3751" s="29">
        <v>-3.5224756109098899E-2</v>
      </c>
      <c r="AG3751" s="29">
        <v>3.7335252862970666E-2</v>
      </c>
      <c r="AH3751" s="29">
        <v>5.1399427013729022E-2</v>
      </c>
    </row>
    <row r="3752" spans="31:34" x14ac:dyDescent="0.2">
      <c r="AE3752">
        <v>3751</v>
      </c>
      <c r="AF3752" s="29">
        <v>-2.6243606545896702E-2</v>
      </c>
      <c r="AG3752" s="29">
        <v>8.3326182003417466E-3</v>
      </c>
      <c r="AH3752" s="29">
        <v>-6.1005259354698124E-2</v>
      </c>
    </row>
    <row r="3753" spans="31:34" x14ac:dyDescent="0.2">
      <c r="AE3753">
        <v>3752</v>
      </c>
      <c r="AF3753" s="29">
        <v>-2.6752295923863748E-2</v>
      </c>
      <c r="AG3753" s="29">
        <v>0.10121764613843623</v>
      </c>
      <c r="AH3753" s="29">
        <v>-0.16500635348268947</v>
      </c>
    </row>
    <row r="3754" spans="31:34" x14ac:dyDescent="0.2">
      <c r="AE3754">
        <v>3753</v>
      </c>
      <c r="AF3754" s="29">
        <v>6.9602272342108945E-2</v>
      </c>
      <c r="AG3754" s="29">
        <v>-3.3287341464459594E-2</v>
      </c>
      <c r="AH3754" s="29">
        <v>0.21333767846906584</v>
      </c>
    </row>
    <row r="3755" spans="31:34" x14ac:dyDescent="0.2">
      <c r="AE3755">
        <v>3754</v>
      </c>
      <c r="AF3755" s="29">
        <v>8.8128971269515424E-2</v>
      </c>
      <c r="AG3755" s="29">
        <v>0.22413463753217525</v>
      </c>
      <c r="AH3755" s="29">
        <v>-0.37065032820545607</v>
      </c>
    </row>
    <row r="3756" spans="31:34" x14ac:dyDescent="0.2">
      <c r="AE3756">
        <v>3755</v>
      </c>
      <c r="AF3756" s="29">
        <v>3.4957483507588226E-2</v>
      </c>
      <c r="AG3756" s="29">
        <v>-0.24409165480024247</v>
      </c>
      <c r="AH3756" s="29">
        <v>-0.11936379432984459</v>
      </c>
    </row>
    <row r="3757" spans="31:34" x14ac:dyDescent="0.2">
      <c r="AE3757">
        <v>3756</v>
      </c>
      <c r="AF3757" s="29">
        <v>9.0333759715770595E-2</v>
      </c>
      <c r="AG3757" s="29">
        <v>-1.1716475755900608E-2</v>
      </c>
      <c r="AH3757" s="29">
        <v>0.53131408661272472</v>
      </c>
    </row>
    <row r="3758" spans="31:34" x14ac:dyDescent="0.2">
      <c r="AE3758">
        <v>3757</v>
      </c>
      <c r="AF3758" s="29">
        <v>-2.586369965906159E-2</v>
      </c>
      <c r="AG3758" s="29">
        <v>-4.1454890123100462E-2</v>
      </c>
      <c r="AH3758" s="29">
        <v>-0.27369113709336207</v>
      </c>
    </row>
    <row r="3759" spans="31:34" x14ac:dyDescent="0.2">
      <c r="AE3759">
        <v>3758</v>
      </c>
      <c r="AF3759" s="29">
        <v>-5.1000702715131664E-2</v>
      </c>
      <c r="AG3759" s="29">
        <v>0.1842165227395493</v>
      </c>
      <c r="AH3759" s="29">
        <v>-0.57342590866666354</v>
      </c>
    </row>
    <row r="3760" spans="31:34" x14ac:dyDescent="0.2">
      <c r="AE3760">
        <v>3759</v>
      </c>
      <c r="AF3760" s="29">
        <v>4.5015482776855104E-2</v>
      </c>
      <c r="AG3760" s="29">
        <v>4.4342318883485922E-2</v>
      </c>
      <c r="AH3760" s="29">
        <v>0.17421376125379193</v>
      </c>
    </row>
    <row r="3761" spans="31:34" x14ac:dyDescent="0.2">
      <c r="AE3761">
        <v>3760</v>
      </c>
      <c r="AF3761" s="29">
        <v>-6.9480129144989994E-2</v>
      </c>
      <c r="AG3761" s="29">
        <v>0.1358932384144044</v>
      </c>
      <c r="AH3761" s="29">
        <v>2.2739122156012165E-2</v>
      </c>
    </row>
    <row r="3762" spans="31:34" x14ac:dyDescent="0.2">
      <c r="AE3762">
        <v>3761</v>
      </c>
      <c r="AF3762" s="29">
        <v>-3.6560546610442675E-2</v>
      </c>
      <c r="AG3762" s="29">
        <v>-0.25897608891486423</v>
      </c>
      <c r="AH3762" s="29">
        <v>0.10304025812557793</v>
      </c>
    </row>
    <row r="3763" spans="31:34" x14ac:dyDescent="0.2">
      <c r="AE3763">
        <v>3762</v>
      </c>
      <c r="AF3763" s="29">
        <v>-6.1684178879396055E-2</v>
      </c>
      <c r="AG3763" s="29">
        <v>-5.624192263398585E-2</v>
      </c>
      <c r="AH3763" s="29">
        <v>0.13541713984960355</v>
      </c>
    </row>
    <row r="3764" spans="31:34" x14ac:dyDescent="0.2">
      <c r="AE3764">
        <v>3763</v>
      </c>
      <c r="AF3764" s="29">
        <v>1.3094985842166102E-2</v>
      </c>
      <c r="AG3764" s="29">
        <v>3.4506192765143148E-2</v>
      </c>
      <c r="AH3764" s="29">
        <v>-0.58579748005010734</v>
      </c>
    </row>
    <row r="3765" spans="31:34" x14ac:dyDescent="0.2">
      <c r="AE3765">
        <v>3764</v>
      </c>
      <c r="AF3765" s="29">
        <v>-1.5134292366061767E-2</v>
      </c>
      <c r="AG3765" s="29">
        <v>-5.2833214452209065E-2</v>
      </c>
      <c r="AH3765" s="29">
        <v>-0.16139231813648339</v>
      </c>
    </row>
    <row r="3766" spans="31:34" x14ac:dyDescent="0.2">
      <c r="AE3766">
        <v>3765</v>
      </c>
      <c r="AF3766" s="29">
        <v>2.0531293220699146E-2</v>
      </c>
      <c r="AG3766" s="29">
        <v>-0.31641874921223601</v>
      </c>
      <c r="AH3766" s="29">
        <v>0.32036331154990089</v>
      </c>
    </row>
    <row r="3767" spans="31:34" x14ac:dyDescent="0.2">
      <c r="AE3767">
        <v>3766</v>
      </c>
      <c r="AF3767" s="29">
        <v>2.6815408374917186E-2</v>
      </c>
      <c r="AG3767" s="29">
        <v>0.24206414975272517</v>
      </c>
      <c r="AH3767" s="29">
        <v>-0.10081228477874044</v>
      </c>
    </row>
    <row r="3768" spans="31:34" x14ac:dyDescent="0.2">
      <c r="AE3768">
        <v>3767</v>
      </c>
      <c r="AF3768" s="29">
        <v>-3.2779062398609261E-2</v>
      </c>
      <c r="AG3768" s="29">
        <v>-0.19359352942512259</v>
      </c>
      <c r="AH3768" s="29">
        <v>-0.95152948054836939</v>
      </c>
    </row>
    <row r="3769" spans="31:34" x14ac:dyDescent="0.2">
      <c r="AE3769">
        <v>3768</v>
      </c>
      <c r="AF3769" s="29">
        <v>-2.0663947451970525E-2</v>
      </c>
      <c r="AG3769" s="29">
        <v>0.17351735718314476</v>
      </c>
      <c r="AH3769" s="29">
        <v>-6.9499236803986827E-2</v>
      </c>
    </row>
    <row r="3770" spans="31:34" x14ac:dyDescent="0.2">
      <c r="AE3770">
        <v>3769</v>
      </c>
      <c r="AF3770" s="29">
        <v>-1.0614751943393173E-2</v>
      </c>
      <c r="AG3770" s="29">
        <v>-7.617908662558337E-2</v>
      </c>
      <c r="AH3770" s="29">
        <v>4.8403571630842586E-2</v>
      </c>
    </row>
    <row r="3771" spans="31:34" x14ac:dyDescent="0.2">
      <c r="AE3771">
        <v>3770</v>
      </c>
      <c r="AF3771" s="29">
        <v>8.5500245547485226E-2</v>
      </c>
      <c r="AG3771" s="29">
        <v>8.8021896777812678E-2</v>
      </c>
      <c r="AH3771" s="29">
        <v>0.38967678899103403</v>
      </c>
    </row>
    <row r="3772" spans="31:34" x14ac:dyDescent="0.2">
      <c r="AE3772">
        <v>3771</v>
      </c>
      <c r="AF3772" s="29">
        <v>-3.4456494938284905E-2</v>
      </c>
      <c r="AG3772" s="29">
        <v>9.1726885120759785E-2</v>
      </c>
      <c r="AH3772" s="29">
        <v>0.49811075319337905</v>
      </c>
    </row>
    <row r="3773" spans="31:34" x14ac:dyDescent="0.2">
      <c r="AE3773">
        <v>3772</v>
      </c>
      <c r="AF3773" s="29">
        <v>4.3768577788861264E-2</v>
      </c>
      <c r="AG3773" s="29">
        <v>-9.9232146327294574E-2</v>
      </c>
      <c r="AH3773" s="29">
        <v>9.1268744693671813E-2</v>
      </c>
    </row>
    <row r="3774" spans="31:34" x14ac:dyDescent="0.2">
      <c r="AE3774">
        <v>3773</v>
      </c>
      <c r="AF3774" s="29">
        <v>-0.1101561512257893</v>
      </c>
      <c r="AG3774" s="29">
        <v>4.7866592548271511E-2</v>
      </c>
      <c r="AH3774" s="29">
        <v>0.3529402445062701</v>
      </c>
    </row>
    <row r="3775" spans="31:34" x14ac:dyDescent="0.2">
      <c r="AE3775">
        <v>3774</v>
      </c>
      <c r="AF3775" s="29">
        <v>5.2752401308846049E-3</v>
      </c>
      <c r="AG3775" s="29">
        <v>0.11036393779348391</v>
      </c>
      <c r="AH3775" s="29">
        <v>1.3479997152200487E-2</v>
      </c>
    </row>
    <row r="3776" spans="31:34" x14ac:dyDescent="0.2">
      <c r="AE3776">
        <v>3775</v>
      </c>
      <c r="AF3776" s="29">
        <v>-1.5603404928258279E-2</v>
      </c>
      <c r="AG3776" s="29">
        <v>0.14007675325955207</v>
      </c>
      <c r="AH3776" s="29">
        <v>-5.2535060452679638E-2</v>
      </c>
    </row>
    <row r="3777" spans="31:34" x14ac:dyDescent="0.2">
      <c r="AE3777">
        <v>3776</v>
      </c>
      <c r="AF3777" s="29">
        <v>4.992330084975404E-3</v>
      </c>
      <c r="AG3777" s="29">
        <v>-0.30688738043938285</v>
      </c>
      <c r="AH3777" s="29">
        <v>-0.18187859013434982</v>
      </c>
    </row>
    <row r="3778" spans="31:34" x14ac:dyDescent="0.2">
      <c r="AE3778">
        <v>3777</v>
      </c>
      <c r="AF3778" s="29">
        <v>-3.8834395508115772E-2</v>
      </c>
      <c r="AG3778" s="29">
        <v>1.8259401544239596E-2</v>
      </c>
      <c r="AH3778" s="29">
        <v>-0.13019426794582348</v>
      </c>
    </row>
    <row r="3779" spans="31:34" x14ac:dyDescent="0.2">
      <c r="AE3779">
        <v>3778</v>
      </c>
      <c r="AF3779" s="29">
        <v>2.2399839070258096E-2</v>
      </c>
      <c r="AG3779" s="29">
        <v>0.14098540297485085</v>
      </c>
      <c r="AH3779" s="29">
        <v>1.1836322983570046E-2</v>
      </c>
    </row>
    <row r="3780" spans="31:34" x14ac:dyDescent="0.2">
      <c r="AE3780">
        <v>3779</v>
      </c>
      <c r="AF3780" s="29">
        <v>0.17060494980591212</v>
      </c>
      <c r="AG3780" s="29">
        <v>6.8370882002705011E-2</v>
      </c>
      <c r="AH3780" s="29">
        <v>0.49385876031355308</v>
      </c>
    </row>
    <row r="3781" spans="31:34" x14ac:dyDescent="0.2">
      <c r="AE3781">
        <v>3780</v>
      </c>
      <c r="AF3781" s="29">
        <v>1.2601580258225024E-2</v>
      </c>
      <c r="AG3781" s="29">
        <v>-3.0079722450055937E-2</v>
      </c>
      <c r="AH3781" s="29">
        <v>0.18133755149647737</v>
      </c>
    </row>
    <row r="3782" spans="31:34" x14ac:dyDescent="0.2">
      <c r="AE3782">
        <v>3781</v>
      </c>
      <c r="AF3782" s="29">
        <v>-4.1057894387952687E-3</v>
      </c>
      <c r="AG3782" s="29">
        <v>8.3931974185119898E-2</v>
      </c>
      <c r="AH3782" s="29">
        <v>-2.5075053668453216E-2</v>
      </c>
    </row>
    <row r="3783" spans="31:34" x14ac:dyDescent="0.2">
      <c r="AE3783">
        <v>3782</v>
      </c>
      <c r="AF3783" s="29">
        <v>0.12537325033464564</v>
      </c>
      <c r="AG3783" s="29">
        <v>-7.6163302996336008E-4</v>
      </c>
      <c r="AH3783" s="29">
        <v>3.5486702670148425E-2</v>
      </c>
    </row>
    <row r="3784" spans="31:34" x14ac:dyDescent="0.2">
      <c r="AE3784">
        <v>3783</v>
      </c>
      <c r="AF3784" s="29">
        <v>4.9995825093323266E-2</v>
      </c>
      <c r="AG3784" s="29">
        <v>8.1500150629559454E-2</v>
      </c>
      <c r="AH3784" s="29">
        <v>-0.19827516212772686</v>
      </c>
    </row>
    <row r="3785" spans="31:34" x14ac:dyDescent="0.2">
      <c r="AE3785">
        <v>3784</v>
      </c>
      <c r="AF3785" s="29">
        <v>-1.8218658835521331E-2</v>
      </c>
      <c r="AG3785" s="29">
        <v>-4.9141392030392139E-2</v>
      </c>
      <c r="AH3785" s="29">
        <v>-0.15125441788110688</v>
      </c>
    </row>
    <row r="3786" spans="31:34" x14ac:dyDescent="0.2">
      <c r="AE3786">
        <v>3785</v>
      </c>
      <c r="AF3786" s="29">
        <v>1.1544609477604396E-2</v>
      </c>
      <c r="AG3786" s="29">
        <v>-0.12755944126215107</v>
      </c>
      <c r="AH3786" s="29">
        <v>-0.20535967418439335</v>
      </c>
    </row>
    <row r="3787" spans="31:34" x14ac:dyDescent="0.2">
      <c r="AE3787">
        <v>3786</v>
      </c>
      <c r="AF3787" s="29">
        <v>-0.10892882991600707</v>
      </c>
      <c r="AG3787" s="29">
        <v>5.9621490965582183E-2</v>
      </c>
      <c r="AH3787" s="29">
        <v>7.5249619556883876E-2</v>
      </c>
    </row>
    <row r="3788" spans="31:34" x14ac:dyDescent="0.2">
      <c r="AE3788">
        <v>3787</v>
      </c>
      <c r="AF3788" s="29">
        <v>0.14279776597195343</v>
      </c>
      <c r="AG3788" s="29">
        <v>-0.38951140897483316</v>
      </c>
      <c r="AH3788" s="29">
        <v>3.7422380494371021E-2</v>
      </c>
    </row>
    <row r="3789" spans="31:34" x14ac:dyDescent="0.2">
      <c r="AE3789">
        <v>3788</v>
      </c>
      <c r="AF3789" s="29">
        <v>-6.8359945343423476E-2</v>
      </c>
      <c r="AG3789" s="29">
        <v>-0.29148553269085897</v>
      </c>
      <c r="AH3789" s="29">
        <v>2.8943904800796599E-2</v>
      </c>
    </row>
    <row r="3790" spans="31:34" x14ac:dyDescent="0.2">
      <c r="AE3790">
        <v>3789</v>
      </c>
      <c r="AF3790" s="29">
        <v>-8.6630329815113975E-4</v>
      </c>
      <c r="AG3790" s="29">
        <v>0.10178185828725743</v>
      </c>
      <c r="AH3790" s="29">
        <v>0.26837666659596837</v>
      </c>
    </row>
    <row r="3791" spans="31:34" x14ac:dyDescent="0.2">
      <c r="AE3791">
        <v>3790</v>
      </c>
      <c r="AF3791" s="29">
        <v>-9.9088663750096853E-2</v>
      </c>
      <c r="AG3791" s="29">
        <v>6.6364921148767089E-2</v>
      </c>
      <c r="AH3791" s="29">
        <v>9.7127198997749617E-2</v>
      </c>
    </row>
    <row r="3792" spans="31:34" x14ac:dyDescent="0.2">
      <c r="AE3792">
        <v>3791</v>
      </c>
      <c r="AF3792" s="29">
        <v>8.2454069071878897E-2</v>
      </c>
      <c r="AG3792" s="29">
        <v>-5.8439408892857522E-2</v>
      </c>
      <c r="AH3792" s="29">
        <v>0.11360734762874873</v>
      </c>
    </row>
    <row r="3793" spans="31:34" x14ac:dyDescent="0.2">
      <c r="AE3793">
        <v>3792</v>
      </c>
      <c r="AF3793" s="29">
        <v>-3.2212490832775895E-3</v>
      </c>
      <c r="AG3793" s="29">
        <v>-2.3386519468149541E-2</v>
      </c>
      <c r="AH3793" s="29">
        <v>4.0255840715375107E-2</v>
      </c>
    </row>
    <row r="3794" spans="31:34" x14ac:dyDescent="0.2">
      <c r="AE3794">
        <v>3793</v>
      </c>
      <c r="AF3794" s="29">
        <v>-3.45558263389555E-2</v>
      </c>
      <c r="AG3794" s="29">
        <v>-3.1543700104689473E-2</v>
      </c>
      <c r="AH3794" s="29">
        <v>0.24569235725422428</v>
      </c>
    </row>
    <row r="3795" spans="31:34" x14ac:dyDescent="0.2">
      <c r="AE3795">
        <v>3794</v>
      </c>
      <c r="AF3795" s="29">
        <v>-0.13099691555762463</v>
      </c>
      <c r="AG3795" s="29">
        <v>-0.16778802194818651</v>
      </c>
      <c r="AH3795" s="29">
        <v>-0.1411541462378266</v>
      </c>
    </row>
    <row r="3796" spans="31:34" x14ac:dyDescent="0.2">
      <c r="AE3796">
        <v>3795</v>
      </c>
      <c r="AF3796" s="29">
        <v>-0.13216535297224877</v>
      </c>
      <c r="AG3796" s="29">
        <v>-9.1871557303501841E-2</v>
      </c>
      <c r="AH3796" s="29">
        <v>0.1189372399158591</v>
      </c>
    </row>
    <row r="3797" spans="31:34" x14ac:dyDescent="0.2">
      <c r="AE3797">
        <v>3796</v>
      </c>
      <c r="AF3797" s="29">
        <v>9.4616373298439266E-4</v>
      </c>
      <c r="AG3797" s="29">
        <v>-0.15975842792261913</v>
      </c>
      <c r="AH3797" s="29">
        <v>0.54534396986374611</v>
      </c>
    </row>
    <row r="3798" spans="31:34" x14ac:dyDescent="0.2">
      <c r="AE3798">
        <v>3797</v>
      </c>
      <c r="AF3798" s="29">
        <v>-6.9273648590791187E-2</v>
      </c>
      <c r="AG3798" s="29">
        <v>7.485958629154392E-2</v>
      </c>
      <c r="AH3798" s="29">
        <v>0.13734183962671753</v>
      </c>
    </row>
    <row r="3799" spans="31:34" x14ac:dyDescent="0.2">
      <c r="AE3799">
        <v>3798</v>
      </c>
      <c r="AF3799" s="29">
        <v>-6.6027601170798866E-2</v>
      </c>
      <c r="AG3799" s="29">
        <v>-0.21631524498103188</v>
      </c>
      <c r="AH3799" s="29">
        <v>0.10618374214999232</v>
      </c>
    </row>
    <row r="3800" spans="31:34" x14ac:dyDescent="0.2">
      <c r="AE3800">
        <v>3799</v>
      </c>
      <c r="AF3800" s="29">
        <v>7.0467292077729367E-3</v>
      </c>
      <c r="AG3800" s="29">
        <v>-6.5603016347766958E-3</v>
      </c>
      <c r="AH3800" s="29">
        <v>3.0247281164456522E-2</v>
      </c>
    </row>
    <row r="3801" spans="31:34" x14ac:dyDescent="0.2">
      <c r="AE3801">
        <v>3800</v>
      </c>
      <c r="AF3801" s="29">
        <v>0.14845313255126935</v>
      </c>
      <c r="AG3801" s="29">
        <v>5.9258686385492455E-2</v>
      </c>
      <c r="AH3801" s="29">
        <v>-0.10211833035113023</v>
      </c>
    </row>
    <row r="3802" spans="31:34" x14ac:dyDescent="0.2">
      <c r="AE3802">
        <v>3801</v>
      </c>
      <c r="AF3802" s="29">
        <v>2.9328220965134443E-2</v>
      </c>
      <c r="AG3802" s="29">
        <v>8.7185479093463719E-2</v>
      </c>
      <c r="AH3802" s="29">
        <v>-0.17037577651012012</v>
      </c>
    </row>
    <row r="3803" spans="31:34" x14ac:dyDescent="0.2">
      <c r="AE3803">
        <v>3802</v>
      </c>
      <c r="AF3803" s="29">
        <v>1.5148259111999376E-2</v>
      </c>
      <c r="AG3803" s="29">
        <v>-4.3564851276282006E-2</v>
      </c>
      <c r="AH3803" s="29">
        <v>1.2779973418412588E-2</v>
      </c>
    </row>
    <row r="3804" spans="31:34" x14ac:dyDescent="0.2">
      <c r="AE3804">
        <v>3803</v>
      </c>
      <c r="AF3804" s="29">
        <v>-2.8404020013118141E-2</v>
      </c>
      <c r="AG3804" s="29">
        <v>5.9644029309561843E-2</v>
      </c>
      <c r="AH3804" s="29">
        <v>-5.3947760141787288E-2</v>
      </c>
    </row>
    <row r="3805" spans="31:34" x14ac:dyDescent="0.2">
      <c r="AE3805">
        <v>3804</v>
      </c>
      <c r="AF3805" s="29">
        <v>0.13940072165336331</v>
      </c>
      <c r="AG3805" s="29">
        <v>3.6515196943207825E-3</v>
      </c>
      <c r="AH3805" s="29">
        <v>4.2150195012615493E-2</v>
      </c>
    </row>
    <row r="3806" spans="31:34" x14ac:dyDescent="0.2">
      <c r="AE3806">
        <v>3805</v>
      </c>
      <c r="AF3806" s="29">
        <v>1.1808132173456882E-2</v>
      </c>
      <c r="AG3806" s="29">
        <v>4.8365279718572213E-2</v>
      </c>
      <c r="AH3806" s="29">
        <v>-6.4857209378765074E-2</v>
      </c>
    </row>
    <row r="3807" spans="31:34" x14ac:dyDescent="0.2">
      <c r="AE3807">
        <v>3806</v>
      </c>
      <c r="AF3807" s="29">
        <v>2.3722091884322217E-2</v>
      </c>
      <c r="AG3807" s="29">
        <v>3.7813209905966087E-2</v>
      </c>
      <c r="AH3807" s="29">
        <v>-0.11706890823015427</v>
      </c>
    </row>
    <row r="3808" spans="31:34" x14ac:dyDescent="0.2">
      <c r="AE3808">
        <v>3807</v>
      </c>
      <c r="AF3808" s="29">
        <v>0.18484027883631193</v>
      </c>
      <c r="AG3808" s="29">
        <v>-1.1191191797630135E-2</v>
      </c>
      <c r="AH3808" s="29">
        <v>-0.26173583391919913</v>
      </c>
    </row>
    <row r="3809" spans="31:34" x14ac:dyDescent="0.2">
      <c r="AE3809">
        <v>3808</v>
      </c>
      <c r="AF3809" s="29">
        <v>7.3573178254811147E-2</v>
      </c>
      <c r="AG3809" s="29">
        <v>-9.934594259978044E-2</v>
      </c>
      <c r="AH3809" s="29">
        <v>-2.710729551021725E-2</v>
      </c>
    </row>
    <row r="3810" spans="31:34" x14ac:dyDescent="0.2">
      <c r="AE3810">
        <v>3809</v>
      </c>
      <c r="AF3810" s="29">
        <v>3.1036291961422397E-2</v>
      </c>
      <c r="AG3810" s="29">
        <v>-7.6079651460390398E-3</v>
      </c>
      <c r="AH3810" s="29">
        <v>-0.41922076484030135</v>
      </c>
    </row>
    <row r="3811" spans="31:34" x14ac:dyDescent="0.2">
      <c r="AE3811">
        <v>3810</v>
      </c>
      <c r="AF3811" s="29">
        <v>-6.8521254127266576E-2</v>
      </c>
      <c r="AG3811" s="29">
        <v>-0.10192176860951389</v>
      </c>
      <c r="AH3811" s="29">
        <v>5.3573693695010714E-2</v>
      </c>
    </row>
    <row r="3812" spans="31:34" x14ac:dyDescent="0.2">
      <c r="AE3812">
        <v>3811</v>
      </c>
      <c r="AF3812" s="29">
        <v>0.12675305820201091</v>
      </c>
      <c r="AG3812" s="29">
        <v>-9.9630223954127003E-2</v>
      </c>
      <c r="AH3812" s="29">
        <v>5.7348316861959604E-2</v>
      </c>
    </row>
    <row r="3813" spans="31:34" x14ac:dyDescent="0.2">
      <c r="AE3813">
        <v>3812</v>
      </c>
      <c r="AF3813" s="29">
        <v>-5.4216009338321887E-2</v>
      </c>
      <c r="AG3813" s="29">
        <v>-1.2162066034928967E-2</v>
      </c>
      <c r="AH3813" s="29">
        <v>5.0803990950047673E-2</v>
      </c>
    </row>
    <row r="3814" spans="31:34" x14ac:dyDescent="0.2">
      <c r="AE3814">
        <v>3813</v>
      </c>
      <c r="AF3814" s="29">
        <v>8.1943159587245878E-2</v>
      </c>
      <c r="AG3814" s="29">
        <v>-0.16290490038064048</v>
      </c>
      <c r="AH3814" s="29">
        <v>0.14378169647465597</v>
      </c>
    </row>
    <row r="3815" spans="31:34" x14ac:dyDescent="0.2">
      <c r="AE3815">
        <v>3814</v>
      </c>
      <c r="AF3815" s="29">
        <v>-0.10193347710697391</v>
      </c>
      <c r="AG3815" s="29">
        <v>-2.1983102186778541E-2</v>
      </c>
      <c r="AH3815" s="29">
        <v>0.2020802904625289</v>
      </c>
    </row>
    <row r="3816" spans="31:34" x14ac:dyDescent="0.2">
      <c r="AE3816">
        <v>3815</v>
      </c>
      <c r="AF3816" s="29">
        <v>-9.485570832624822E-2</v>
      </c>
      <c r="AG3816" s="29">
        <v>-4.4316967982777546E-2</v>
      </c>
      <c r="AH3816" s="29">
        <v>7.5250203598999582E-3</v>
      </c>
    </row>
    <row r="3817" spans="31:34" x14ac:dyDescent="0.2">
      <c r="AE3817">
        <v>3816</v>
      </c>
      <c r="AF3817" s="29">
        <v>3.8753406300083568E-3</v>
      </c>
      <c r="AG3817" s="29">
        <v>-0.13646850180965825</v>
      </c>
      <c r="AH3817" s="29">
        <v>-0.26185526901581885</v>
      </c>
    </row>
    <row r="3818" spans="31:34" x14ac:dyDescent="0.2">
      <c r="AE3818">
        <v>3817</v>
      </c>
      <c r="AF3818" s="29">
        <v>5.1825167072948241E-3</v>
      </c>
      <c r="AG3818" s="29">
        <v>9.4944433417759641E-2</v>
      </c>
      <c r="AH3818" s="29">
        <v>0.10628945899371942</v>
      </c>
    </row>
    <row r="3819" spans="31:34" x14ac:dyDescent="0.2">
      <c r="AE3819">
        <v>3818</v>
      </c>
      <c r="AF3819" s="29">
        <v>-0.19557761972815363</v>
      </c>
      <c r="AG3819" s="29">
        <v>2.6723751957670686E-2</v>
      </c>
      <c r="AH3819" s="29">
        <v>-2.3308325275182368E-2</v>
      </c>
    </row>
    <row r="3820" spans="31:34" x14ac:dyDescent="0.2">
      <c r="AE3820">
        <v>3819</v>
      </c>
      <c r="AF3820" s="29">
        <v>3.457165309123509E-4</v>
      </c>
      <c r="AG3820" s="29">
        <v>-3.2091222946034871E-2</v>
      </c>
      <c r="AH3820" s="29">
        <v>-0.16477748687335661</v>
      </c>
    </row>
    <row r="3821" spans="31:34" x14ac:dyDescent="0.2">
      <c r="AE3821">
        <v>3820</v>
      </c>
      <c r="AF3821" s="29">
        <v>3.1287745418301469E-2</v>
      </c>
      <c r="AG3821" s="29">
        <v>7.8657586698587689E-2</v>
      </c>
      <c r="AH3821" s="29">
        <v>7.1233059810648411E-2</v>
      </c>
    </row>
    <row r="3822" spans="31:34" x14ac:dyDescent="0.2">
      <c r="AE3822">
        <v>3821</v>
      </c>
      <c r="AF3822" s="29">
        <v>7.0873138012842651E-3</v>
      </c>
      <c r="AG3822" s="29">
        <v>-0.167041330573483</v>
      </c>
      <c r="AH3822" s="29">
        <v>-1.230962030092944E-2</v>
      </c>
    </row>
    <row r="3823" spans="31:34" x14ac:dyDescent="0.2">
      <c r="AE3823">
        <v>3822</v>
      </c>
      <c r="AF3823" s="29">
        <v>6.2832068572958394E-2</v>
      </c>
      <c r="AG3823" s="29">
        <v>0.15468874458005413</v>
      </c>
      <c r="AH3823" s="29">
        <v>0.12562557855953016</v>
      </c>
    </row>
    <row r="3824" spans="31:34" x14ac:dyDescent="0.2">
      <c r="AE3824">
        <v>3823</v>
      </c>
      <c r="AF3824" s="29">
        <v>9.1596214626685352E-3</v>
      </c>
      <c r="AG3824" s="29">
        <v>0.26686229198215511</v>
      </c>
      <c r="AH3824" s="29">
        <v>-0.35009389294150006</v>
      </c>
    </row>
    <row r="3825" spans="31:34" x14ac:dyDescent="0.2">
      <c r="AE3825">
        <v>3824</v>
      </c>
      <c r="AF3825" s="29">
        <v>-1.7198932355456362E-2</v>
      </c>
      <c r="AG3825" s="29">
        <v>0.10663742172053392</v>
      </c>
      <c r="AH3825" s="29">
        <v>4.4397423827937384E-2</v>
      </c>
    </row>
    <row r="3826" spans="31:34" x14ac:dyDescent="0.2">
      <c r="AE3826">
        <v>3825</v>
      </c>
      <c r="AF3826" s="29">
        <v>-5.1165765566939511E-2</v>
      </c>
      <c r="AG3826" s="29">
        <v>0.14495657591006147</v>
      </c>
      <c r="AH3826" s="29">
        <v>-2.8465968447971626E-2</v>
      </c>
    </row>
    <row r="3827" spans="31:34" x14ac:dyDescent="0.2">
      <c r="AE3827">
        <v>3826</v>
      </c>
      <c r="AF3827" s="29">
        <v>0.12572293550666039</v>
      </c>
      <c r="AG3827" s="29">
        <v>-0.27810134402558423</v>
      </c>
      <c r="AH3827" s="29">
        <v>0.10626506204591687</v>
      </c>
    </row>
    <row r="3828" spans="31:34" x14ac:dyDescent="0.2">
      <c r="AE3828">
        <v>3827</v>
      </c>
      <c r="AF3828" s="29">
        <v>1.8950024755844851E-2</v>
      </c>
      <c r="AG3828" s="29">
        <v>-0.15173774392805076</v>
      </c>
      <c r="AH3828" s="29">
        <v>3.7349416896933885E-2</v>
      </c>
    </row>
    <row r="3829" spans="31:34" x14ac:dyDescent="0.2">
      <c r="AE3829">
        <v>3828</v>
      </c>
      <c r="AF3829" s="29">
        <v>7.0852319919710124E-2</v>
      </c>
      <c r="AG3829" s="29">
        <v>9.3367253123686808E-2</v>
      </c>
      <c r="AH3829" s="29">
        <v>0.25970243841024976</v>
      </c>
    </row>
    <row r="3830" spans="31:34" x14ac:dyDescent="0.2">
      <c r="AE3830">
        <v>3829</v>
      </c>
      <c r="AF3830" s="29">
        <v>-5.6690701890462533E-2</v>
      </c>
      <c r="AG3830" s="29">
        <v>1.9204614504349719E-3</v>
      </c>
      <c r="AH3830" s="29">
        <v>-0.22453416068707788</v>
      </c>
    </row>
    <row r="3831" spans="31:34" x14ac:dyDescent="0.2">
      <c r="AE3831">
        <v>3830</v>
      </c>
      <c r="AF3831" s="29">
        <v>-5.8189336649595944E-3</v>
      </c>
      <c r="AG3831" s="29">
        <v>-0.15802059506529215</v>
      </c>
      <c r="AH3831" s="29">
        <v>2.7481513646084022E-2</v>
      </c>
    </row>
    <row r="3832" spans="31:34" x14ac:dyDescent="0.2">
      <c r="AE3832">
        <v>3831</v>
      </c>
      <c r="AF3832" s="29">
        <v>-6.0194408091092874E-2</v>
      </c>
      <c r="AG3832" s="29">
        <v>-8.9875475057765705E-2</v>
      </c>
      <c r="AH3832" s="29">
        <v>-0.50154171781929391</v>
      </c>
    </row>
    <row r="3833" spans="31:34" x14ac:dyDescent="0.2">
      <c r="AE3833">
        <v>3832</v>
      </c>
      <c r="AF3833" s="29">
        <v>2.9114173867607188E-2</v>
      </c>
      <c r="AG3833" s="29">
        <v>0.39825380254989623</v>
      </c>
      <c r="AH3833" s="29">
        <v>7.9830773699583135E-2</v>
      </c>
    </row>
    <row r="3834" spans="31:34" x14ac:dyDescent="0.2">
      <c r="AE3834">
        <v>3833</v>
      </c>
      <c r="AF3834" s="29">
        <v>1.40133276863613E-2</v>
      </c>
      <c r="AG3834" s="29">
        <v>-0.13774159534646771</v>
      </c>
      <c r="AH3834" s="29">
        <v>-8.8870352223522381E-2</v>
      </c>
    </row>
    <row r="3835" spans="31:34" x14ac:dyDescent="0.2">
      <c r="AE3835">
        <v>3834</v>
      </c>
      <c r="AF3835" s="29">
        <v>7.9918501783510801E-2</v>
      </c>
      <c r="AG3835" s="29">
        <v>-0.26995580911062056</v>
      </c>
      <c r="AH3835" s="29">
        <v>-0.12204031205469203</v>
      </c>
    </row>
    <row r="3836" spans="31:34" x14ac:dyDescent="0.2">
      <c r="AE3836">
        <v>3835</v>
      </c>
      <c r="AF3836" s="29">
        <v>-5.1990699980617641E-3</v>
      </c>
      <c r="AG3836" s="29">
        <v>-0.43440818566604827</v>
      </c>
      <c r="AH3836" s="29">
        <v>0.11990162300432704</v>
      </c>
    </row>
    <row r="3837" spans="31:34" x14ac:dyDescent="0.2">
      <c r="AE3837">
        <v>3836</v>
      </c>
      <c r="AF3837" s="29">
        <v>2.6550980172192776E-4</v>
      </c>
      <c r="AG3837" s="29">
        <v>9.2528358774988426E-2</v>
      </c>
      <c r="AH3837" s="29">
        <v>0.2457503010684067</v>
      </c>
    </row>
    <row r="3838" spans="31:34" x14ac:dyDescent="0.2">
      <c r="AE3838">
        <v>3837</v>
      </c>
      <c r="AF3838" s="29">
        <v>-7.464044091021084E-2</v>
      </c>
      <c r="AG3838" s="29">
        <v>-5.469847455943351E-2</v>
      </c>
      <c r="AH3838" s="29">
        <v>-0.19596288062834202</v>
      </c>
    </row>
    <row r="3839" spans="31:34" x14ac:dyDescent="0.2">
      <c r="AE3839">
        <v>3838</v>
      </c>
      <c r="AF3839" s="29">
        <v>3.4082746325526422E-2</v>
      </c>
      <c r="AG3839" s="29">
        <v>-6.7060719898173046E-3</v>
      </c>
      <c r="AH3839" s="29">
        <v>2.7817318095889904E-2</v>
      </c>
    </row>
    <row r="3840" spans="31:34" x14ac:dyDescent="0.2">
      <c r="AE3840">
        <v>3839</v>
      </c>
      <c r="AF3840" s="29">
        <v>8.8763835876837748E-3</v>
      </c>
      <c r="AG3840" s="29">
        <v>-0.18555334453868261</v>
      </c>
      <c r="AH3840" s="29">
        <v>-5.292814265599851E-2</v>
      </c>
    </row>
    <row r="3841" spans="31:34" x14ac:dyDescent="0.2">
      <c r="AE3841">
        <v>3840</v>
      </c>
      <c r="AF3841" s="29">
        <v>-4.7038740714651375E-2</v>
      </c>
      <c r="AG3841" s="29">
        <v>3.6734893737838982E-2</v>
      </c>
      <c r="AH3841" s="29">
        <v>6.6293468882204984E-2</v>
      </c>
    </row>
    <row r="3842" spans="31:34" x14ac:dyDescent="0.2">
      <c r="AE3842">
        <v>3841</v>
      </c>
      <c r="AF3842" s="29">
        <v>4.0760244364150634E-2</v>
      </c>
      <c r="AG3842" s="29">
        <v>7.3724924589939084E-3</v>
      </c>
      <c r="AH3842" s="29">
        <v>-9.9317090786820803E-3</v>
      </c>
    </row>
    <row r="3843" spans="31:34" x14ac:dyDescent="0.2">
      <c r="AE3843">
        <v>3842</v>
      </c>
      <c r="AF3843" s="29">
        <v>7.0843523140989462E-2</v>
      </c>
      <c r="AG3843" s="29">
        <v>0.12647297482981487</v>
      </c>
      <c r="AH3843" s="29">
        <v>-0.93524432564277638</v>
      </c>
    </row>
    <row r="3844" spans="31:34" x14ac:dyDescent="0.2">
      <c r="AE3844">
        <v>3843</v>
      </c>
      <c r="AF3844" s="29">
        <v>9.5942772846657684E-2</v>
      </c>
      <c r="AG3844" s="29">
        <v>-8.5978853455687773E-2</v>
      </c>
      <c r="AH3844" s="29">
        <v>-0.29498321680340095</v>
      </c>
    </row>
    <row r="3845" spans="31:34" x14ac:dyDescent="0.2">
      <c r="AE3845">
        <v>3844</v>
      </c>
      <c r="AF3845" s="29">
        <v>0.13771363540191572</v>
      </c>
      <c r="AG3845" s="29">
        <v>-4.967451519323287E-2</v>
      </c>
      <c r="AH3845" s="29">
        <v>0.22942617000944754</v>
      </c>
    </row>
    <row r="3846" spans="31:34" x14ac:dyDescent="0.2">
      <c r="AE3846">
        <v>3845</v>
      </c>
      <c r="AF3846" s="29">
        <v>2.3951584893355471E-2</v>
      </c>
      <c r="AG3846" s="29">
        <v>0.16227673687461022</v>
      </c>
      <c r="AH3846" s="29">
        <v>6.3256639500401335E-2</v>
      </c>
    </row>
    <row r="3847" spans="31:34" x14ac:dyDescent="0.2">
      <c r="AE3847">
        <v>3846</v>
      </c>
      <c r="AF3847" s="29">
        <v>1.3331587924625727E-2</v>
      </c>
      <c r="AG3847" s="29">
        <v>-5.9248386884809712E-2</v>
      </c>
      <c r="AH3847" s="29">
        <v>0.180484477522907</v>
      </c>
    </row>
    <row r="3848" spans="31:34" x14ac:dyDescent="0.2">
      <c r="AE3848">
        <v>3847</v>
      </c>
      <c r="AF3848" s="29">
        <v>-1.7550995278919408E-2</v>
      </c>
      <c r="AG3848" s="29">
        <v>0.3373099638307227</v>
      </c>
      <c r="AH3848" s="29">
        <v>7.9717184270811838E-3</v>
      </c>
    </row>
    <row r="3849" spans="31:34" x14ac:dyDescent="0.2">
      <c r="AE3849">
        <v>3848</v>
      </c>
      <c r="AF3849" s="29">
        <v>0.16979845739677918</v>
      </c>
      <c r="AG3849" s="29">
        <v>-8.0495242233883477E-2</v>
      </c>
      <c r="AH3849" s="29">
        <v>1.9055105005636563E-2</v>
      </c>
    </row>
    <row r="3850" spans="31:34" x14ac:dyDescent="0.2">
      <c r="AE3850">
        <v>3849</v>
      </c>
      <c r="AF3850" s="29">
        <v>9.5658980776559405E-2</v>
      </c>
      <c r="AG3850" s="29">
        <v>5.1393723956705328E-2</v>
      </c>
      <c r="AH3850" s="29">
        <v>0.15684612530149122</v>
      </c>
    </row>
    <row r="3851" spans="31:34" x14ac:dyDescent="0.2">
      <c r="AE3851">
        <v>3850</v>
      </c>
      <c r="AF3851" s="29">
        <v>5.4332060748947218E-2</v>
      </c>
      <c r="AG3851" s="29">
        <v>3.9600257367325342E-3</v>
      </c>
      <c r="AH3851" s="29">
        <v>5.6627347887865123E-2</v>
      </c>
    </row>
    <row r="3852" spans="31:34" x14ac:dyDescent="0.2">
      <c r="AE3852">
        <v>3851</v>
      </c>
      <c r="AF3852" s="29">
        <v>1.7872424471213465E-2</v>
      </c>
      <c r="AG3852" s="29">
        <v>-4.8476124728980607E-2</v>
      </c>
      <c r="AH3852" s="29">
        <v>0.20144859497397904</v>
      </c>
    </row>
    <row r="3853" spans="31:34" x14ac:dyDescent="0.2">
      <c r="AE3853">
        <v>3852</v>
      </c>
      <c r="AF3853" s="29">
        <v>-5.2521756503621404E-2</v>
      </c>
      <c r="AG3853" s="29">
        <v>0.1709449027230443</v>
      </c>
      <c r="AH3853" s="29">
        <v>-0.30294169958088923</v>
      </c>
    </row>
    <row r="3854" spans="31:34" x14ac:dyDescent="0.2">
      <c r="AE3854">
        <v>3853</v>
      </c>
      <c r="AF3854" s="29">
        <v>-4.2892816303201483E-3</v>
      </c>
      <c r="AG3854" s="29">
        <v>7.8683710682940347E-2</v>
      </c>
      <c r="AH3854" s="29">
        <v>0.59588568134628339</v>
      </c>
    </row>
    <row r="3855" spans="31:34" x14ac:dyDescent="0.2">
      <c r="AE3855">
        <v>3854</v>
      </c>
      <c r="AF3855" s="29">
        <v>7.7328976701654215E-2</v>
      </c>
      <c r="AG3855" s="29">
        <v>-0.19509268612150205</v>
      </c>
      <c r="AH3855" s="29">
        <v>-0.15408661644537489</v>
      </c>
    </row>
    <row r="3856" spans="31:34" x14ac:dyDescent="0.2">
      <c r="AE3856">
        <v>3855</v>
      </c>
      <c r="AF3856" s="29">
        <v>-1.89293816733331E-2</v>
      </c>
      <c r="AG3856" s="29">
        <v>0.21543169164010453</v>
      </c>
      <c r="AH3856" s="29">
        <v>-0.25462339316998794</v>
      </c>
    </row>
    <row r="3857" spans="31:34" x14ac:dyDescent="0.2">
      <c r="AE3857">
        <v>3856</v>
      </c>
      <c r="AF3857" s="29">
        <v>3.5475231751812164E-2</v>
      </c>
      <c r="AG3857" s="29">
        <v>-0.29878323205262236</v>
      </c>
      <c r="AH3857" s="29">
        <v>-0.10114516790647007</v>
      </c>
    </row>
    <row r="3858" spans="31:34" x14ac:dyDescent="0.2">
      <c r="AE3858">
        <v>3857</v>
      </c>
      <c r="AF3858" s="29">
        <v>1.326408077234114E-2</v>
      </c>
      <c r="AG3858" s="29">
        <v>-0.10832914859808393</v>
      </c>
      <c r="AH3858" s="29">
        <v>0.35088758230043332</v>
      </c>
    </row>
    <row r="3859" spans="31:34" x14ac:dyDescent="0.2">
      <c r="AE3859">
        <v>3858</v>
      </c>
      <c r="AF3859" s="29">
        <v>0.10389762583724375</v>
      </c>
      <c r="AG3859" s="29">
        <v>3.6263451964550171E-2</v>
      </c>
      <c r="AH3859" s="29">
        <v>6.9973704976440274E-2</v>
      </c>
    </row>
    <row r="3860" spans="31:34" x14ac:dyDescent="0.2">
      <c r="AE3860">
        <v>3859</v>
      </c>
      <c r="AF3860" s="29">
        <v>-0.11069909820632522</v>
      </c>
      <c r="AG3860" s="29">
        <v>4.0125509915502247E-2</v>
      </c>
      <c r="AH3860" s="29">
        <v>9.691131482762487E-2</v>
      </c>
    </row>
    <row r="3861" spans="31:34" x14ac:dyDescent="0.2">
      <c r="AE3861">
        <v>3860</v>
      </c>
      <c r="AF3861" s="29">
        <v>3.2616970079271779E-2</v>
      </c>
      <c r="AG3861" s="29">
        <v>-0.12156867398655447</v>
      </c>
      <c r="AH3861" s="29">
        <v>-0.40227962835980119</v>
      </c>
    </row>
    <row r="3862" spans="31:34" x14ac:dyDescent="0.2">
      <c r="AE3862">
        <v>3861</v>
      </c>
      <c r="AF3862" s="29">
        <v>-6.9777698579162412E-2</v>
      </c>
      <c r="AG3862" s="29">
        <v>-5.8071575051496432E-2</v>
      </c>
      <c r="AH3862" s="29">
        <v>-2.8496436412007674E-2</v>
      </c>
    </row>
    <row r="3863" spans="31:34" x14ac:dyDescent="0.2">
      <c r="AE3863">
        <v>3862</v>
      </c>
      <c r="AF3863" s="29">
        <v>3.8730697029860761E-2</v>
      </c>
      <c r="AG3863" s="29">
        <v>2.4558454586194284E-2</v>
      </c>
      <c r="AH3863" s="29">
        <v>8.9157221960216356E-3</v>
      </c>
    </row>
    <row r="3864" spans="31:34" x14ac:dyDescent="0.2">
      <c r="AE3864">
        <v>3863</v>
      </c>
      <c r="AF3864" s="29">
        <v>-0.19645596716831362</v>
      </c>
      <c r="AG3864" s="29">
        <v>-9.1072806552985441E-2</v>
      </c>
      <c r="AH3864" s="29">
        <v>0.41678305116193681</v>
      </c>
    </row>
    <row r="3865" spans="31:34" x14ac:dyDescent="0.2">
      <c r="AE3865">
        <v>3864</v>
      </c>
      <c r="AF3865" s="29">
        <v>-5.9289261661566638E-2</v>
      </c>
      <c r="AG3865" s="29">
        <v>-0.35336370846253329</v>
      </c>
      <c r="AH3865" s="29">
        <v>0.19244886221022536</v>
      </c>
    </row>
    <row r="3866" spans="31:34" x14ac:dyDescent="0.2">
      <c r="AE3866">
        <v>3865</v>
      </c>
      <c r="AF3866" s="29">
        <v>8.1371504622922697E-3</v>
      </c>
      <c r="AG3866" s="29">
        <v>-0.11432143513013621</v>
      </c>
      <c r="AH3866" s="29">
        <v>-3.3032599858465891E-2</v>
      </c>
    </row>
    <row r="3867" spans="31:34" x14ac:dyDescent="0.2">
      <c r="AE3867">
        <v>3866</v>
      </c>
      <c r="AF3867" s="29">
        <v>-5.1030462541533032E-2</v>
      </c>
      <c r="AG3867" s="29">
        <v>-0.10337840382502343</v>
      </c>
      <c r="AH3867" s="29">
        <v>-7.566930880766394E-2</v>
      </c>
    </row>
    <row r="3868" spans="31:34" x14ac:dyDescent="0.2">
      <c r="AE3868">
        <v>3867</v>
      </c>
      <c r="AF3868" s="29">
        <v>-4.76605967258869E-3</v>
      </c>
      <c r="AG3868" s="29">
        <v>-6.6051376559954716E-2</v>
      </c>
      <c r="AH3868" s="29">
        <v>8.9199429426551707E-2</v>
      </c>
    </row>
    <row r="3869" spans="31:34" x14ac:dyDescent="0.2">
      <c r="AE3869">
        <v>3868</v>
      </c>
      <c r="AF3869" s="29">
        <v>-0.17123475060083271</v>
      </c>
      <c r="AG3869" s="29">
        <v>0.43453637533603051</v>
      </c>
      <c r="AH3869" s="29">
        <v>0.20471481196595889</v>
      </c>
    </row>
    <row r="3870" spans="31:34" x14ac:dyDescent="0.2">
      <c r="AE3870">
        <v>3869</v>
      </c>
      <c r="AF3870" s="29">
        <v>-2.5576752617611671E-2</v>
      </c>
      <c r="AG3870" s="29">
        <v>-3.1288506322432352E-2</v>
      </c>
      <c r="AH3870" s="29">
        <v>0.10647456945488402</v>
      </c>
    </row>
    <row r="3871" spans="31:34" x14ac:dyDescent="0.2">
      <c r="AE3871">
        <v>3870</v>
      </c>
      <c r="AF3871" s="29">
        <v>4.6345604532249174E-2</v>
      </c>
      <c r="AG3871" s="29">
        <v>-0.1812366037499698</v>
      </c>
      <c r="AH3871" s="29">
        <v>-4.4585837606946954E-2</v>
      </c>
    </row>
    <row r="3872" spans="31:34" x14ac:dyDescent="0.2">
      <c r="AE3872">
        <v>3871</v>
      </c>
      <c r="AF3872" s="29">
        <v>-1.8041548688291907E-2</v>
      </c>
      <c r="AG3872" s="29">
        <v>-4.9854638008218134E-2</v>
      </c>
      <c r="AH3872" s="29">
        <v>3.7321345150418551E-2</v>
      </c>
    </row>
    <row r="3873" spans="31:34" x14ac:dyDescent="0.2">
      <c r="AE3873">
        <v>3872</v>
      </c>
      <c r="AF3873" s="29">
        <v>-3.0909357273337077E-2</v>
      </c>
      <c r="AG3873" s="29">
        <v>0.18493345576537673</v>
      </c>
      <c r="AH3873" s="29">
        <v>0.30240288022890033</v>
      </c>
    </row>
    <row r="3874" spans="31:34" x14ac:dyDescent="0.2">
      <c r="AE3874">
        <v>3873</v>
      </c>
      <c r="AF3874" s="29">
        <v>-6.3136756466848467E-3</v>
      </c>
      <c r="AG3874" s="29">
        <v>-7.3887860720772497E-2</v>
      </c>
      <c r="AH3874" s="29">
        <v>-0.10427524880729369</v>
      </c>
    </row>
    <row r="3875" spans="31:34" x14ac:dyDescent="0.2">
      <c r="AE3875">
        <v>3874</v>
      </c>
      <c r="AF3875" s="29">
        <v>-8.2700748369608168E-2</v>
      </c>
      <c r="AG3875" s="29">
        <v>-0.18500918806464142</v>
      </c>
      <c r="AH3875" s="29">
        <v>2.2876856412516602E-2</v>
      </c>
    </row>
    <row r="3876" spans="31:34" x14ac:dyDescent="0.2">
      <c r="AE3876">
        <v>3875</v>
      </c>
      <c r="AF3876" s="29">
        <v>-1.1002240173705276E-2</v>
      </c>
      <c r="AG3876" s="29">
        <v>-8.9675248495018955E-2</v>
      </c>
      <c r="AH3876" s="29">
        <v>5.6846893587592269E-2</v>
      </c>
    </row>
    <row r="3877" spans="31:34" x14ac:dyDescent="0.2">
      <c r="AE3877">
        <v>3876</v>
      </c>
      <c r="AF3877" s="29">
        <v>5.7240944213362857E-2</v>
      </c>
      <c r="AG3877" s="29">
        <v>3.8457966409196402E-2</v>
      </c>
      <c r="AH3877" s="29">
        <v>1.3710237063993234E-2</v>
      </c>
    </row>
    <row r="3878" spans="31:34" x14ac:dyDescent="0.2">
      <c r="AE3878">
        <v>3877</v>
      </c>
      <c r="AF3878" s="29">
        <v>-1.7635072467141282E-2</v>
      </c>
      <c r="AG3878" s="29">
        <v>0.11326069740143592</v>
      </c>
      <c r="AH3878" s="29">
        <v>-0.16017420489655337</v>
      </c>
    </row>
    <row r="3879" spans="31:34" x14ac:dyDescent="0.2">
      <c r="AE3879">
        <v>3878</v>
      </c>
      <c r="AF3879" s="29">
        <v>-5.3384360663854664E-2</v>
      </c>
      <c r="AG3879" s="29">
        <v>-8.2520826271569828E-2</v>
      </c>
      <c r="AH3879" s="29">
        <v>-0.55451684778681476</v>
      </c>
    </row>
    <row r="3880" spans="31:34" x14ac:dyDescent="0.2">
      <c r="AE3880">
        <v>3879</v>
      </c>
      <c r="AF3880" s="29">
        <v>-3.4338395910415237E-2</v>
      </c>
      <c r="AG3880" s="29">
        <v>-7.5017453379523868E-2</v>
      </c>
      <c r="AH3880" s="29">
        <v>1.2708296289692445E-3</v>
      </c>
    </row>
    <row r="3881" spans="31:34" x14ac:dyDescent="0.2">
      <c r="AE3881">
        <v>3880</v>
      </c>
      <c r="AF3881" s="29">
        <v>-5.1246236092527889E-2</v>
      </c>
      <c r="AG3881" s="29">
        <v>0.18521212947586752</v>
      </c>
      <c r="AH3881" s="29">
        <v>-0.141530228782417</v>
      </c>
    </row>
    <row r="3882" spans="31:34" x14ac:dyDescent="0.2">
      <c r="AE3882">
        <v>3881</v>
      </c>
      <c r="AF3882" s="29">
        <v>5.7951883980194789E-2</v>
      </c>
      <c r="AG3882" s="29">
        <v>-6.0494283307805263E-2</v>
      </c>
      <c r="AH3882" s="29">
        <v>0.18916393359534092</v>
      </c>
    </row>
    <row r="3883" spans="31:34" x14ac:dyDescent="0.2">
      <c r="AE3883">
        <v>3882</v>
      </c>
      <c r="AF3883" s="29">
        <v>4.9853267885836473E-2</v>
      </c>
      <c r="AG3883" s="29">
        <v>-6.2624963180587842E-2</v>
      </c>
      <c r="AH3883" s="29">
        <v>0.17783052926255233</v>
      </c>
    </row>
    <row r="3884" spans="31:34" x14ac:dyDescent="0.2">
      <c r="AE3884">
        <v>3883</v>
      </c>
      <c r="AF3884" s="29">
        <v>8.6364835586336355E-2</v>
      </c>
      <c r="AG3884" s="29">
        <v>0.10163834285706103</v>
      </c>
      <c r="AH3884" s="29">
        <v>0.2423227273771765</v>
      </c>
    </row>
    <row r="3885" spans="31:34" x14ac:dyDescent="0.2">
      <c r="AE3885">
        <v>3884</v>
      </c>
      <c r="AF3885" s="29">
        <v>-4.9910544088727374E-2</v>
      </c>
      <c r="AG3885" s="29">
        <v>0.11131704377216081</v>
      </c>
      <c r="AH3885" s="29">
        <v>-0.35300396018754976</v>
      </c>
    </row>
    <row r="3886" spans="31:34" x14ac:dyDescent="0.2">
      <c r="AE3886">
        <v>3885</v>
      </c>
      <c r="AF3886" s="29">
        <v>2.5128015894003673E-2</v>
      </c>
      <c r="AG3886" s="29">
        <v>9.256173455716217E-2</v>
      </c>
      <c r="AH3886" s="29">
        <v>0.28038004869162064</v>
      </c>
    </row>
    <row r="3887" spans="31:34" x14ac:dyDescent="0.2">
      <c r="AE3887">
        <v>3886</v>
      </c>
      <c r="AF3887" s="29">
        <v>-9.4394308977493353E-3</v>
      </c>
      <c r="AG3887" s="29">
        <v>-6.5803990150064468E-2</v>
      </c>
      <c r="AH3887" s="29">
        <v>5.8653506525820631E-2</v>
      </c>
    </row>
    <row r="3888" spans="31:34" x14ac:dyDescent="0.2">
      <c r="AE3888">
        <v>3887</v>
      </c>
      <c r="AF3888" s="29">
        <v>-6.4790889933922149E-3</v>
      </c>
      <c r="AG3888" s="29">
        <v>-1.1749853706576456E-2</v>
      </c>
      <c r="AH3888" s="29">
        <v>0.21326099911705115</v>
      </c>
    </row>
    <row r="3889" spans="31:34" x14ac:dyDescent="0.2">
      <c r="AE3889">
        <v>3888</v>
      </c>
      <c r="AF3889" s="29">
        <v>3.7099006329102423E-2</v>
      </c>
      <c r="AG3889" s="29">
        <v>-7.0078014480749892E-2</v>
      </c>
      <c r="AH3889" s="29">
        <v>-6.3671332654579218E-3</v>
      </c>
    </row>
    <row r="3890" spans="31:34" x14ac:dyDescent="0.2">
      <c r="AE3890">
        <v>3889</v>
      </c>
      <c r="AF3890" s="29">
        <v>3.6171781614294261E-2</v>
      </c>
      <c r="AG3890" s="29">
        <v>0.11542594443290853</v>
      </c>
      <c r="AH3890" s="29">
        <v>-5.1774198731914377E-2</v>
      </c>
    </row>
    <row r="3891" spans="31:34" x14ac:dyDescent="0.2">
      <c r="AE3891">
        <v>3890</v>
      </c>
      <c r="AF3891" s="29">
        <v>-9.3508037351167333E-4</v>
      </c>
      <c r="AG3891" s="29">
        <v>5.1561328214260724E-2</v>
      </c>
      <c r="AH3891" s="29">
        <v>0.39651886326265023</v>
      </c>
    </row>
    <row r="3892" spans="31:34" x14ac:dyDescent="0.2">
      <c r="AE3892">
        <v>3891</v>
      </c>
      <c r="AF3892" s="29">
        <v>-1.8877088534703081E-2</v>
      </c>
      <c r="AG3892" s="29">
        <v>-4.3155968414766287E-2</v>
      </c>
      <c r="AH3892" s="29">
        <v>2.0225933280917398E-2</v>
      </c>
    </row>
    <row r="3893" spans="31:34" x14ac:dyDescent="0.2">
      <c r="AE3893">
        <v>3892</v>
      </c>
      <c r="AF3893" s="29">
        <v>-4.7846327288814453E-2</v>
      </c>
      <c r="AG3893" s="29">
        <v>-0.1005582232477244</v>
      </c>
      <c r="AH3893" s="29">
        <v>4.1241691908254538E-2</v>
      </c>
    </row>
    <row r="3894" spans="31:34" x14ac:dyDescent="0.2">
      <c r="AE3894">
        <v>3893</v>
      </c>
      <c r="AF3894" s="29">
        <v>3.336102165854675E-2</v>
      </c>
      <c r="AG3894" s="29">
        <v>0.22740146782903634</v>
      </c>
      <c r="AH3894" s="29">
        <v>-0.38424008636407453</v>
      </c>
    </row>
    <row r="3895" spans="31:34" x14ac:dyDescent="0.2">
      <c r="AE3895">
        <v>3894</v>
      </c>
      <c r="AF3895" s="29">
        <v>6.7977396709910473E-2</v>
      </c>
      <c r="AG3895" s="29">
        <v>-0.19941212254613958</v>
      </c>
      <c r="AH3895" s="29">
        <v>0.14481797019393286</v>
      </c>
    </row>
    <row r="3896" spans="31:34" x14ac:dyDescent="0.2">
      <c r="AE3896">
        <v>3895</v>
      </c>
      <c r="AF3896" s="29">
        <v>-2.6622652307342537E-2</v>
      </c>
      <c r="AG3896" s="29">
        <v>-2.2706278392412684E-3</v>
      </c>
      <c r="AH3896" s="29">
        <v>-0.2338635333100374</v>
      </c>
    </row>
    <row r="3897" spans="31:34" x14ac:dyDescent="0.2">
      <c r="AE3897">
        <v>3896</v>
      </c>
      <c r="AF3897" s="29">
        <v>-3.1876928710585596E-2</v>
      </c>
      <c r="AG3897" s="29">
        <v>0.3890721253951358</v>
      </c>
      <c r="AH3897" s="29">
        <v>-9.5643192042714556E-3</v>
      </c>
    </row>
    <row r="3898" spans="31:34" x14ac:dyDescent="0.2">
      <c r="AE3898">
        <v>3897</v>
      </c>
      <c r="AF3898" s="29">
        <v>-0.18796766558871153</v>
      </c>
      <c r="AG3898" s="29">
        <v>0.24118161669577051</v>
      </c>
      <c r="AH3898" s="29">
        <v>-0.17444238495901512</v>
      </c>
    </row>
    <row r="3899" spans="31:34" x14ac:dyDescent="0.2">
      <c r="AE3899">
        <v>3898</v>
      </c>
      <c r="AF3899" s="29">
        <v>-1.767382459602649E-2</v>
      </c>
      <c r="AG3899" s="29">
        <v>3.4108538650291301E-2</v>
      </c>
      <c r="AH3899" s="29">
        <v>-0.16476400525860527</v>
      </c>
    </row>
    <row r="3900" spans="31:34" x14ac:dyDescent="0.2">
      <c r="AE3900">
        <v>3899</v>
      </c>
      <c r="AF3900" s="29">
        <v>-3.2186169936833833E-2</v>
      </c>
      <c r="AG3900" s="29">
        <v>-0.12194518070300098</v>
      </c>
      <c r="AH3900" s="29">
        <v>-9.1715123954399611E-2</v>
      </c>
    </row>
    <row r="3901" spans="31:34" x14ac:dyDescent="0.2">
      <c r="AE3901">
        <v>3900</v>
      </c>
      <c r="AF3901" s="29">
        <v>-5.1212054367115636E-2</v>
      </c>
      <c r="AG3901" s="29">
        <v>0.10824573809977973</v>
      </c>
      <c r="AH3901" s="29">
        <v>0.13999917275884588</v>
      </c>
    </row>
    <row r="3902" spans="31:34" x14ac:dyDescent="0.2">
      <c r="AE3902">
        <v>3901</v>
      </c>
      <c r="AF3902" s="29">
        <v>1.0413871273760904E-2</v>
      </c>
      <c r="AG3902" s="29">
        <v>0.32714317323439079</v>
      </c>
      <c r="AH3902" s="29">
        <v>2.4665484358715192E-4</v>
      </c>
    </row>
    <row r="3903" spans="31:34" x14ac:dyDescent="0.2">
      <c r="AE3903">
        <v>3902</v>
      </c>
      <c r="AF3903" s="29">
        <v>3.4087405668802497E-3</v>
      </c>
      <c r="AG3903" s="29">
        <v>2.5263440273553036E-2</v>
      </c>
      <c r="AH3903" s="29">
        <v>7.4859361199281466E-2</v>
      </c>
    </row>
    <row r="3904" spans="31:34" x14ac:dyDescent="0.2">
      <c r="AE3904">
        <v>3903</v>
      </c>
      <c r="AF3904" s="29">
        <v>-2.8301934338151553E-2</v>
      </c>
      <c r="AG3904" s="29">
        <v>1.7589187415609692E-2</v>
      </c>
      <c r="AH3904" s="29">
        <v>0.28810359342369907</v>
      </c>
    </row>
    <row r="3905" spans="31:34" x14ac:dyDescent="0.2">
      <c r="AE3905">
        <v>3904</v>
      </c>
      <c r="AF3905" s="29">
        <v>-7.8051528220539665E-2</v>
      </c>
      <c r="AG3905" s="29">
        <v>4.6968467910531574E-2</v>
      </c>
      <c r="AH3905" s="29">
        <v>-0.23085283951156435</v>
      </c>
    </row>
    <row r="3906" spans="31:34" x14ac:dyDescent="0.2">
      <c r="AE3906">
        <v>3905</v>
      </c>
      <c r="AF3906" s="29">
        <v>-1.3310289749050869E-2</v>
      </c>
      <c r="AG3906" s="29">
        <v>4.9488670980232331E-2</v>
      </c>
      <c r="AH3906" s="29">
        <v>-5.3899527751413115E-2</v>
      </c>
    </row>
    <row r="3907" spans="31:34" x14ac:dyDescent="0.2">
      <c r="AE3907">
        <v>3906</v>
      </c>
      <c r="AF3907" s="29">
        <v>2.3860646448141225E-2</v>
      </c>
      <c r="AG3907" s="29">
        <v>5.5995608888549401E-3</v>
      </c>
      <c r="AH3907" s="29">
        <v>0.25876147308115877</v>
      </c>
    </row>
    <row r="3908" spans="31:34" x14ac:dyDescent="0.2">
      <c r="AE3908">
        <v>3907</v>
      </c>
      <c r="AF3908" s="29">
        <v>-4.6308023378782329E-2</v>
      </c>
      <c r="AG3908" s="29">
        <v>-4.4049526177810612E-2</v>
      </c>
      <c r="AH3908" s="29">
        <v>1.8577961362863164E-2</v>
      </c>
    </row>
    <row r="3909" spans="31:34" x14ac:dyDescent="0.2">
      <c r="AE3909">
        <v>3908</v>
      </c>
      <c r="AF3909" s="29">
        <v>-3.1669512956157442E-2</v>
      </c>
      <c r="AG3909" s="29">
        <v>0.10048406299548743</v>
      </c>
      <c r="AH3909" s="29">
        <v>-0.23287544228704876</v>
      </c>
    </row>
    <row r="3910" spans="31:34" x14ac:dyDescent="0.2">
      <c r="AE3910">
        <v>3909</v>
      </c>
      <c r="AF3910" s="29">
        <v>9.9972938377846182E-2</v>
      </c>
      <c r="AG3910" s="29">
        <v>0.14296972763874166</v>
      </c>
      <c r="AH3910" s="29">
        <v>-0.16062276750214033</v>
      </c>
    </row>
    <row r="3911" spans="31:34" x14ac:dyDescent="0.2">
      <c r="AE3911">
        <v>3910</v>
      </c>
      <c r="AF3911" s="29">
        <v>-1.3425837728069028E-2</v>
      </c>
      <c r="AG3911" s="29">
        <v>-3.6108109111955639E-2</v>
      </c>
      <c r="AH3911" s="29">
        <v>8.0751671659288551E-2</v>
      </c>
    </row>
    <row r="3912" spans="31:34" x14ac:dyDescent="0.2">
      <c r="AE3912">
        <v>3911</v>
      </c>
      <c r="AF3912" s="29">
        <v>-2.3893311702366739E-3</v>
      </c>
      <c r="AG3912" s="29">
        <v>-0.18005524116515381</v>
      </c>
      <c r="AH3912" s="29">
        <v>-0.16614263324477019</v>
      </c>
    </row>
    <row r="3913" spans="31:34" x14ac:dyDescent="0.2">
      <c r="AE3913">
        <v>3912</v>
      </c>
      <c r="AF3913" s="29">
        <v>2.6640402610730883E-2</v>
      </c>
      <c r="AG3913" s="29">
        <v>0.71747198704909076</v>
      </c>
      <c r="AH3913" s="29">
        <v>-5.0478442971163169E-2</v>
      </c>
    </row>
    <row r="3914" spans="31:34" x14ac:dyDescent="0.2">
      <c r="AE3914">
        <v>3913</v>
      </c>
      <c r="AF3914" s="29">
        <v>5.8752291822427194E-2</v>
      </c>
      <c r="AG3914" s="29">
        <v>-5.4476939988710872E-2</v>
      </c>
      <c r="AH3914" s="29">
        <v>-6.8530559241762712E-2</v>
      </c>
    </row>
    <row r="3915" spans="31:34" x14ac:dyDescent="0.2">
      <c r="AE3915">
        <v>3914</v>
      </c>
      <c r="AF3915" s="29">
        <v>5.9625152352097394E-2</v>
      </c>
      <c r="AG3915" s="29">
        <v>2.7372971252645158E-2</v>
      </c>
      <c r="AH3915" s="29">
        <v>0.12077347538383242</v>
      </c>
    </row>
    <row r="3916" spans="31:34" x14ac:dyDescent="0.2">
      <c r="AE3916">
        <v>3915</v>
      </c>
      <c r="AF3916" s="29">
        <v>1.134354429157086E-2</v>
      </c>
      <c r="AG3916" s="29">
        <v>-6.8168978306353864E-2</v>
      </c>
      <c r="AH3916" s="29">
        <v>-0.33328579197277952</v>
      </c>
    </row>
    <row r="3917" spans="31:34" x14ac:dyDescent="0.2">
      <c r="AE3917">
        <v>3916</v>
      </c>
      <c r="AF3917" s="29">
        <v>3.0197852488688108E-2</v>
      </c>
      <c r="AG3917" s="29">
        <v>0.12904920896956359</v>
      </c>
      <c r="AH3917" s="29">
        <v>-9.5867300715547318E-2</v>
      </c>
    </row>
    <row r="3918" spans="31:34" x14ac:dyDescent="0.2">
      <c r="AE3918">
        <v>3917</v>
      </c>
      <c r="AF3918" s="29">
        <v>7.6384211903514507E-2</v>
      </c>
      <c r="AG3918" s="29">
        <v>-5.4352708132922471E-2</v>
      </c>
      <c r="AH3918" s="29">
        <v>0.15014882867766899</v>
      </c>
    </row>
    <row r="3919" spans="31:34" x14ac:dyDescent="0.2">
      <c r="AE3919">
        <v>3918</v>
      </c>
      <c r="AF3919" s="29">
        <v>-0.18868155432218994</v>
      </c>
      <c r="AG3919" s="29">
        <v>-0.53221619027417777</v>
      </c>
      <c r="AH3919" s="29">
        <v>0.10105135832882292</v>
      </c>
    </row>
    <row r="3920" spans="31:34" x14ac:dyDescent="0.2">
      <c r="AE3920">
        <v>3919</v>
      </c>
      <c r="AF3920" s="29">
        <v>0.27919617508474448</v>
      </c>
      <c r="AG3920" s="29">
        <v>-0.30808973709750381</v>
      </c>
      <c r="AH3920" s="29">
        <v>-6.8602020798991206E-2</v>
      </c>
    </row>
    <row r="3921" spans="31:34" x14ac:dyDescent="0.2">
      <c r="AE3921">
        <v>3920</v>
      </c>
      <c r="AF3921" s="29">
        <v>3.2713133529838817E-2</v>
      </c>
      <c r="AG3921" s="29">
        <v>7.6579680353093205E-2</v>
      </c>
      <c r="AH3921" s="29">
        <v>1.7293107803831361E-2</v>
      </c>
    </row>
    <row r="3922" spans="31:34" x14ac:dyDescent="0.2">
      <c r="AE3922">
        <v>3921</v>
      </c>
      <c r="AF3922" s="29">
        <v>6.7319073861200592E-3</v>
      </c>
      <c r="AG3922" s="29">
        <v>0.1069727144401168</v>
      </c>
      <c r="AH3922" s="29">
        <v>-5.0060528427691396E-2</v>
      </c>
    </row>
    <row r="3923" spans="31:34" x14ac:dyDescent="0.2">
      <c r="AE3923">
        <v>3922</v>
      </c>
      <c r="AF3923" s="29">
        <v>2.3886628430519079E-2</v>
      </c>
      <c r="AG3923" s="29">
        <v>-4.3333499150964877E-2</v>
      </c>
      <c r="AH3923" s="29">
        <v>-2.9488441906324984E-4</v>
      </c>
    </row>
    <row r="3924" spans="31:34" x14ac:dyDescent="0.2">
      <c r="AE3924">
        <v>3923</v>
      </c>
      <c r="AF3924" s="29">
        <v>-1.2665564455681233E-3</v>
      </c>
      <c r="AG3924" s="29">
        <v>-4.5765509046682751E-2</v>
      </c>
      <c r="AH3924" s="29">
        <v>0.16531918269875348</v>
      </c>
    </row>
    <row r="3925" spans="31:34" x14ac:dyDescent="0.2">
      <c r="AE3925">
        <v>3924</v>
      </c>
      <c r="AF3925" s="29">
        <v>-1.2335767107933049E-2</v>
      </c>
      <c r="AG3925" s="29">
        <v>-0.20195253185160597</v>
      </c>
      <c r="AH3925" s="29">
        <v>-2.4980856782597392E-2</v>
      </c>
    </row>
    <row r="3926" spans="31:34" x14ac:dyDescent="0.2">
      <c r="AE3926">
        <v>3925</v>
      </c>
      <c r="AF3926" s="29">
        <v>-4.8240608617765759E-2</v>
      </c>
      <c r="AG3926" s="29">
        <v>-2.2307264389374703E-2</v>
      </c>
      <c r="AH3926" s="29">
        <v>-0.21049625259979621</v>
      </c>
    </row>
    <row r="3927" spans="31:34" x14ac:dyDescent="0.2">
      <c r="AE3927">
        <v>3926</v>
      </c>
      <c r="AF3927" s="29">
        <v>0.23812150989643646</v>
      </c>
      <c r="AG3927" s="29">
        <v>5.5310903778027005E-2</v>
      </c>
      <c r="AH3927" s="29">
        <v>-5.1797532047699393E-2</v>
      </c>
    </row>
    <row r="3928" spans="31:34" x14ac:dyDescent="0.2">
      <c r="AE3928">
        <v>3927</v>
      </c>
      <c r="AF3928" s="29">
        <v>-3.7090217756499996E-2</v>
      </c>
      <c r="AG3928" s="29">
        <v>-1.7519514660598107E-2</v>
      </c>
      <c r="AH3928" s="29">
        <v>0.2253689547323775</v>
      </c>
    </row>
    <row r="3929" spans="31:34" x14ac:dyDescent="0.2">
      <c r="AE3929">
        <v>3928</v>
      </c>
      <c r="AF3929" s="29">
        <v>-9.8844628745886186E-3</v>
      </c>
      <c r="AG3929" s="29">
        <v>0.16773132227428289</v>
      </c>
      <c r="AH3929" s="29">
        <v>-0.15086932731891725</v>
      </c>
    </row>
    <row r="3930" spans="31:34" x14ac:dyDescent="0.2">
      <c r="AE3930">
        <v>3929</v>
      </c>
      <c r="AF3930" s="29">
        <v>7.1024522509325574E-2</v>
      </c>
      <c r="AG3930" s="29">
        <v>-0.20950247808488753</v>
      </c>
      <c r="AH3930" s="29">
        <v>-0.18785435099943551</v>
      </c>
    </row>
    <row r="3931" spans="31:34" x14ac:dyDescent="0.2">
      <c r="AE3931">
        <v>3930</v>
      </c>
      <c r="AF3931" s="29">
        <v>8.4052362190493602E-3</v>
      </c>
      <c r="AG3931" s="29">
        <v>-0.14631658906232073</v>
      </c>
      <c r="AH3931" s="29">
        <v>1.0855420146128305E-2</v>
      </c>
    </row>
    <row r="3932" spans="31:34" x14ac:dyDescent="0.2">
      <c r="AE3932">
        <v>3931</v>
      </c>
      <c r="AF3932" s="29">
        <v>-2.9147703935842127E-2</v>
      </c>
      <c r="AG3932" s="29">
        <v>0.32793587590941237</v>
      </c>
      <c r="AH3932" s="29">
        <v>-0.26223291401141208</v>
      </c>
    </row>
    <row r="3933" spans="31:34" x14ac:dyDescent="0.2">
      <c r="AE3933">
        <v>3932</v>
      </c>
      <c r="AF3933" s="29">
        <v>0.10641289343673173</v>
      </c>
      <c r="AG3933" s="29">
        <v>6.541743775030251E-2</v>
      </c>
      <c r="AH3933" s="29">
        <v>3.2406077366560785E-3</v>
      </c>
    </row>
    <row r="3934" spans="31:34" x14ac:dyDescent="0.2">
      <c r="AE3934">
        <v>3933</v>
      </c>
      <c r="AF3934" s="29">
        <v>1.1841313171101779E-2</v>
      </c>
      <c r="AG3934" s="29">
        <v>0.15242260141521746</v>
      </c>
      <c r="AH3934" s="29">
        <v>0.11821359810191785</v>
      </c>
    </row>
    <row r="3935" spans="31:34" x14ac:dyDescent="0.2">
      <c r="AE3935">
        <v>3934</v>
      </c>
      <c r="AF3935" s="29">
        <v>-2.0881134057042533E-2</v>
      </c>
      <c r="AG3935" s="29">
        <v>-8.7682950537828E-2</v>
      </c>
      <c r="AH3935" s="29">
        <v>9.7552925188672909E-2</v>
      </c>
    </row>
    <row r="3936" spans="31:34" x14ac:dyDescent="0.2">
      <c r="AE3936">
        <v>3935</v>
      </c>
      <c r="AF3936" s="29">
        <v>-1.6002164597936405E-3</v>
      </c>
      <c r="AG3936" s="29">
        <v>-0.27336647604609332</v>
      </c>
      <c r="AH3936" s="29">
        <v>0.14473521415849513</v>
      </c>
    </row>
    <row r="3937" spans="31:34" x14ac:dyDescent="0.2">
      <c r="AE3937">
        <v>3936</v>
      </c>
      <c r="AF3937" s="29">
        <v>8.0460715749761328E-3</v>
      </c>
      <c r="AG3937" s="29">
        <v>-4.1278909002633118E-2</v>
      </c>
      <c r="AH3937" s="29">
        <v>-6.1699118670303386E-2</v>
      </c>
    </row>
    <row r="3938" spans="31:34" x14ac:dyDescent="0.2">
      <c r="AE3938">
        <v>3937</v>
      </c>
      <c r="AF3938" s="29">
        <v>-0.1182142423823116</v>
      </c>
      <c r="AG3938" s="29">
        <v>-3.3035571052480409E-2</v>
      </c>
      <c r="AH3938" s="29">
        <v>1.2235923594388562E-2</v>
      </c>
    </row>
    <row r="3939" spans="31:34" x14ac:dyDescent="0.2">
      <c r="AE3939">
        <v>3938</v>
      </c>
      <c r="AF3939" s="29">
        <v>0.10028460240829833</v>
      </c>
      <c r="AG3939" s="29">
        <v>3.1222180440372532E-2</v>
      </c>
      <c r="AH3939" s="29">
        <v>0.12472571757435159</v>
      </c>
    </row>
    <row r="3940" spans="31:34" x14ac:dyDescent="0.2">
      <c r="AE3940">
        <v>3939</v>
      </c>
      <c r="AF3940" s="29">
        <v>-1.3623180968141994E-2</v>
      </c>
      <c r="AG3940" s="29">
        <v>0.1447920284565945</v>
      </c>
      <c r="AH3940" s="29">
        <v>0.14884275118653834</v>
      </c>
    </row>
    <row r="3941" spans="31:34" x14ac:dyDescent="0.2">
      <c r="AE3941">
        <v>3940</v>
      </c>
      <c r="AF3941" s="29">
        <v>2.8599352535134469E-2</v>
      </c>
      <c r="AG3941" s="29">
        <v>-0.14268565400080577</v>
      </c>
      <c r="AH3941" s="29">
        <v>-0.23573203641148419</v>
      </c>
    </row>
    <row r="3942" spans="31:34" x14ac:dyDescent="0.2">
      <c r="AE3942">
        <v>3941</v>
      </c>
      <c r="AF3942" s="29">
        <v>-9.3702036953951198E-2</v>
      </c>
      <c r="AG3942" s="29">
        <v>-0.1479467137131309</v>
      </c>
      <c r="AH3942" s="29">
        <v>-0.10501731564207963</v>
      </c>
    </row>
    <row r="3943" spans="31:34" x14ac:dyDescent="0.2">
      <c r="AE3943">
        <v>3942</v>
      </c>
      <c r="AF3943" s="29">
        <v>4.3112369766574739E-2</v>
      </c>
      <c r="AG3943" s="29">
        <v>5.7106517044246317E-2</v>
      </c>
      <c r="AH3943" s="29">
        <v>-0.27459051608062207</v>
      </c>
    </row>
    <row r="3944" spans="31:34" x14ac:dyDescent="0.2">
      <c r="AE3944">
        <v>3943</v>
      </c>
      <c r="AF3944" s="29">
        <v>2.0954384663870881E-2</v>
      </c>
      <c r="AG3944" s="29">
        <v>7.8737270803379597E-2</v>
      </c>
      <c r="AH3944" s="29">
        <v>-0.12989955415280705</v>
      </c>
    </row>
    <row r="3945" spans="31:34" x14ac:dyDescent="0.2">
      <c r="AE3945">
        <v>3944</v>
      </c>
      <c r="AF3945" s="29">
        <v>2.2994500194156296E-2</v>
      </c>
      <c r="AG3945" s="29">
        <v>-5.2173745176257232E-2</v>
      </c>
      <c r="AH3945" s="29">
        <v>-2.8901002647157822E-2</v>
      </c>
    </row>
    <row r="3946" spans="31:34" x14ac:dyDescent="0.2">
      <c r="AE3946">
        <v>3945</v>
      </c>
      <c r="AF3946" s="29">
        <v>0.14464824979589253</v>
      </c>
      <c r="AG3946" s="29">
        <v>4.9101199778550528E-2</v>
      </c>
      <c r="AH3946" s="29">
        <v>-7.6071336226650937E-2</v>
      </c>
    </row>
    <row r="3947" spans="31:34" x14ac:dyDescent="0.2">
      <c r="AE3947">
        <v>3946</v>
      </c>
      <c r="AF3947" s="29">
        <v>7.2481935945018308E-4</v>
      </c>
      <c r="AG3947" s="29">
        <v>0.33079444130245189</v>
      </c>
      <c r="AH3947" s="29">
        <v>0.14485117756076363</v>
      </c>
    </row>
    <row r="3948" spans="31:34" x14ac:dyDescent="0.2">
      <c r="AE3948">
        <v>3947</v>
      </c>
      <c r="AF3948" s="29">
        <v>2.7102177552269433E-2</v>
      </c>
      <c r="AG3948" s="29">
        <v>0.22895923477481894</v>
      </c>
      <c r="AH3948" s="29">
        <v>-0.33013473063258181</v>
      </c>
    </row>
    <row r="3949" spans="31:34" x14ac:dyDescent="0.2">
      <c r="AE3949">
        <v>3948</v>
      </c>
      <c r="AF3949" s="29">
        <v>-7.6528896901314813E-2</v>
      </c>
      <c r="AG3949" s="29">
        <v>-0.18724515157566857</v>
      </c>
      <c r="AH3949" s="29">
        <v>-0.22837625962766064</v>
      </c>
    </row>
    <row r="3950" spans="31:34" x14ac:dyDescent="0.2">
      <c r="AE3950">
        <v>3949</v>
      </c>
      <c r="AF3950" s="29">
        <v>-2.8787299106047104E-2</v>
      </c>
      <c r="AG3950" s="29">
        <v>-8.3125898428489428E-2</v>
      </c>
      <c r="AH3950" s="29">
        <v>-7.114551040873629E-2</v>
      </c>
    </row>
    <row r="3951" spans="31:34" x14ac:dyDescent="0.2">
      <c r="AE3951">
        <v>3950</v>
      </c>
      <c r="AF3951" s="29">
        <v>0.11014239541837725</v>
      </c>
      <c r="AG3951" s="29">
        <v>-8.0129250030686897E-2</v>
      </c>
      <c r="AH3951" s="29">
        <v>-2.9533865040021937E-2</v>
      </c>
    </row>
    <row r="3952" spans="31:34" x14ac:dyDescent="0.2">
      <c r="AE3952">
        <v>3951</v>
      </c>
      <c r="AF3952" s="29">
        <v>-2.5896047250658803E-3</v>
      </c>
      <c r="AG3952" s="29">
        <v>-0.1170869989815492</v>
      </c>
      <c r="AH3952" s="29">
        <v>-4.9206546092005254E-2</v>
      </c>
    </row>
    <row r="3953" spans="31:34" x14ac:dyDescent="0.2">
      <c r="AE3953">
        <v>3952</v>
      </c>
      <c r="AF3953" s="29">
        <v>-1.2175902318963591E-2</v>
      </c>
      <c r="AG3953" s="29">
        <v>-0.1117042181786156</v>
      </c>
      <c r="AH3953" s="29">
        <v>-9.4117451850882453E-2</v>
      </c>
    </row>
    <row r="3954" spans="31:34" x14ac:dyDescent="0.2">
      <c r="AE3954">
        <v>3953</v>
      </c>
      <c r="AF3954" s="29">
        <v>-0.11502883978091413</v>
      </c>
      <c r="AG3954" s="29">
        <v>-0.12478321767241013</v>
      </c>
      <c r="AH3954" s="29">
        <v>4.281610827954687E-2</v>
      </c>
    </row>
    <row r="3955" spans="31:34" x14ac:dyDescent="0.2">
      <c r="AE3955">
        <v>3954</v>
      </c>
      <c r="AF3955" s="29">
        <v>6.2438434411846058E-2</v>
      </c>
      <c r="AG3955" s="29">
        <v>-0.1590232012873638</v>
      </c>
      <c r="AH3955" s="29">
        <v>-4.5153704832334877E-2</v>
      </c>
    </row>
    <row r="3956" spans="31:34" x14ac:dyDescent="0.2">
      <c r="AE3956">
        <v>3955</v>
      </c>
      <c r="AF3956" s="29">
        <v>-3.7248233034790884E-2</v>
      </c>
      <c r="AG3956" s="29">
        <v>1.896246142058626E-2</v>
      </c>
      <c r="AH3956" s="29">
        <v>-4.7434216185942513E-2</v>
      </c>
    </row>
    <row r="3957" spans="31:34" x14ac:dyDescent="0.2">
      <c r="AE3957">
        <v>3956</v>
      </c>
      <c r="AF3957" s="29">
        <v>2.0437462365768121E-2</v>
      </c>
      <c r="AG3957" s="29">
        <v>-6.6901330696603261E-3</v>
      </c>
      <c r="AH3957" s="29">
        <v>-2.1279418755194884E-2</v>
      </c>
    </row>
    <row r="3958" spans="31:34" x14ac:dyDescent="0.2">
      <c r="AE3958">
        <v>3957</v>
      </c>
      <c r="AF3958" s="29">
        <v>8.0914000419450419E-2</v>
      </c>
      <c r="AG3958" s="29">
        <v>0.1820658532981394</v>
      </c>
      <c r="AH3958" s="29">
        <v>0.14872890023350571</v>
      </c>
    </row>
    <row r="3959" spans="31:34" x14ac:dyDescent="0.2">
      <c r="AE3959">
        <v>3958</v>
      </c>
      <c r="AF3959" s="29">
        <v>9.8727713596396705E-2</v>
      </c>
      <c r="AG3959" s="29">
        <v>-0.13047590263688</v>
      </c>
      <c r="AH3959" s="29">
        <v>-4.450422823220599E-2</v>
      </c>
    </row>
    <row r="3960" spans="31:34" x14ac:dyDescent="0.2">
      <c r="AE3960">
        <v>3959</v>
      </c>
      <c r="AF3960" s="29">
        <v>1.6359368314599911E-2</v>
      </c>
      <c r="AG3960" s="29">
        <v>-2.4715886284154789E-2</v>
      </c>
      <c r="AH3960" s="29">
        <v>-0.12538913919959604</v>
      </c>
    </row>
    <row r="3961" spans="31:34" x14ac:dyDescent="0.2">
      <c r="AE3961">
        <v>3960</v>
      </c>
      <c r="AF3961" s="29">
        <v>-3.5087553385503747E-2</v>
      </c>
      <c r="AG3961" s="29">
        <v>-0.1327604762107005</v>
      </c>
      <c r="AH3961" s="29">
        <v>0.37371506450152692</v>
      </c>
    </row>
    <row r="3962" spans="31:34" x14ac:dyDescent="0.2">
      <c r="AE3962">
        <v>3961</v>
      </c>
      <c r="AF3962" s="29">
        <v>-2.8744653737855737E-2</v>
      </c>
      <c r="AG3962" s="29">
        <v>-0.17627326914875349</v>
      </c>
      <c r="AH3962" s="29">
        <v>0.169400634687182</v>
      </c>
    </row>
    <row r="3963" spans="31:34" x14ac:dyDescent="0.2">
      <c r="AE3963">
        <v>3962</v>
      </c>
      <c r="AF3963" s="29">
        <v>1.3819353610069326E-2</v>
      </c>
      <c r="AG3963" s="29">
        <v>-0.13301964520635015</v>
      </c>
      <c r="AH3963" s="29">
        <v>0.12663986132045887</v>
      </c>
    </row>
    <row r="3964" spans="31:34" x14ac:dyDescent="0.2">
      <c r="AE3964">
        <v>3963</v>
      </c>
      <c r="AF3964" s="29">
        <v>3.5864099356035378E-3</v>
      </c>
      <c r="AG3964" s="29">
        <v>-0.10496692213887542</v>
      </c>
      <c r="AH3964" s="29">
        <v>-0.15023826776014929</v>
      </c>
    </row>
    <row r="3965" spans="31:34" x14ac:dyDescent="0.2">
      <c r="AE3965">
        <v>3964</v>
      </c>
      <c r="AF3965" s="29">
        <v>-2.3914833644153932E-2</v>
      </c>
      <c r="AG3965" s="29">
        <v>4.6791620496097058E-2</v>
      </c>
      <c r="AH3965" s="29">
        <v>0.66898090007463118</v>
      </c>
    </row>
    <row r="3966" spans="31:34" x14ac:dyDescent="0.2">
      <c r="AE3966">
        <v>3965</v>
      </c>
      <c r="AF3966" s="29">
        <v>-2.5851177033821001E-2</v>
      </c>
      <c r="AG3966" s="29">
        <v>-0.14297136446383846</v>
      </c>
      <c r="AH3966" s="29">
        <v>4.5359300441230231E-2</v>
      </c>
    </row>
    <row r="3967" spans="31:34" x14ac:dyDescent="0.2">
      <c r="AE3967">
        <v>3966</v>
      </c>
      <c r="AF3967" s="29">
        <v>2.9943721174868196E-2</v>
      </c>
      <c r="AG3967" s="29">
        <v>2.0160943855905577E-3</v>
      </c>
      <c r="AH3967" s="29">
        <v>0.56361317579427916</v>
      </c>
    </row>
    <row r="3968" spans="31:34" x14ac:dyDescent="0.2">
      <c r="AE3968">
        <v>3967</v>
      </c>
      <c r="AF3968" s="29">
        <v>-1.4280762856016708E-2</v>
      </c>
      <c r="AG3968" s="29">
        <v>-6.1274358642359576E-2</v>
      </c>
      <c r="AH3968" s="29">
        <v>7.0405479144274585E-2</v>
      </c>
    </row>
    <row r="3969" spans="31:34" x14ac:dyDescent="0.2">
      <c r="AE3969">
        <v>3968</v>
      </c>
      <c r="AF3969" s="29">
        <v>9.7312828454940964E-2</v>
      </c>
      <c r="AG3969" s="29">
        <v>-4.0294405781345861E-2</v>
      </c>
      <c r="AH3969" s="29">
        <v>0.18928417660497474</v>
      </c>
    </row>
    <row r="3970" spans="31:34" x14ac:dyDescent="0.2">
      <c r="AE3970">
        <v>3969</v>
      </c>
      <c r="AF3970" s="29">
        <v>-0.13937300087238677</v>
      </c>
      <c r="AG3970" s="29">
        <v>-1.9519946539262631E-2</v>
      </c>
      <c r="AH3970" s="29">
        <v>-0.13110751179278482</v>
      </c>
    </row>
    <row r="3971" spans="31:34" x14ac:dyDescent="0.2">
      <c r="AE3971">
        <v>3970</v>
      </c>
      <c r="AF3971" s="29">
        <v>7.1349267477404471E-2</v>
      </c>
      <c r="AG3971" s="29">
        <v>-0.32139541429869334</v>
      </c>
      <c r="AH3971" s="29">
        <v>-3.1485936602909964E-2</v>
      </c>
    </row>
    <row r="3972" spans="31:34" x14ac:dyDescent="0.2">
      <c r="AE3972">
        <v>3971</v>
      </c>
      <c r="AF3972" s="29">
        <v>3.5539473653492692E-2</v>
      </c>
      <c r="AG3972" s="29">
        <v>0.21036626209754544</v>
      </c>
      <c r="AH3972" s="29">
        <v>-0.32822644767948372</v>
      </c>
    </row>
    <row r="3973" spans="31:34" x14ac:dyDescent="0.2">
      <c r="AE3973">
        <v>3972</v>
      </c>
      <c r="AF3973" s="29">
        <v>-9.0716871338930291E-2</v>
      </c>
      <c r="AG3973" s="29">
        <v>6.966904542155563E-3</v>
      </c>
      <c r="AH3973" s="29">
        <v>-4.9430520395281445E-2</v>
      </c>
    </row>
    <row r="3974" spans="31:34" x14ac:dyDescent="0.2">
      <c r="AE3974">
        <v>3973</v>
      </c>
      <c r="AF3974" s="29">
        <v>-2.8904469010269888E-2</v>
      </c>
      <c r="AG3974" s="29">
        <v>0.43780381672729302</v>
      </c>
      <c r="AH3974" s="29">
        <v>-3.4490663012168368E-2</v>
      </c>
    </row>
    <row r="3975" spans="31:34" x14ac:dyDescent="0.2">
      <c r="AE3975">
        <v>3974</v>
      </c>
      <c r="AF3975" s="29">
        <v>-2.9650651369317861E-2</v>
      </c>
      <c r="AG3975" s="29">
        <v>1.7701333267343102E-2</v>
      </c>
      <c r="AH3975" s="29">
        <v>-0.29620130065374478</v>
      </c>
    </row>
    <row r="3976" spans="31:34" x14ac:dyDescent="0.2">
      <c r="AE3976">
        <v>3975</v>
      </c>
      <c r="AF3976" s="29">
        <v>2.652363515737427E-2</v>
      </c>
      <c r="AG3976" s="29">
        <v>0.12767818392249478</v>
      </c>
      <c r="AH3976" s="29">
        <v>-0.10517322954634054</v>
      </c>
    </row>
    <row r="3977" spans="31:34" x14ac:dyDescent="0.2">
      <c r="AE3977">
        <v>3976</v>
      </c>
      <c r="AF3977" s="29">
        <v>-3.4642797833323462E-2</v>
      </c>
      <c r="AG3977" s="29">
        <v>-6.2836687989777026E-2</v>
      </c>
      <c r="AH3977" s="29">
        <v>-2.7759046461560955E-2</v>
      </c>
    </row>
    <row r="3978" spans="31:34" x14ac:dyDescent="0.2">
      <c r="AE3978">
        <v>3977</v>
      </c>
      <c r="AF3978" s="29">
        <v>1.5475987825425382E-3</v>
      </c>
      <c r="AG3978" s="29">
        <v>3.3881728181556769E-2</v>
      </c>
      <c r="AH3978" s="29">
        <v>5.5303716412858916E-2</v>
      </c>
    </row>
    <row r="3979" spans="31:34" x14ac:dyDescent="0.2">
      <c r="AE3979">
        <v>3978</v>
      </c>
      <c r="AF3979" s="29">
        <v>-3.0753432530748078E-2</v>
      </c>
      <c r="AG3979" s="29">
        <v>-2.3400269398823764E-2</v>
      </c>
      <c r="AH3979" s="29">
        <v>-0.18099180888118732</v>
      </c>
    </row>
    <row r="3980" spans="31:34" x14ac:dyDescent="0.2">
      <c r="AE3980">
        <v>3979</v>
      </c>
      <c r="AF3980" s="29">
        <v>5.7190775925165138E-2</v>
      </c>
      <c r="AG3980" s="29">
        <v>2.0021264560590318E-2</v>
      </c>
      <c r="AH3980" s="29">
        <v>7.1647817752780008E-2</v>
      </c>
    </row>
    <row r="3981" spans="31:34" x14ac:dyDescent="0.2">
      <c r="AE3981">
        <v>3980</v>
      </c>
      <c r="AF3981" s="29">
        <v>-5.0677976555139032E-2</v>
      </c>
      <c r="AG3981" s="29">
        <v>3.2336340126150602E-2</v>
      </c>
      <c r="AH3981" s="29">
        <v>-4.338452230391808E-2</v>
      </c>
    </row>
    <row r="3982" spans="31:34" x14ac:dyDescent="0.2">
      <c r="AE3982">
        <v>3981</v>
      </c>
      <c r="AF3982" s="29">
        <v>-1.8586751650677354E-2</v>
      </c>
      <c r="AG3982" s="29">
        <v>-8.6877749244335584E-2</v>
      </c>
      <c r="AH3982" s="29">
        <v>5.1424198257465116E-2</v>
      </c>
    </row>
    <row r="3983" spans="31:34" x14ac:dyDescent="0.2">
      <c r="AE3983">
        <v>3982</v>
      </c>
      <c r="AF3983" s="29">
        <v>-5.3287645571111139E-2</v>
      </c>
      <c r="AG3983" s="29">
        <v>0.17134782956462008</v>
      </c>
      <c r="AH3983" s="29">
        <v>-0.229567400318471</v>
      </c>
    </row>
    <row r="3984" spans="31:34" x14ac:dyDescent="0.2">
      <c r="AE3984">
        <v>3983</v>
      </c>
      <c r="AF3984" s="29">
        <v>0.12664843704911682</v>
      </c>
      <c r="AG3984" s="29">
        <v>6.9766885174664575E-2</v>
      </c>
      <c r="AH3984" s="29">
        <v>-0.38993355078656272</v>
      </c>
    </row>
    <row r="3985" spans="31:34" x14ac:dyDescent="0.2">
      <c r="AE3985">
        <v>3984</v>
      </c>
      <c r="AF3985" s="29">
        <v>3.2025954244865887E-2</v>
      </c>
      <c r="AG3985" s="29">
        <v>0.10095145963256426</v>
      </c>
      <c r="AH3985" s="29">
        <v>-9.8776480304600844E-2</v>
      </c>
    </row>
    <row r="3986" spans="31:34" x14ac:dyDescent="0.2">
      <c r="AE3986">
        <v>3985</v>
      </c>
      <c r="AF3986" s="29">
        <v>-8.0616405311477984E-2</v>
      </c>
      <c r="AG3986" s="29">
        <v>7.0001408308995025E-2</v>
      </c>
      <c r="AH3986" s="29">
        <v>3.3710605211377823E-2</v>
      </c>
    </row>
    <row r="3987" spans="31:34" x14ac:dyDescent="0.2">
      <c r="AE3987">
        <v>3986</v>
      </c>
      <c r="AF3987" s="29">
        <v>2.7472450257760104E-2</v>
      </c>
      <c r="AG3987" s="29">
        <v>-8.2751563454059013E-2</v>
      </c>
      <c r="AH3987" s="29">
        <v>-2.7648324034494333E-2</v>
      </c>
    </row>
    <row r="3988" spans="31:34" x14ac:dyDescent="0.2">
      <c r="AE3988">
        <v>3987</v>
      </c>
      <c r="AF3988" s="29">
        <v>1.1966867543343954E-2</v>
      </c>
      <c r="AG3988" s="29">
        <v>-5.3724636617773429E-2</v>
      </c>
      <c r="AH3988" s="29">
        <v>-0.29368797291736026</v>
      </c>
    </row>
    <row r="3989" spans="31:34" x14ac:dyDescent="0.2">
      <c r="AE3989">
        <v>3988</v>
      </c>
      <c r="AF3989" s="29">
        <v>-6.3970188570576819E-2</v>
      </c>
      <c r="AG3989" s="29">
        <v>0.2603968919878325</v>
      </c>
      <c r="AH3989" s="29">
        <v>-0.34736040530061246</v>
      </c>
    </row>
    <row r="3990" spans="31:34" x14ac:dyDescent="0.2">
      <c r="AE3990">
        <v>3989</v>
      </c>
      <c r="AF3990" s="29">
        <v>0.22328501703578932</v>
      </c>
      <c r="AG3990" s="29">
        <v>0.11994656374862933</v>
      </c>
      <c r="AH3990" s="29">
        <v>-0.16381449874402743</v>
      </c>
    </row>
    <row r="3991" spans="31:34" x14ac:dyDescent="0.2">
      <c r="AE3991">
        <v>3990</v>
      </c>
      <c r="AF3991" s="29">
        <v>-8.8211909085285908E-2</v>
      </c>
      <c r="AG3991" s="29">
        <v>1.7564334898710912E-2</v>
      </c>
      <c r="AH3991" s="29">
        <v>0.22638634571708671</v>
      </c>
    </row>
    <row r="3992" spans="31:34" x14ac:dyDescent="0.2">
      <c r="AE3992">
        <v>3991</v>
      </c>
      <c r="AF3992" s="29">
        <v>2.5333297362720936E-3</v>
      </c>
      <c r="AG3992" s="29">
        <v>-0.25209412887037935</v>
      </c>
      <c r="AH3992" s="29">
        <v>0.25149386867978085</v>
      </c>
    </row>
    <row r="3993" spans="31:34" x14ac:dyDescent="0.2">
      <c r="AE3993">
        <v>3992</v>
      </c>
      <c r="AF3993" s="29">
        <v>-5.6123990461393124E-2</v>
      </c>
      <c r="AG3993" s="29">
        <v>6.5798690785398031E-2</v>
      </c>
      <c r="AH3993" s="29">
        <v>-1.524182400665975E-2</v>
      </c>
    </row>
    <row r="3994" spans="31:34" x14ac:dyDescent="0.2">
      <c r="AE3994">
        <v>3993</v>
      </c>
      <c r="AF3994" s="29">
        <v>4.7546409957469902E-3</v>
      </c>
      <c r="AG3994" s="29">
        <v>-6.2459489138445554E-2</v>
      </c>
      <c r="AH3994" s="29">
        <v>-0.17708960048148631</v>
      </c>
    </row>
    <row r="3995" spans="31:34" x14ac:dyDescent="0.2">
      <c r="AE3995">
        <v>3994</v>
      </c>
      <c r="AF3995" s="29">
        <v>5.6961339927355005E-4</v>
      </c>
      <c r="AG3995" s="29">
        <v>0.22183033792722401</v>
      </c>
      <c r="AH3995" s="29">
        <v>-0.21325219299314049</v>
      </c>
    </row>
    <row r="3996" spans="31:34" x14ac:dyDescent="0.2">
      <c r="AE3996">
        <v>3995</v>
      </c>
      <c r="AF3996" s="29">
        <v>-3.2898102023485434E-2</v>
      </c>
      <c r="AG3996" s="29">
        <v>9.3383662398632106E-2</v>
      </c>
      <c r="AH3996" s="29">
        <v>0.13245540572210951</v>
      </c>
    </row>
    <row r="3997" spans="31:34" x14ac:dyDescent="0.2">
      <c r="AE3997">
        <v>3996</v>
      </c>
      <c r="AF3997" s="29">
        <v>-5.1916405824911999E-2</v>
      </c>
      <c r="AG3997" s="29">
        <v>0.17454988589405709</v>
      </c>
      <c r="AH3997" s="29">
        <v>-0.16804444905931623</v>
      </c>
    </row>
    <row r="3998" spans="31:34" x14ac:dyDescent="0.2">
      <c r="AE3998">
        <v>3997</v>
      </c>
      <c r="AF3998" s="29">
        <v>1.7897492407437619E-2</v>
      </c>
      <c r="AG3998" s="29">
        <v>2.5466640810549682E-2</v>
      </c>
      <c r="AH3998" s="29">
        <v>0.11681420654896284</v>
      </c>
    </row>
    <row r="3999" spans="31:34" x14ac:dyDescent="0.2">
      <c r="AE3999">
        <v>3998</v>
      </c>
      <c r="AF3999" s="29">
        <v>-3.8058181374819297E-2</v>
      </c>
      <c r="AG3999" s="29">
        <v>6.0625915281142924E-2</v>
      </c>
      <c r="AH3999" s="29">
        <v>2.6089990352974005E-4</v>
      </c>
    </row>
    <row r="4000" spans="31:34" x14ac:dyDescent="0.2">
      <c r="AE4000">
        <v>3999</v>
      </c>
      <c r="AF4000" s="29">
        <v>9.7069682545619738E-3</v>
      </c>
      <c r="AG4000" s="29">
        <v>8.8028782170941205E-2</v>
      </c>
      <c r="AH4000" s="29">
        <v>0.24180284504430941</v>
      </c>
    </row>
    <row r="4001" spans="31:34" x14ac:dyDescent="0.2">
      <c r="AE4001">
        <v>4000</v>
      </c>
      <c r="AF4001" s="29">
        <v>3.5209137533173105E-3</v>
      </c>
      <c r="AG4001" s="29">
        <v>-0.2902648769315716</v>
      </c>
      <c r="AH4001" s="29">
        <v>-0.43874818366265278</v>
      </c>
    </row>
    <row r="4002" spans="31:34" x14ac:dyDescent="0.2">
      <c r="AE4002">
        <v>4001</v>
      </c>
      <c r="AF4002" s="29">
        <v>-2.5963333076253193E-2</v>
      </c>
      <c r="AG4002" s="29">
        <v>-2.3695695443856923E-2</v>
      </c>
      <c r="AH4002" s="29">
        <v>-0.29207990976341214</v>
      </c>
    </row>
    <row r="4003" spans="31:34" x14ac:dyDescent="0.2">
      <c r="AE4003">
        <v>4002</v>
      </c>
      <c r="AF4003" s="29">
        <v>2.6018394380880453E-3</v>
      </c>
      <c r="AG4003" s="29">
        <v>0.13465184534323704</v>
      </c>
      <c r="AH4003" s="29">
        <v>0.4904732507437673</v>
      </c>
    </row>
    <row r="4004" spans="31:34" x14ac:dyDescent="0.2">
      <c r="AE4004">
        <v>4003</v>
      </c>
      <c r="AF4004" s="29">
        <v>4.7406771454450394E-2</v>
      </c>
      <c r="AG4004" s="29">
        <v>-0.1261329480778533</v>
      </c>
      <c r="AH4004" s="29">
        <v>-0.10461397330468021</v>
      </c>
    </row>
    <row r="4005" spans="31:34" x14ac:dyDescent="0.2">
      <c r="AE4005">
        <v>4004</v>
      </c>
      <c r="AF4005" s="29">
        <v>4.1537071361081597E-2</v>
      </c>
      <c r="AG4005" s="29">
        <v>-0.27227787582294233</v>
      </c>
      <c r="AH4005" s="29">
        <v>0.41876519395540329</v>
      </c>
    </row>
    <row r="4006" spans="31:34" x14ac:dyDescent="0.2">
      <c r="AE4006">
        <v>4005</v>
      </c>
      <c r="AF4006" s="29">
        <v>1.2852144025624587E-2</v>
      </c>
      <c r="AG4006" s="29">
        <v>4.7297933909644353E-2</v>
      </c>
      <c r="AH4006" s="29">
        <v>2.7139561100997387E-2</v>
      </c>
    </row>
    <row r="4007" spans="31:34" x14ac:dyDescent="0.2">
      <c r="AE4007">
        <v>4006</v>
      </c>
      <c r="AF4007" s="29">
        <v>-5.2017676093957842E-3</v>
      </c>
      <c r="AG4007" s="29">
        <v>4.6413328181123897E-2</v>
      </c>
      <c r="AH4007" s="29">
        <v>8.2003681300131748E-2</v>
      </c>
    </row>
    <row r="4008" spans="31:34" x14ac:dyDescent="0.2">
      <c r="AE4008">
        <v>4007</v>
      </c>
      <c r="AF4008" s="29">
        <v>-5.835186547413982E-2</v>
      </c>
      <c r="AG4008" s="29">
        <v>-9.3673488688950132E-2</v>
      </c>
      <c r="AH4008" s="29">
        <v>0.22094722337088638</v>
      </c>
    </row>
    <row r="4009" spans="31:34" x14ac:dyDescent="0.2">
      <c r="AE4009">
        <v>4008</v>
      </c>
      <c r="AF4009" s="29">
        <v>1.9042300183259944E-2</v>
      </c>
      <c r="AG4009" s="29">
        <v>2.1931355832254824E-2</v>
      </c>
      <c r="AH4009" s="29">
        <v>-0.69970894803559713</v>
      </c>
    </row>
    <row r="4010" spans="31:34" x14ac:dyDescent="0.2">
      <c r="AE4010">
        <v>4009</v>
      </c>
      <c r="AF4010" s="29">
        <v>-2.2536854457515212E-2</v>
      </c>
      <c r="AG4010" s="29">
        <v>-3.5503091580130465E-2</v>
      </c>
      <c r="AH4010" s="29">
        <v>0.18262113337281849</v>
      </c>
    </row>
    <row r="4011" spans="31:34" x14ac:dyDescent="0.2">
      <c r="AE4011">
        <v>4010</v>
      </c>
      <c r="AF4011" s="29">
        <v>-3.2757581487243288E-2</v>
      </c>
      <c r="AG4011" s="29">
        <v>-2.1227938348828868E-3</v>
      </c>
      <c r="AH4011" s="29">
        <v>0.10175317373849095</v>
      </c>
    </row>
    <row r="4012" spans="31:34" x14ac:dyDescent="0.2">
      <c r="AE4012">
        <v>4011</v>
      </c>
      <c r="AF4012" s="29">
        <v>-6.3413671538139246E-2</v>
      </c>
      <c r="AG4012" s="29">
        <v>-5.0280021432991859E-2</v>
      </c>
      <c r="AH4012" s="29">
        <v>-0.34211758163750366</v>
      </c>
    </row>
    <row r="4013" spans="31:34" x14ac:dyDescent="0.2">
      <c r="AE4013">
        <v>4012</v>
      </c>
      <c r="AF4013" s="29">
        <v>0.10379296254552717</v>
      </c>
      <c r="AG4013" s="29">
        <v>6.2597578767010414E-2</v>
      </c>
      <c r="AH4013" s="29">
        <v>-0.22719537372291629</v>
      </c>
    </row>
    <row r="4014" spans="31:34" x14ac:dyDescent="0.2">
      <c r="AE4014">
        <v>4013</v>
      </c>
      <c r="AF4014" s="29">
        <v>1.1644341034198384E-2</v>
      </c>
      <c r="AG4014" s="29">
        <v>-0.13005314393208794</v>
      </c>
      <c r="AH4014" s="29">
        <v>0.10245271290757041</v>
      </c>
    </row>
    <row r="4015" spans="31:34" x14ac:dyDescent="0.2">
      <c r="AE4015">
        <v>4014</v>
      </c>
      <c r="AF4015" s="29">
        <v>0.15492341223465766</v>
      </c>
      <c r="AG4015" s="29">
        <v>6.5421034454273372E-2</v>
      </c>
      <c r="AH4015" s="29">
        <v>-0.24749725860207256</v>
      </c>
    </row>
    <row r="4016" spans="31:34" x14ac:dyDescent="0.2">
      <c r="AE4016">
        <v>4015</v>
      </c>
      <c r="AF4016" s="29">
        <v>6.5885522053033413E-2</v>
      </c>
      <c r="AG4016" s="29">
        <v>2.3190496340654898E-2</v>
      </c>
      <c r="AH4016" s="29">
        <v>-0.21841124987523963</v>
      </c>
    </row>
    <row r="4017" spans="31:34" x14ac:dyDescent="0.2">
      <c r="AE4017">
        <v>4016</v>
      </c>
      <c r="AF4017" s="29">
        <v>-9.0991069843460084E-3</v>
      </c>
      <c r="AG4017" s="29">
        <v>-1.3189413714650567E-2</v>
      </c>
      <c r="AH4017" s="29">
        <v>0.17944346550918977</v>
      </c>
    </row>
    <row r="4018" spans="31:34" x14ac:dyDescent="0.2">
      <c r="AE4018">
        <v>4017</v>
      </c>
      <c r="AF4018" s="29">
        <v>4.3955271664414625E-2</v>
      </c>
      <c r="AG4018" s="29">
        <v>-7.6650531957099657E-2</v>
      </c>
      <c r="AH4018" s="29">
        <v>0.32341909050847478</v>
      </c>
    </row>
    <row r="4019" spans="31:34" x14ac:dyDescent="0.2">
      <c r="AE4019">
        <v>4018</v>
      </c>
      <c r="AF4019" s="29">
        <v>-2.1334180861535483E-2</v>
      </c>
      <c r="AG4019" s="29">
        <v>6.1789750062749761E-2</v>
      </c>
      <c r="AH4019" s="29">
        <v>3.7895774973864482E-2</v>
      </c>
    </row>
    <row r="4020" spans="31:34" x14ac:dyDescent="0.2">
      <c r="AE4020">
        <v>4019</v>
      </c>
      <c r="AF4020" s="29">
        <v>-0.13095273327837453</v>
      </c>
      <c r="AG4020" s="29">
        <v>0.25902140071019147</v>
      </c>
      <c r="AH4020" s="29">
        <v>-0.12504747361079538</v>
      </c>
    </row>
    <row r="4021" spans="31:34" x14ac:dyDescent="0.2">
      <c r="AE4021">
        <v>4020</v>
      </c>
      <c r="AF4021" s="29">
        <v>-3.8304942819397926E-2</v>
      </c>
      <c r="AG4021" s="29">
        <v>-5.0160437317089773E-2</v>
      </c>
      <c r="AH4021" s="29">
        <v>0.14704206197356928</v>
      </c>
    </row>
    <row r="4022" spans="31:34" x14ac:dyDescent="0.2">
      <c r="AE4022">
        <v>4021</v>
      </c>
      <c r="AF4022" s="29">
        <v>4.1693667333747568E-2</v>
      </c>
      <c r="AG4022" s="29">
        <v>6.0453271107739036E-3</v>
      </c>
      <c r="AH4022" s="29">
        <v>-0.77563176021640856</v>
      </c>
    </row>
    <row r="4023" spans="31:34" x14ac:dyDescent="0.2">
      <c r="AE4023">
        <v>4022</v>
      </c>
      <c r="AF4023" s="29">
        <v>7.3049650994531706E-3</v>
      </c>
      <c r="AG4023" s="29">
        <v>6.8693178285522787E-3</v>
      </c>
      <c r="AH4023" s="29">
        <v>-2.5241172261828516E-2</v>
      </c>
    </row>
    <row r="4024" spans="31:34" x14ac:dyDescent="0.2">
      <c r="AE4024">
        <v>4023</v>
      </c>
      <c r="AF4024" s="29">
        <v>4.5835390271981642E-2</v>
      </c>
      <c r="AG4024" s="29">
        <v>8.3550813342002598E-3</v>
      </c>
      <c r="AH4024" s="29">
        <v>-0.51775649483362285</v>
      </c>
    </row>
    <row r="4025" spans="31:34" x14ac:dyDescent="0.2">
      <c r="AE4025">
        <v>4024</v>
      </c>
      <c r="AF4025" s="29">
        <v>-1.6386114782059574E-2</v>
      </c>
      <c r="AG4025" s="29">
        <v>-0.11298231353881255</v>
      </c>
      <c r="AH4025" s="29">
        <v>-0.43693801615198441</v>
      </c>
    </row>
    <row r="4026" spans="31:34" x14ac:dyDescent="0.2">
      <c r="AE4026">
        <v>4025</v>
      </c>
      <c r="AF4026" s="29">
        <v>0.11390607480215564</v>
      </c>
      <c r="AG4026" s="29">
        <v>-0.10772407449889078</v>
      </c>
      <c r="AH4026" s="29">
        <v>-1.2652644177614587E-2</v>
      </c>
    </row>
    <row r="4027" spans="31:34" x14ac:dyDescent="0.2">
      <c r="AE4027">
        <v>4026</v>
      </c>
      <c r="AF4027" s="29">
        <v>-4.4000487231790543E-2</v>
      </c>
      <c r="AG4027" s="29">
        <v>-3.2991039625734339E-2</v>
      </c>
      <c r="AH4027" s="29">
        <v>0.34870796690994782</v>
      </c>
    </row>
    <row r="4028" spans="31:34" x14ac:dyDescent="0.2">
      <c r="AE4028">
        <v>4027</v>
      </c>
      <c r="AF4028" s="29">
        <v>-1.8471439739933482E-2</v>
      </c>
      <c r="AG4028" s="29">
        <v>-1.13354113446078E-3</v>
      </c>
      <c r="AH4028" s="29">
        <v>-0.10469397952107316</v>
      </c>
    </row>
    <row r="4029" spans="31:34" x14ac:dyDescent="0.2">
      <c r="AE4029">
        <v>4028</v>
      </c>
      <c r="AF4029" s="29">
        <v>1.8419350002581429E-2</v>
      </c>
      <c r="AG4029" s="29">
        <v>-0.17500015895150894</v>
      </c>
      <c r="AH4029" s="29">
        <v>9.7165152990591391E-2</v>
      </c>
    </row>
    <row r="4030" spans="31:34" x14ac:dyDescent="0.2">
      <c r="AE4030">
        <v>4029</v>
      </c>
      <c r="AF4030" s="29">
        <v>-1.6441004200876411E-2</v>
      </c>
      <c r="AG4030" s="29">
        <v>2.971796262917566E-2</v>
      </c>
      <c r="AH4030" s="29">
        <v>-0.11705474423063179</v>
      </c>
    </row>
    <row r="4031" spans="31:34" x14ac:dyDescent="0.2">
      <c r="AE4031">
        <v>4030</v>
      </c>
      <c r="AF4031" s="29">
        <v>0.12446782970091699</v>
      </c>
      <c r="AG4031" s="29">
        <v>-2.012344300339575E-2</v>
      </c>
      <c r="AH4031" s="29">
        <v>-0.10133508175081436</v>
      </c>
    </row>
    <row r="4032" spans="31:34" x14ac:dyDescent="0.2">
      <c r="AE4032">
        <v>4031</v>
      </c>
      <c r="AF4032" s="29">
        <v>1.6353828501193518E-2</v>
      </c>
      <c r="AG4032" s="29">
        <v>0.11002232557069798</v>
      </c>
      <c r="AH4032" s="29">
        <v>-8.1907374952021633E-2</v>
      </c>
    </row>
    <row r="4033" spans="31:34" x14ac:dyDescent="0.2">
      <c r="AE4033">
        <v>4032</v>
      </c>
      <c r="AF4033" s="29">
        <v>5.3490900375514704E-2</v>
      </c>
      <c r="AG4033" s="29">
        <v>-7.6656905096937053E-2</v>
      </c>
      <c r="AH4033" s="29">
        <v>-5.2835603078001274E-2</v>
      </c>
    </row>
    <row r="4034" spans="31:34" x14ac:dyDescent="0.2">
      <c r="AE4034">
        <v>4033</v>
      </c>
      <c r="AF4034" s="29">
        <v>0.14526340945392735</v>
      </c>
      <c r="AG4034" s="29">
        <v>-0.11333330796594908</v>
      </c>
      <c r="AH4034" s="29">
        <v>-2.5881419751377727E-2</v>
      </c>
    </row>
    <row r="4035" spans="31:34" x14ac:dyDescent="0.2">
      <c r="AE4035">
        <v>4034</v>
      </c>
      <c r="AF4035" s="29">
        <v>-2.0962588068899092E-3</v>
      </c>
      <c r="AG4035" s="29">
        <v>0.12513109331835628</v>
      </c>
      <c r="AH4035" s="29">
        <v>4.4217162000476942E-2</v>
      </c>
    </row>
    <row r="4036" spans="31:34" x14ac:dyDescent="0.2">
      <c r="AE4036">
        <v>4035</v>
      </c>
      <c r="AF4036" s="29">
        <v>-2.2417488530478728E-3</v>
      </c>
      <c r="AG4036" s="29">
        <v>3.6190841192615276E-3</v>
      </c>
      <c r="AH4036" s="29">
        <v>0.20694586977824525</v>
      </c>
    </row>
    <row r="4037" spans="31:34" x14ac:dyDescent="0.2">
      <c r="AE4037">
        <v>4036</v>
      </c>
      <c r="AF4037" s="29">
        <v>-5.7271151712673732E-3</v>
      </c>
      <c r="AG4037" s="29">
        <v>-0.10968911326941866</v>
      </c>
      <c r="AH4037" s="29">
        <v>3.0470745897639945E-2</v>
      </c>
    </row>
    <row r="4038" spans="31:34" x14ac:dyDescent="0.2">
      <c r="AE4038">
        <v>4037</v>
      </c>
      <c r="AF4038" s="29">
        <v>-3.7501896842337859E-2</v>
      </c>
      <c r="AG4038" s="29">
        <v>-6.053357284336687E-2</v>
      </c>
      <c r="AH4038" s="29">
        <v>0.214163339340456</v>
      </c>
    </row>
    <row r="4039" spans="31:34" x14ac:dyDescent="0.2">
      <c r="AE4039">
        <v>4038</v>
      </c>
      <c r="AF4039" s="29">
        <v>-2.2552886232183551E-2</v>
      </c>
      <c r="AG4039" s="29">
        <v>8.5717914929339511E-3</v>
      </c>
      <c r="AH4039" s="29">
        <v>-0.12673489585845152</v>
      </c>
    </row>
    <row r="4040" spans="31:34" x14ac:dyDescent="0.2">
      <c r="AE4040">
        <v>4039</v>
      </c>
      <c r="AF4040" s="29">
        <v>2.9774023074231923E-2</v>
      </c>
      <c r="AG4040" s="29">
        <v>-0.22365275685367164</v>
      </c>
      <c r="AH4040" s="29">
        <v>-4.3478535607902394E-2</v>
      </c>
    </row>
    <row r="4041" spans="31:34" x14ac:dyDescent="0.2">
      <c r="AE4041">
        <v>4040</v>
      </c>
      <c r="AF4041" s="29">
        <v>3.6885304910957879E-2</v>
      </c>
      <c r="AG4041" s="29">
        <v>0.145826471067384</v>
      </c>
      <c r="AH4041" s="29">
        <v>-0.23885814513780204</v>
      </c>
    </row>
    <row r="4042" spans="31:34" x14ac:dyDescent="0.2">
      <c r="AE4042">
        <v>4041</v>
      </c>
      <c r="AF4042" s="29">
        <v>4.22736780518016E-2</v>
      </c>
      <c r="AG4042" s="29">
        <v>9.8820130970953875E-3</v>
      </c>
      <c r="AH4042" s="29">
        <v>-9.4944293805568861E-2</v>
      </c>
    </row>
    <row r="4043" spans="31:34" x14ac:dyDescent="0.2">
      <c r="AE4043">
        <v>4042</v>
      </c>
      <c r="AF4043" s="29">
        <v>4.2387601557602024E-2</v>
      </c>
      <c r="AG4043" s="29">
        <v>-0.10765091924431512</v>
      </c>
      <c r="AH4043" s="29">
        <v>4.5740359019906321E-2</v>
      </c>
    </row>
    <row r="4044" spans="31:34" x14ac:dyDescent="0.2">
      <c r="AE4044">
        <v>4043</v>
      </c>
      <c r="AF4044" s="29">
        <v>4.429169394714434E-3</v>
      </c>
      <c r="AG4044" s="29">
        <v>0.14835612050249178</v>
      </c>
      <c r="AH4044" s="29">
        <v>-4.8374758201358566E-2</v>
      </c>
    </row>
    <row r="4045" spans="31:34" x14ac:dyDescent="0.2">
      <c r="AE4045">
        <v>4044</v>
      </c>
      <c r="AF4045" s="29">
        <v>-5.9285864480346021E-2</v>
      </c>
      <c r="AG4045" s="29">
        <v>-0.18018492205767017</v>
      </c>
      <c r="AH4045" s="29">
        <v>0.20025454345277527</v>
      </c>
    </row>
    <row r="4046" spans="31:34" x14ac:dyDescent="0.2">
      <c r="AE4046">
        <v>4045</v>
      </c>
      <c r="AF4046" s="29">
        <v>3.1995234636483849E-2</v>
      </c>
      <c r="AG4046" s="29">
        <v>0.13918352462575526</v>
      </c>
      <c r="AH4046" s="29">
        <v>7.8157859514193365E-2</v>
      </c>
    </row>
    <row r="4047" spans="31:34" x14ac:dyDescent="0.2">
      <c r="AE4047">
        <v>4046</v>
      </c>
      <c r="AF4047" s="29">
        <v>-6.0646311059748485E-2</v>
      </c>
      <c r="AG4047" s="29">
        <v>-5.9650463882475593E-2</v>
      </c>
      <c r="AH4047" s="29">
        <v>-0.32617099663879412</v>
      </c>
    </row>
    <row r="4048" spans="31:34" x14ac:dyDescent="0.2">
      <c r="AE4048">
        <v>4047</v>
      </c>
      <c r="AF4048" s="29">
        <v>-4.7360047227050098E-3</v>
      </c>
      <c r="AG4048" s="29">
        <v>-0.25950423396240097</v>
      </c>
      <c r="AH4048" s="29">
        <v>0.28160567736722059</v>
      </c>
    </row>
    <row r="4049" spans="31:34" x14ac:dyDescent="0.2">
      <c r="AE4049">
        <v>4048</v>
      </c>
      <c r="AF4049" s="29">
        <v>-8.8256865498674369E-2</v>
      </c>
      <c r="AG4049" s="29">
        <v>-0.19452372881298091</v>
      </c>
      <c r="AH4049" s="29">
        <v>-4.9591754925161463E-2</v>
      </c>
    </row>
    <row r="4050" spans="31:34" x14ac:dyDescent="0.2">
      <c r="AE4050">
        <v>4049</v>
      </c>
      <c r="AF4050" s="29">
        <v>2.6516205842373269E-2</v>
      </c>
      <c r="AG4050" s="29">
        <v>1.3533244163051367E-2</v>
      </c>
      <c r="AH4050" s="29">
        <v>-7.8239220120774666E-2</v>
      </c>
    </row>
    <row r="4051" spans="31:34" x14ac:dyDescent="0.2">
      <c r="AE4051">
        <v>4050</v>
      </c>
      <c r="AF4051" s="29">
        <v>-0.10638352713205729</v>
      </c>
      <c r="AG4051" s="29">
        <v>0.43668004098597035</v>
      </c>
      <c r="AH4051" s="29">
        <v>-6.1758662000611218E-2</v>
      </c>
    </row>
    <row r="4052" spans="31:34" x14ac:dyDescent="0.2">
      <c r="AE4052">
        <v>4051</v>
      </c>
      <c r="AF4052" s="29">
        <v>4.618861753953404E-4</v>
      </c>
      <c r="AG4052" s="29">
        <v>-8.5937741311307589E-2</v>
      </c>
      <c r="AH4052" s="29">
        <v>7.9851274343893594E-2</v>
      </c>
    </row>
    <row r="4053" spans="31:34" x14ac:dyDescent="0.2">
      <c r="AE4053">
        <v>4052</v>
      </c>
      <c r="AF4053" s="29">
        <v>7.2151098429649146E-2</v>
      </c>
      <c r="AG4053" s="29">
        <v>5.8403783419089174E-2</v>
      </c>
      <c r="AH4053" s="29">
        <v>-1.1615994609554394E-2</v>
      </c>
    </row>
    <row r="4054" spans="31:34" x14ac:dyDescent="0.2">
      <c r="AE4054">
        <v>4053</v>
      </c>
      <c r="AF4054" s="29">
        <v>-4.5079782022136763E-2</v>
      </c>
      <c r="AG4054" s="29">
        <v>-3.6874512500998546E-2</v>
      </c>
      <c r="AH4054" s="29">
        <v>1.5357914458833324E-2</v>
      </c>
    </row>
    <row r="4055" spans="31:34" x14ac:dyDescent="0.2">
      <c r="AE4055">
        <v>4054</v>
      </c>
      <c r="AF4055" s="29">
        <v>-0.15673865580547255</v>
      </c>
      <c r="AG4055" s="29">
        <v>-0.51017501094552009</v>
      </c>
      <c r="AH4055" s="29">
        <v>2.4978478650759053E-2</v>
      </c>
    </row>
    <row r="4056" spans="31:34" x14ac:dyDescent="0.2">
      <c r="AE4056">
        <v>4055</v>
      </c>
      <c r="AF4056" s="29">
        <v>4.7401800152018947E-2</v>
      </c>
      <c r="AG4056" s="29">
        <v>-8.8909639415623021E-2</v>
      </c>
      <c r="AH4056" s="29">
        <v>-5.4979314020558404E-2</v>
      </c>
    </row>
    <row r="4057" spans="31:34" x14ac:dyDescent="0.2">
      <c r="AE4057">
        <v>4056</v>
      </c>
      <c r="AF4057" s="29">
        <v>0.19032990819244958</v>
      </c>
      <c r="AG4057" s="29">
        <v>2.4825688206047823E-2</v>
      </c>
      <c r="AH4057" s="29">
        <v>0.11438770711301434</v>
      </c>
    </row>
    <row r="4058" spans="31:34" x14ac:dyDescent="0.2">
      <c r="AE4058">
        <v>4057</v>
      </c>
      <c r="AF4058" s="29">
        <v>-0.1092423654418508</v>
      </c>
      <c r="AG4058" s="29">
        <v>0.18929331371209224</v>
      </c>
      <c r="AH4058" s="29">
        <v>0.35800883301830294</v>
      </c>
    </row>
    <row r="4059" spans="31:34" x14ac:dyDescent="0.2">
      <c r="AE4059">
        <v>4058</v>
      </c>
      <c r="AF4059" s="29">
        <v>7.8481916564847006E-4</v>
      </c>
      <c r="AG4059" s="29">
        <v>-0.10841945116892263</v>
      </c>
      <c r="AH4059" s="29">
        <v>-0.4161737205566442</v>
      </c>
    </row>
    <row r="4060" spans="31:34" x14ac:dyDescent="0.2">
      <c r="AE4060">
        <v>4059</v>
      </c>
      <c r="AF4060" s="29">
        <v>-4.1249257903972457E-2</v>
      </c>
      <c r="AG4060" s="29">
        <v>0.1050679783769979</v>
      </c>
      <c r="AH4060" s="29">
        <v>-0.23277445494813456</v>
      </c>
    </row>
    <row r="4061" spans="31:34" x14ac:dyDescent="0.2">
      <c r="AE4061">
        <v>4060</v>
      </c>
      <c r="AF4061" s="29">
        <v>0.13571669689790072</v>
      </c>
      <c r="AG4061" s="29">
        <v>1.0327449933999222E-2</v>
      </c>
      <c r="AH4061" s="29">
        <v>4.0620051871435733E-2</v>
      </c>
    </row>
    <row r="4062" spans="31:34" x14ac:dyDescent="0.2">
      <c r="AE4062">
        <v>4061</v>
      </c>
      <c r="AF4062" s="29">
        <v>-4.0209855445598103E-2</v>
      </c>
      <c r="AG4062" s="29">
        <v>-2.4680673372852648E-2</v>
      </c>
      <c r="AH4062" s="29">
        <v>-3.2147090380545293E-2</v>
      </c>
    </row>
    <row r="4063" spans="31:34" x14ac:dyDescent="0.2">
      <c r="AE4063">
        <v>4062</v>
      </c>
      <c r="AF4063" s="29">
        <v>2.8637593634379566E-2</v>
      </c>
      <c r="AG4063" s="29">
        <v>-0.36758321663639881</v>
      </c>
      <c r="AH4063" s="29">
        <v>2.1689603474642785E-2</v>
      </c>
    </row>
    <row r="4064" spans="31:34" x14ac:dyDescent="0.2">
      <c r="AE4064">
        <v>4063</v>
      </c>
      <c r="AF4064" s="29">
        <v>6.4688068161178391E-2</v>
      </c>
      <c r="AG4064" s="29">
        <v>2.0234605536572674E-2</v>
      </c>
      <c r="AH4064" s="29">
        <v>8.0795294791748851E-2</v>
      </c>
    </row>
    <row r="4065" spans="31:34" x14ac:dyDescent="0.2">
      <c r="AE4065">
        <v>4064</v>
      </c>
      <c r="AF4065" s="29">
        <v>-9.8483667526146665E-2</v>
      </c>
      <c r="AG4065" s="29">
        <v>2.2881595817415865E-2</v>
      </c>
      <c r="AH4065" s="29">
        <v>-0.39431247689797017</v>
      </c>
    </row>
    <row r="4066" spans="31:34" x14ac:dyDescent="0.2">
      <c r="AE4066">
        <v>4065</v>
      </c>
      <c r="AF4066" s="29">
        <v>6.1187312488138095E-3</v>
      </c>
      <c r="AG4066" s="29">
        <v>0.33796382391220131</v>
      </c>
      <c r="AH4066" s="29">
        <v>0.10994850811287091</v>
      </c>
    </row>
    <row r="4067" spans="31:34" x14ac:dyDescent="0.2">
      <c r="AE4067">
        <v>4066</v>
      </c>
      <c r="AF4067" s="29">
        <v>2.5625393265768664E-2</v>
      </c>
      <c r="AG4067" s="29">
        <v>-0.37607879130972133</v>
      </c>
      <c r="AH4067" s="29">
        <v>0.2476664707407128</v>
      </c>
    </row>
    <row r="4068" spans="31:34" x14ac:dyDescent="0.2">
      <c r="AE4068">
        <v>4067</v>
      </c>
      <c r="AF4068" s="29">
        <v>6.6722521202307095E-2</v>
      </c>
      <c r="AG4068" s="29">
        <v>-1.7561501718272039E-2</v>
      </c>
      <c r="AH4068" s="29">
        <v>-0.1636939678910268</v>
      </c>
    </row>
    <row r="4069" spans="31:34" x14ac:dyDescent="0.2">
      <c r="AE4069">
        <v>4068</v>
      </c>
      <c r="AF4069" s="29">
        <v>3.2385883210241662E-2</v>
      </c>
      <c r="AG4069" s="29">
        <v>-0.25531227657777505</v>
      </c>
      <c r="AH4069" s="29">
        <v>-0.47839416854908678</v>
      </c>
    </row>
    <row r="4070" spans="31:34" x14ac:dyDescent="0.2">
      <c r="AE4070">
        <v>4069</v>
      </c>
      <c r="AF4070" s="29">
        <v>3.1452507284919981E-2</v>
      </c>
      <c r="AG4070" s="29">
        <v>-0.12725979542976079</v>
      </c>
      <c r="AH4070" s="29">
        <v>-1.6166955391966342E-2</v>
      </c>
    </row>
    <row r="4071" spans="31:34" x14ac:dyDescent="0.2">
      <c r="AE4071">
        <v>4070</v>
      </c>
      <c r="AF4071" s="29">
        <v>1.4286054672782505E-3</v>
      </c>
      <c r="AG4071" s="29">
        <v>-2.8021736193234909E-2</v>
      </c>
      <c r="AH4071" s="29">
        <v>0.12277446743996766</v>
      </c>
    </row>
    <row r="4072" spans="31:34" x14ac:dyDescent="0.2">
      <c r="AE4072">
        <v>4071</v>
      </c>
      <c r="AF4072" s="29">
        <v>8.1905861440181721E-2</v>
      </c>
      <c r="AG4072" s="29">
        <v>1.7247595825839096E-2</v>
      </c>
      <c r="AH4072" s="29">
        <v>-0.56746871974358326</v>
      </c>
    </row>
    <row r="4073" spans="31:34" x14ac:dyDescent="0.2">
      <c r="AE4073">
        <v>4072</v>
      </c>
      <c r="AF4073" s="29">
        <v>7.3864876795154662E-3</v>
      </c>
      <c r="AG4073" s="29">
        <v>-8.8138768899421585E-2</v>
      </c>
      <c r="AH4073" s="29">
        <v>-8.5392654525132325E-2</v>
      </c>
    </row>
    <row r="4074" spans="31:34" x14ac:dyDescent="0.2">
      <c r="AE4074">
        <v>4073</v>
      </c>
      <c r="AF4074" s="29">
        <v>-1.2858659206266643E-3</v>
      </c>
      <c r="AG4074" s="29">
        <v>5.5309853362884784E-3</v>
      </c>
      <c r="AH4074" s="29">
        <v>-6.1161749093463079E-2</v>
      </c>
    </row>
    <row r="4075" spans="31:34" x14ac:dyDescent="0.2">
      <c r="AE4075">
        <v>4074</v>
      </c>
      <c r="AF4075" s="29">
        <v>3.4263294828447588E-2</v>
      </c>
      <c r="AG4075" s="29">
        <v>-0.10596542037306944</v>
      </c>
      <c r="AH4075" s="29">
        <v>-0.26249328344178069</v>
      </c>
    </row>
    <row r="4076" spans="31:34" x14ac:dyDescent="0.2">
      <c r="AE4076">
        <v>4075</v>
      </c>
      <c r="AF4076" s="29">
        <v>1.2439484706149658E-2</v>
      </c>
      <c r="AG4076" s="29">
        <v>-2.6691879898169023E-2</v>
      </c>
      <c r="AH4076" s="29">
        <v>7.5869171804709449E-3</v>
      </c>
    </row>
    <row r="4077" spans="31:34" x14ac:dyDescent="0.2">
      <c r="AE4077">
        <v>4076</v>
      </c>
      <c r="AF4077" s="29">
        <v>-3.1199325069742406E-2</v>
      </c>
      <c r="AG4077" s="29">
        <v>8.8952819005761394E-2</v>
      </c>
      <c r="AH4077" s="29">
        <v>2.518886112668588E-2</v>
      </c>
    </row>
    <row r="4078" spans="31:34" x14ac:dyDescent="0.2">
      <c r="AE4078">
        <v>4077</v>
      </c>
      <c r="AF4078" s="29">
        <v>-1.1762164616464833E-2</v>
      </c>
      <c r="AG4078" s="29">
        <v>6.9374076704074625E-2</v>
      </c>
      <c r="AH4078" s="29">
        <v>-0.17359235383898461</v>
      </c>
    </row>
    <row r="4079" spans="31:34" x14ac:dyDescent="0.2">
      <c r="AE4079">
        <v>4078</v>
      </c>
      <c r="AF4079" s="29">
        <v>-1.8099266402073814E-2</v>
      </c>
      <c r="AG4079" s="29">
        <v>2.1854725071362265E-2</v>
      </c>
      <c r="AH4079" s="29">
        <v>-0.12233398576965424</v>
      </c>
    </row>
    <row r="4080" spans="31:34" x14ac:dyDescent="0.2">
      <c r="AE4080">
        <v>4079</v>
      </c>
      <c r="AF4080" s="29">
        <v>8.0848157168840334E-2</v>
      </c>
      <c r="AG4080" s="29">
        <v>-0.15571374614828157</v>
      </c>
      <c r="AH4080" s="29">
        <v>0.67059964722759791</v>
      </c>
    </row>
    <row r="4081" spans="31:34" x14ac:dyDescent="0.2">
      <c r="AE4081">
        <v>4080</v>
      </c>
      <c r="AF4081" s="29">
        <v>8.2602466005871816E-2</v>
      </c>
      <c r="AG4081" s="29">
        <v>3.2666546225222845E-2</v>
      </c>
      <c r="AH4081" s="29">
        <v>8.8602240886875502E-2</v>
      </c>
    </row>
    <row r="4082" spans="31:34" x14ac:dyDescent="0.2">
      <c r="AE4082">
        <v>4081</v>
      </c>
      <c r="AF4082" s="29">
        <v>-2.8279541947288819E-4</v>
      </c>
      <c r="AG4082" s="29">
        <v>2.4292092405075329E-2</v>
      </c>
      <c r="AH4082" s="29">
        <v>0.15154996327390793</v>
      </c>
    </row>
    <row r="4083" spans="31:34" x14ac:dyDescent="0.2">
      <c r="AE4083">
        <v>4082</v>
      </c>
      <c r="AF4083" s="29">
        <v>-1.5456998953293662E-2</v>
      </c>
      <c r="AG4083" s="29">
        <v>0.12087057538345579</v>
      </c>
      <c r="AH4083" s="29">
        <v>-8.330116771947952E-3</v>
      </c>
    </row>
    <row r="4084" spans="31:34" x14ac:dyDescent="0.2">
      <c r="AE4084">
        <v>4083</v>
      </c>
      <c r="AF4084" s="29">
        <v>0.13424823118646637</v>
      </c>
      <c r="AG4084" s="29">
        <v>0.21505929314521838</v>
      </c>
      <c r="AH4084" s="29">
        <v>0.22357038998293285</v>
      </c>
    </row>
    <row r="4085" spans="31:34" x14ac:dyDescent="0.2">
      <c r="AE4085">
        <v>4084</v>
      </c>
      <c r="AF4085" s="29">
        <v>0.12760184010314557</v>
      </c>
      <c r="AG4085" s="29">
        <v>-5.2700689152255663E-4</v>
      </c>
      <c r="AH4085" s="29">
        <v>-0.25177632550660206</v>
      </c>
    </row>
    <row r="4086" spans="31:34" x14ac:dyDescent="0.2">
      <c r="AE4086">
        <v>4085</v>
      </c>
      <c r="AF4086" s="29">
        <v>-2.5585468810292291E-4</v>
      </c>
      <c r="AG4086" s="29">
        <v>-3.9273158942401923E-2</v>
      </c>
      <c r="AH4086" s="29">
        <v>0.15231193128798126</v>
      </c>
    </row>
    <row r="4087" spans="31:34" x14ac:dyDescent="0.2">
      <c r="AE4087">
        <v>4086</v>
      </c>
      <c r="AF4087" s="29">
        <v>-6.673330746531099E-2</v>
      </c>
      <c r="AG4087" s="29">
        <v>7.6736400526184481E-2</v>
      </c>
      <c r="AH4087" s="29">
        <v>-1.5244971023204523E-2</v>
      </c>
    </row>
    <row r="4088" spans="31:34" x14ac:dyDescent="0.2">
      <c r="AE4088">
        <v>4087</v>
      </c>
      <c r="AF4088" s="29">
        <v>-5.0113879467660147E-2</v>
      </c>
      <c r="AG4088" s="29">
        <v>0.19914654584108576</v>
      </c>
      <c r="AH4088" s="29">
        <v>2.2173159785920621E-3</v>
      </c>
    </row>
    <row r="4089" spans="31:34" x14ac:dyDescent="0.2">
      <c r="AE4089">
        <v>4088</v>
      </c>
      <c r="AF4089" s="29">
        <v>8.8587863663718944E-2</v>
      </c>
      <c r="AG4089" s="29">
        <v>0.29683783591243684</v>
      </c>
      <c r="AH4089" s="29">
        <v>-0.18443498627112184</v>
      </c>
    </row>
    <row r="4090" spans="31:34" x14ac:dyDescent="0.2">
      <c r="AE4090">
        <v>4089</v>
      </c>
      <c r="AF4090" s="29">
        <v>-9.6215963686823065E-3</v>
      </c>
      <c r="AG4090" s="29">
        <v>-0.40061724563022394</v>
      </c>
      <c r="AH4090" s="29">
        <v>-5.4331089496685629E-2</v>
      </c>
    </row>
    <row r="4091" spans="31:34" x14ac:dyDescent="0.2">
      <c r="AE4091">
        <v>4090</v>
      </c>
      <c r="AF4091" s="29">
        <v>-7.3321425386483938E-2</v>
      </c>
      <c r="AG4091" s="29">
        <v>-2.1079828827320592E-2</v>
      </c>
      <c r="AH4091" s="29">
        <v>4.8901905255614303E-2</v>
      </c>
    </row>
    <row r="4092" spans="31:34" x14ac:dyDescent="0.2">
      <c r="AE4092">
        <v>4091</v>
      </c>
      <c r="AF4092" s="29">
        <v>-1.0907230996193512E-2</v>
      </c>
      <c r="AG4092" s="29">
        <v>9.3702101456530726E-2</v>
      </c>
      <c r="AH4092" s="29">
        <v>-0.20047516175601959</v>
      </c>
    </row>
    <row r="4093" spans="31:34" x14ac:dyDescent="0.2">
      <c r="AE4093">
        <v>4092</v>
      </c>
      <c r="AF4093" s="29">
        <v>1.9561346359033612E-3</v>
      </c>
      <c r="AG4093" s="29">
        <v>4.2659915746630292E-2</v>
      </c>
      <c r="AH4093" s="29">
        <v>-0.12123414178007365</v>
      </c>
    </row>
    <row r="4094" spans="31:34" x14ac:dyDescent="0.2">
      <c r="AE4094">
        <v>4093</v>
      </c>
      <c r="AF4094" s="29">
        <v>-0.11719339393061229</v>
      </c>
      <c r="AG4094" s="29">
        <v>-7.3521579141026708E-2</v>
      </c>
      <c r="AH4094" s="29">
        <v>-5.3064895470538415E-2</v>
      </c>
    </row>
    <row r="4095" spans="31:34" x14ac:dyDescent="0.2">
      <c r="AE4095">
        <v>4094</v>
      </c>
      <c r="AF4095" s="29">
        <v>-3.7022922675855746E-2</v>
      </c>
      <c r="AG4095" s="29">
        <v>-1.5740022000267306E-2</v>
      </c>
      <c r="AH4095" s="29">
        <v>9.5722980959351469E-3</v>
      </c>
    </row>
    <row r="4096" spans="31:34" x14ac:dyDescent="0.2">
      <c r="AE4096">
        <v>4095</v>
      </c>
      <c r="AF4096" s="29">
        <v>1.173116236655093E-2</v>
      </c>
      <c r="AG4096" s="29">
        <v>-0.28377848128241373</v>
      </c>
      <c r="AH4096" s="29">
        <v>-0.36648998930515903</v>
      </c>
    </row>
    <row r="4097" spans="31:34" x14ac:dyDescent="0.2">
      <c r="AE4097">
        <v>4096</v>
      </c>
      <c r="AF4097" s="29">
        <v>-4.3515840894990394E-2</v>
      </c>
      <c r="AG4097" s="29">
        <v>-0.1134070853059813</v>
      </c>
      <c r="AH4097" s="29">
        <v>0.17058951124996469</v>
      </c>
    </row>
    <row r="4098" spans="31:34" x14ac:dyDescent="0.2">
      <c r="AE4098">
        <v>4097</v>
      </c>
      <c r="AF4098" s="29">
        <v>6.7561631837832994E-2</v>
      </c>
      <c r="AG4098" s="29">
        <v>0.12973411260883833</v>
      </c>
      <c r="AH4098" s="29">
        <v>4.0141066011049373E-2</v>
      </c>
    </row>
    <row r="4099" spans="31:34" x14ac:dyDescent="0.2">
      <c r="AE4099">
        <v>4098</v>
      </c>
      <c r="AF4099" s="29">
        <v>4.7460640288670079E-2</v>
      </c>
      <c r="AG4099" s="29">
        <v>-0.29104016230603008</v>
      </c>
      <c r="AH4099" s="29">
        <v>-7.3096392322423764E-2</v>
      </c>
    </row>
    <row r="4100" spans="31:34" x14ac:dyDescent="0.2">
      <c r="AE4100">
        <v>4099</v>
      </c>
      <c r="AF4100" s="29">
        <v>2.4186833613445069E-4</v>
      </c>
      <c r="AG4100" s="29">
        <v>-8.6696619930702504E-2</v>
      </c>
      <c r="AH4100" s="29">
        <v>4.5600987714886814E-4</v>
      </c>
    </row>
    <row r="4101" spans="31:34" x14ac:dyDescent="0.2">
      <c r="AE4101">
        <v>4100</v>
      </c>
      <c r="AF4101" s="29">
        <v>-3.6172581502598417E-2</v>
      </c>
      <c r="AG4101" s="29">
        <v>5.4469279644715402E-2</v>
      </c>
      <c r="AH4101" s="29">
        <v>-7.2821239977732349E-2</v>
      </c>
    </row>
    <row r="4102" spans="31:34" x14ac:dyDescent="0.2">
      <c r="AE4102">
        <v>4101</v>
      </c>
      <c r="AF4102" s="29">
        <v>-3.368631817755393E-2</v>
      </c>
      <c r="AG4102" s="29">
        <v>6.4010070364861824E-2</v>
      </c>
      <c r="AH4102" s="29">
        <v>0.12254993533669122</v>
      </c>
    </row>
    <row r="4103" spans="31:34" x14ac:dyDescent="0.2">
      <c r="AE4103">
        <v>4102</v>
      </c>
      <c r="AF4103" s="29">
        <v>0.20532482951240574</v>
      </c>
      <c r="AG4103" s="29">
        <v>0.1135379363292837</v>
      </c>
      <c r="AH4103" s="29">
        <v>4.3176082902756797E-2</v>
      </c>
    </row>
    <row r="4104" spans="31:34" x14ac:dyDescent="0.2">
      <c r="AE4104">
        <v>4103</v>
      </c>
      <c r="AF4104" s="29">
        <v>6.7293514217097006E-2</v>
      </c>
      <c r="AG4104" s="29">
        <v>4.2250733651726189E-3</v>
      </c>
      <c r="AH4104" s="29">
        <v>-0.14258559294020456</v>
      </c>
    </row>
    <row r="4105" spans="31:34" x14ac:dyDescent="0.2">
      <c r="AE4105">
        <v>4104</v>
      </c>
      <c r="AF4105" s="29">
        <v>8.6507619970294131E-2</v>
      </c>
      <c r="AG4105" s="29">
        <v>7.6516955850954152E-2</v>
      </c>
      <c r="AH4105" s="29">
        <v>-0.36666862549169721</v>
      </c>
    </row>
    <row r="4106" spans="31:34" x14ac:dyDescent="0.2">
      <c r="AE4106">
        <v>4105</v>
      </c>
      <c r="AF4106" s="29">
        <v>-3.1936938823566366E-2</v>
      </c>
      <c r="AG4106" s="29">
        <v>-2.4950280811998422E-2</v>
      </c>
      <c r="AH4106" s="29">
        <v>-0.46558803779225194</v>
      </c>
    </row>
    <row r="4107" spans="31:34" x14ac:dyDescent="0.2">
      <c r="AE4107">
        <v>4106</v>
      </c>
      <c r="AF4107" s="29">
        <v>-6.9325194545042296E-2</v>
      </c>
      <c r="AG4107" s="29">
        <v>-0.10505311547384008</v>
      </c>
      <c r="AH4107" s="29">
        <v>0.15156482273821184</v>
      </c>
    </row>
    <row r="4108" spans="31:34" x14ac:dyDescent="0.2">
      <c r="AE4108">
        <v>4107</v>
      </c>
      <c r="AF4108" s="29">
        <v>2.8881534376857521E-2</v>
      </c>
      <c r="AG4108" s="29">
        <v>-9.457469802135339E-2</v>
      </c>
      <c r="AH4108" s="29">
        <v>-0.10807804393675896</v>
      </c>
    </row>
    <row r="4109" spans="31:34" x14ac:dyDescent="0.2">
      <c r="AE4109">
        <v>4108</v>
      </c>
      <c r="AF4109" s="29">
        <v>-1.8989783779497681E-2</v>
      </c>
      <c r="AG4109" s="29">
        <v>2.7230669500575844E-2</v>
      </c>
      <c r="AH4109" s="29">
        <v>0.12215631880287864</v>
      </c>
    </row>
    <row r="4110" spans="31:34" x14ac:dyDescent="0.2">
      <c r="AE4110">
        <v>4109</v>
      </c>
      <c r="AF4110" s="29">
        <v>0.16615986877441338</v>
      </c>
      <c r="AG4110" s="29">
        <v>-0.25451066273105005</v>
      </c>
      <c r="AH4110" s="29">
        <v>0.19632950208815425</v>
      </c>
    </row>
    <row r="4111" spans="31:34" x14ac:dyDescent="0.2">
      <c r="AE4111">
        <v>4110</v>
      </c>
      <c r="AF4111" s="29">
        <v>6.1602999830857146E-2</v>
      </c>
      <c r="AG4111" s="29">
        <v>7.4273947394232626E-2</v>
      </c>
      <c r="AH4111" s="29">
        <v>9.3157119839550065E-2</v>
      </c>
    </row>
    <row r="4112" spans="31:34" x14ac:dyDescent="0.2">
      <c r="AE4112">
        <v>4111</v>
      </c>
      <c r="AF4112" s="29">
        <v>-5.2294582666852128E-2</v>
      </c>
      <c r="AG4112" s="29">
        <v>-8.2279119525666466E-2</v>
      </c>
      <c r="AH4112" s="29">
        <v>-5.7143151729056735E-3</v>
      </c>
    </row>
    <row r="4113" spans="31:34" x14ac:dyDescent="0.2">
      <c r="AE4113">
        <v>4112</v>
      </c>
      <c r="AF4113" s="29">
        <v>2.2032301240616022E-3</v>
      </c>
      <c r="AG4113" s="29">
        <v>0.12084116555338897</v>
      </c>
      <c r="AH4113" s="29">
        <v>-0.16154027349058864</v>
      </c>
    </row>
    <row r="4114" spans="31:34" x14ac:dyDescent="0.2">
      <c r="AE4114">
        <v>4113</v>
      </c>
      <c r="AF4114" s="29">
        <v>-1.7283664657275426E-2</v>
      </c>
      <c r="AG4114" s="29">
        <v>-0.11378973783360653</v>
      </c>
      <c r="AH4114" s="29">
        <v>1.3867170674891608E-2</v>
      </c>
    </row>
    <row r="4115" spans="31:34" x14ac:dyDescent="0.2">
      <c r="AE4115">
        <v>4114</v>
      </c>
      <c r="AF4115" s="29">
        <v>2.704517526679712E-2</v>
      </c>
      <c r="AG4115" s="29">
        <v>-4.4831710922569275E-2</v>
      </c>
      <c r="AH4115" s="29">
        <v>-5.2539067626589289E-2</v>
      </c>
    </row>
    <row r="4116" spans="31:34" x14ac:dyDescent="0.2">
      <c r="AE4116">
        <v>4115</v>
      </c>
      <c r="AF4116" s="29">
        <v>1.3463683216731984E-2</v>
      </c>
      <c r="AG4116" s="29">
        <v>7.6453979303853711E-2</v>
      </c>
      <c r="AH4116" s="29">
        <v>8.1887927374611882E-2</v>
      </c>
    </row>
    <row r="4117" spans="31:34" x14ac:dyDescent="0.2">
      <c r="AE4117">
        <v>4116</v>
      </c>
      <c r="AF4117" s="29">
        <v>-8.9840650438760564E-2</v>
      </c>
      <c r="AG4117" s="29">
        <v>-0.17356049296739398</v>
      </c>
      <c r="AH4117" s="29">
        <v>-1.0529899984682154</v>
      </c>
    </row>
    <row r="4118" spans="31:34" x14ac:dyDescent="0.2">
      <c r="AE4118">
        <v>4117</v>
      </c>
      <c r="AF4118" s="29">
        <v>-4.2865972065700239E-2</v>
      </c>
      <c r="AG4118" s="29">
        <v>9.955447772768071E-2</v>
      </c>
      <c r="AH4118" s="29">
        <v>0.20303585251868531</v>
      </c>
    </row>
    <row r="4119" spans="31:34" x14ac:dyDescent="0.2">
      <c r="AE4119">
        <v>4118</v>
      </c>
      <c r="AF4119" s="29">
        <v>3.8965440146643625E-2</v>
      </c>
      <c r="AG4119" s="29">
        <v>-5.6515628051295674E-2</v>
      </c>
      <c r="AH4119" s="29">
        <v>7.3798070835355029E-2</v>
      </c>
    </row>
    <row r="4120" spans="31:34" x14ac:dyDescent="0.2">
      <c r="AE4120">
        <v>4119</v>
      </c>
      <c r="AF4120" s="29">
        <v>-2.0483402232888373E-2</v>
      </c>
      <c r="AG4120" s="29">
        <v>0.13893693629694173</v>
      </c>
      <c r="AH4120" s="29">
        <v>-0.2126061189040255</v>
      </c>
    </row>
    <row r="4121" spans="31:34" x14ac:dyDescent="0.2">
      <c r="AE4121">
        <v>4120</v>
      </c>
      <c r="AF4121" s="29">
        <v>0.13159892059584111</v>
      </c>
      <c r="AG4121" s="29">
        <v>-1.2450524548881861E-3</v>
      </c>
      <c r="AH4121" s="29">
        <v>-0.13477429895486442</v>
      </c>
    </row>
    <row r="4122" spans="31:34" x14ac:dyDescent="0.2">
      <c r="AE4122">
        <v>4121</v>
      </c>
      <c r="AF4122" s="29">
        <v>-5.1284625564034632E-2</v>
      </c>
      <c r="AG4122" s="29">
        <v>-1.1151716082193413E-2</v>
      </c>
      <c r="AH4122" s="29">
        <v>0.30201559140323303</v>
      </c>
    </row>
    <row r="4123" spans="31:34" x14ac:dyDescent="0.2">
      <c r="AE4123">
        <v>4122</v>
      </c>
      <c r="AF4123" s="29">
        <v>-4.3893820590531554E-2</v>
      </c>
      <c r="AG4123" s="29">
        <v>0.16255706527418781</v>
      </c>
      <c r="AH4123" s="29">
        <v>6.6941624961449168E-3</v>
      </c>
    </row>
    <row r="4124" spans="31:34" x14ac:dyDescent="0.2">
      <c r="AE4124">
        <v>4123</v>
      </c>
      <c r="AF4124" s="29">
        <v>-4.4853126632197989E-2</v>
      </c>
      <c r="AG4124" s="29">
        <v>0.10484812107977698</v>
      </c>
      <c r="AH4124" s="29">
        <v>0.11684222848503403</v>
      </c>
    </row>
    <row r="4125" spans="31:34" x14ac:dyDescent="0.2">
      <c r="AE4125">
        <v>4124</v>
      </c>
      <c r="AF4125" s="29">
        <v>4.3396649899723277E-2</v>
      </c>
      <c r="AG4125" s="29">
        <v>3.4493841067250994E-2</v>
      </c>
      <c r="AH4125" s="29">
        <v>-4.9689509562570788E-2</v>
      </c>
    </row>
    <row r="4126" spans="31:34" x14ac:dyDescent="0.2">
      <c r="AE4126">
        <v>4125</v>
      </c>
      <c r="AF4126" s="29">
        <v>0.15152376491822697</v>
      </c>
      <c r="AG4126" s="29">
        <v>7.5148209033432823E-3</v>
      </c>
      <c r="AH4126" s="29">
        <v>0.3552725691669783</v>
      </c>
    </row>
    <row r="4127" spans="31:34" x14ac:dyDescent="0.2">
      <c r="AE4127">
        <v>4126</v>
      </c>
      <c r="AF4127" s="29">
        <v>-7.8323086965328373E-2</v>
      </c>
      <c r="AG4127" s="29">
        <v>-6.2150525943385118E-2</v>
      </c>
      <c r="AH4127" s="29">
        <v>-0.13765161013456978</v>
      </c>
    </row>
    <row r="4128" spans="31:34" x14ac:dyDescent="0.2">
      <c r="AE4128">
        <v>4127</v>
      </c>
      <c r="AF4128" s="29">
        <v>-1.9335944983795438E-2</v>
      </c>
      <c r="AG4128" s="29">
        <v>2.621521426076805E-2</v>
      </c>
      <c r="AH4128" s="29">
        <v>0.16924774008672536</v>
      </c>
    </row>
    <row r="4129" spans="31:34" x14ac:dyDescent="0.2">
      <c r="AE4129">
        <v>4128</v>
      </c>
      <c r="AF4129" s="29">
        <v>-1.4188472609623373E-2</v>
      </c>
      <c r="AG4129" s="29">
        <v>-9.2394761671358808E-2</v>
      </c>
      <c r="AH4129" s="29">
        <v>6.0413322286660314E-3</v>
      </c>
    </row>
    <row r="4130" spans="31:34" x14ac:dyDescent="0.2">
      <c r="AE4130">
        <v>4129</v>
      </c>
      <c r="AF4130" s="29">
        <v>-3.8542418633029922E-2</v>
      </c>
      <c r="AG4130" s="29">
        <v>-0.25876848999399527</v>
      </c>
      <c r="AH4130" s="29">
        <v>-0.1374739193713318</v>
      </c>
    </row>
    <row r="4131" spans="31:34" x14ac:dyDescent="0.2">
      <c r="AE4131">
        <v>4130</v>
      </c>
      <c r="AF4131" s="29">
        <v>2.4999065900338825E-3</v>
      </c>
      <c r="AG4131" s="29">
        <v>0.17031055884571453</v>
      </c>
      <c r="AH4131" s="29">
        <v>-0.34460283911877226</v>
      </c>
    </row>
    <row r="4132" spans="31:34" x14ac:dyDescent="0.2">
      <c r="AE4132">
        <v>4131</v>
      </c>
      <c r="AF4132" s="29">
        <v>-1.1764629725971969E-2</v>
      </c>
      <c r="AG4132" s="29">
        <v>-3.2090667341514688E-2</v>
      </c>
      <c r="AH4132" s="29">
        <v>0.25342763609246483</v>
      </c>
    </row>
    <row r="4133" spans="31:34" x14ac:dyDescent="0.2">
      <c r="AE4133">
        <v>4132</v>
      </c>
      <c r="AF4133" s="29">
        <v>3.1026004262339077E-2</v>
      </c>
      <c r="AG4133" s="29">
        <v>-8.7505186457343773E-2</v>
      </c>
      <c r="AH4133" s="29">
        <v>-0.13772259870155973</v>
      </c>
    </row>
    <row r="4134" spans="31:34" x14ac:dyDescent="0.2">
      <c r="AE4134">
        <v>4133</v>
      </c>
      <c r="AF4134" s="29">
        <v>1.6332755330820421E-2</v>
      </c>
      <c r="AG4134" s="29">
        <v>-2.0098119757009009E-2</v>
      </c>
      <c r="AH4134" s="29">
        <v>7.6023484637769062E-2</v>
      </c>
    </row>
    <row r="4135" spans="31:34" x14ac:dyDescent="0.2">
      <c r="AE4135">
        <v>4134</v>
      </c>
      <c r="AF4135" s="29">
        <v>-0.11386320484671932</v>
      </c>
      <c r="AG4135" s="29">
        <v>-2.7212655796484218E-2</v>
      </c>
      <c r="AH4135" s="29">
        <v>2.1610722884620903E-2</v>
      </c>
    </row>
    <row r="4136" spans="31:34" x14ac:dyDescent="0.2">
      <c r="AE4136">
        <v>4135</v>
      </c>
      <c r="AF4136" s="29">
        <v>2.7765144038785935E-2</v>
      </c>
      <c r="AG4136" s="29">
        <v>6.9478257184320227E-2</v>
      </c>
      <c r="AH4136" s="29">
        <v>8.9359507935341826E-3</v>
      </c>
    </row>
    <row r="4137" spans="31:34" x14ac:dyDescent="0.2">
      <c r="AE4137">
        <v>4136</v>
      </c>
      <c r="AF4137" s="29">
        <v>-0.17782098808554417</v>
      </c>
      <c r="AG4137" s="29">
        <v>-0.19331397362901109</v>
      </c>
      <c r="AH4137" s="29">
        <v>7.6744991577738009E-2</v>
      </c>
    </row>
    <row r="4138" spans="31:34" x14ac:dyDescent="0.2">
      <c r="AE4138">
        <v>4137</v>
      </c>
      <c r="AF4138" s="29">
        <v>1.578981195969141E-3</v>
      </c>
      <c r="AG4138" s="29">
        <v>-2.6666075262270546E-3</v>
      </c>
      <c r="AH4138" s="29">
        <v>-2.6305975123324405E-2</v>
      </c>
    </row>
    <row r="4139" spans="31:34" x14ac:dyDescent="0.2">
      <c r="AE4139">
        <v>4138</v>
      </c>
      <c r="AF4139" s="29">
        <v>-0.13297024134328614</v>
      </c>
      <c r="AG4139" s="29">
        <v>-7.1017729956353415E-2</v>
      </c>
      <c r="AH4139" s="29">
        <v>8.7509584838972088E-2</v>
      </c>
    </row>
    <row r="4140" spans="31:34" x14ac:dyDescent="0.2">
      <c r="AE4140">
        <v>4139</v>
      </c>
      <c r="AF4140" s="29">
        <v>0.22665969882387729</v>
      </c>
      <c r="AG4140" s="29">
        <v>0.1347074207688535</v>
      </c>
      <c r="AH4140" s="29">
        <v>-0.30228573863547942</v>
      </c>
    </row>
    <row r="4141" spans="31:34" x14ac:dyDescent="0.2">
      <c r="AE4141">
        <v>4140</v>
      </c>
      <c r="AF4141" s="29">
        <v>3.3946835968508775E-2</v>
      </c>
      <c r="AG4141" s="29">
        <v>0.18481469975302878</v>
      </c>
      <c r="AH4141" s="29">
        <v>4.9936429141529841E-2</v>
      </c>
    </row>
    <row r="4142" spans="31:34" x14ac:dyDescent="0.2">
      <c r="AE4142">
        <v>4141</v>
      </c>
      <c r="AF4142" s="29">
        <v>4.4796604034341832E-2</v>
      </c>
      <c r="AG4142" s="29">
        <v>3.5302294290822968E-3</v>
      </c>
      <c r="AH4142" s="29">
        <v>-0.50452229393566916</v>
      </c>
    </row>
    <row r="4143" spans="31:34" x14ac:dyDescent="0.2">
      <c r="AE4143">
        <v>4142</v>
      </c>
      <c r="AF4143" s="29">
        <v>-0.14458348004999835</v>
      </c>
      <c r="AG4143" s="29">
        <v>-0.1673873160962277</v>
      </c>
      <c r="AH4143" s="29">
        <v>0.15047306251778433</v>
      </c>
    </row>
    <row r="4144" spans="31:34" x14ac:dyDescent="0.2">
      <c r="AE4144">
        <v>4143</v>
      </c>
      <c r="AF4144" s="29">
        <v>0.11645264767995865</v>
      </c>
      <c r="AG4144" s="29">
        <v>-0.15323800244633642</v>
      </c>
      <c r="AH4144" s="29">
        <v>-4.913344375184675E-2</v>
      </c>
    </row>
    <row r="4145" spans="31:34" x14ac:dyDescent="0.2">
      <c r="AE4145">
        <v>4144</v>
      </c>
      <c r="AF4145" s="29">
        <v>0.13006974618427242</v>
      </c>
      <c r="AG4145" s="29">
        <v>-5.2111185233662483E-2</v>
      </c>
      <c r="AH4145" s="29">
        <v>0.60736326830865905</v>
      </c>
    </row>
    <row r="4146" spans="31:34" x14ac:dyDescent="0.2">
      <c r="AE4146">
        <v>4145</v>
      </c>
      <c r="AF4146" s="29">
        <v>6.7153916825308663E-2</v>
      </c>
      <c r="AG4146" s="29">
        <v>-8.4798255465882405E-2</v>
      </c>
      <c r="AH4146" s="29">
        <v>0.42047977029252626</v>
      </c>
    </row>
    <row r="4147" spans="31:34" x14ac:dyDescent="0.2">
      <c r="AE4147">
        <v>4146</v>
      </c>
      <c r="AF4147" s="29">
        <v>8.2310382050493694E-2</v>
      </c>
      <c r="AG4147" s="29">
        <v>6.0433810657762273E-2</v>
      </c>
      <c r="AH4147" s="29">
        <v>9.4478998122102489E-2</v>
      </c>
    </row>
    <row r="4148" spans="31:34" x14ac:dyDescent="0.2">
      <c r="AE4148">
        <v>4147</v>
      </c>
      <c r="AF4148" s="29">
        <v>-3.4745968110859164E-2</v>
      </c>
      <c r="AG4148" s="29">
        <v>7.7305833877594446E-2</v>
      </c>
      <c r="AH4148" s="29">
        <v>-0.77124565240810394</v>
      </c>
    </row>
    <row r="4149" spans="31:34" x14ac:dyDescent="0.2">
      <c r="AE4149">
        <v>4148</v>
      </c>
      <c r="AF4149" s="29">
        <v>-2.0154829263682415E-2</v>
      </c>
      <c r="AG4149" s="29">
        <v>0.27370644853751952</v>
      </c>
      <c r="AH4149" s="29">
        <v>7.9704299940033405E-2</v>
      </c>
    </row>
    <row r="4150" spans="31:34" x14ac:dyDescent="0.2">
      <c r="AE4150">
        <v>4149</v>
      </c>
      <c r="AF4150" s="29">
        <v>-5.2060678305370846E-2</v>
      </c>
      <c r="AG4150" s="29">
        <v>0.39387203118188929</v>
      </c>
      <c r="AH4150" s="29">
        <v>0.15288471795980038</v>
      </c>
    </row>
    <row r="4151" spans="31:34" x14ac:dyDescent="0.2">
      <c r="AE4151">
        <v>4150</v>
      </c>
      <c r="AF4151" s="29">
        <v>-2.0013472650338555E-2</v>
      </c>
      <c r="AG4151" s="29">
        <v>-0.25397342048587673</v>
      </c>
      <c r="AH4151" s="29">
        <v>-0.15027937411281117</v>
      </c>
    </row>
    <row r="4152" spans="31:34" x14ac:dyDescent="0.2">
      <c r="AE4152">
        <v>4151</v>
      </c>
      <c r="AF4152" s="29">
        <v>2.5308421688887365E-2</v>
      </c>
      <c r="AG4152" s="29">
        <v>6.1714323525775043E-2</v>
      </c>
      <c r="AH4152" s="29">
        <v>0.24684223803850794</v>
      </c>
    </row>
    <row r="4153" spans="31:34" x14ac:dyDescent="0.2">
      <c r="AE4153">
        <v>4152</v>
      </c>
      <c r="AF4153" s="29">
        <v>3.7502473890993503E-2</v>
      </c>
      <c r="AG4153" s="29">
        <v>-0.26664084564210094</v>
      </c>
      <c r="AH4153" s="29">
        <v>-0.76207622473456194</v>
      </c>
    </row>
    <row r="4154" spans="31:34" x14ac:dyDescent="0.2">
      <c r="AE4154">
        <v>4153</v>
      </c>
      <c r="AF4154" s="29">
        <v>1.4279599218344137E-2</v>
      </c>
      <c r="AG4154" s="29">
        <v>6.9984161730265101E-2</v>
      </c>
      <c r="AH4154" s="29">
        <v>-0.11521767102449548</v>
      </c>
    </row>
    <row r="4155" spans="31:34" x14ac:dyDescent="0.2">
      <c r="AE4155">
        <v>4154</v>
      </c>
      <c r="AF4155" s="29">
        <v>3.0399714480154251E-2</v>
      </c>
      <c r="AG4155" s="29">
        <v>0.12410190289095419</v>
      </c>
      <c r="AH4155" s="29">
        <v>-1.5076344274329884E-2</v>
      </c>
    </row>
    <row r="4156" spans="31:34" x14ac:dyDescent="0.2">
      <c r="AE4156">
        <v>4155</v>
      </c>
      <c r="AF4156" s="29">
        <v>-1.8476712921049181E-2</v>
      </c>
      <c r="AG4156" s="29">
        <v>-2.9165598834453754E-2</v>
      </c>
      <c r="AH4156" s="29">
        <v>-0.23028845772059273</v>
      </c>
    </row>
    <row r="4157" spans="31:34" x14ac:dyDescent="0.2">
      <c r="AE4157">
        <v>4156</v>
      </c>
      <c r="AF4157" s="29">
        <v>1.494591585861786E-2</v>
      </c>
      <c r="AG4157" s="29">
        <v>-0.62091006223574452</v>
      </c>
      <c r="AH4157" s="29">
        <v>0.11479886829823996</v>
      </c>
    </row>
    <row r="4158" spans="31:34" x14ac:dyDescent="0.2">
      <c r="AE4158">
        <v>4157</v>
      </c>
      <c r="AF4158" s="29">
        <v>-6.1431012015108919E-3</v>
      </c>
      <c r="AG4158" s="29">
        <v>-2.8686223496185499E-2</v>
      </c>
      <c r="AH4158" s="29">
        <v>-6.8171909839337227E-2</v>
      </c>
    </row>
    <row r="4159" spans="31:34" x14ac:dyDescent="0.2">
      <c r="AE4159">
        <v>4158</v>
      </c>
      <c r="AF4159" s="29">
        <v>-2.7161347940168407E-2</v>
      </c>
      <c r="AG4159" s="29">
        <v>-4.2718119538609933E-2</v>
      </c>
      <c r="AH4159" s="29">
        <v>-0.18438644797763246</v>
      </c>
    </row>
    <row r="4160" spans="31:34" x14ac:dyDescent="0.2">
      <c r="AE4160">
        <v>4159</v>
      </c>
      <c r="AF4160" s="29">
        <v>-6.6544883137222663E-2</v>
      </c>
      <c r="AG4160" s="29">
        <v>0.11770300321070222</v>
      </c>
      <c r="AH4160" s="29">
        <v>-7.4507713552310825E-2</v>
      </c>
    </row>
    <row r="4161" spans="31:34" x14ac:dyDescent="0.2">
      <c r="AE4161">
        <v>4160</v>
      </c>
      <c r="AF4161" s="29">
        <v>-4.3255973992278721E-2</v>
      </c>
      <c r="AG4161" s="29">
        <v>-0.20471430995379927</v>
      </c>
      <c r="AH4161" s="29">
        <v>0.10963047899129218</v>
      </c>
    </row>
    <row r="4162" spans="31:34" x14ac:dyDescent="0.2">
      <c r="AE4162">
        <v>4161</v>
      </c>
      <c r="AF4162" s="29">
        <v>-0.13178771594301136</v>
      </c>
      <c r="AG4162" s="29">
        <v>-0.10387458082229901</v>
      </c>
      <c r="AH4162" s="29">
        <v>-0.14924385423686659</v>
      </c>
    </row>
    <row r="4163" spans="31:34" x14ac:dyDescent="0.2">
      <c r="AE4163">
        <v>4162</v>
      </c>
      <c r="AF4163" s="29">
        <v>-8.0572305031357174E-3</v>
      </c>
      <c r="AG4163" s="29">
        <v>5.8121853089060952E-3</v>
      </c>
      <c r="AH4163" s="29">
        <v>-0.13683254757675326</v>
      </c>
    </row>
    <row r="4164" spans="31:34" x14ac:dyDescent="0.2">
      <c r="AE4164">
        <v>4163</v>
      </c>
      <c r="AF4164" s="29">
        <v>-6.3596446978447962E-2</v>
      </c>
      <c r="AG4164" s="29">
        <v>0.21970224381645423</v>
      </c>
      <c r="AH4164" s="29">
        <v>-0.18065253087998515</v>
      </c>
    </row>
    <row r="4165" spans="31:34" x14ac:dyDescent="0.2">
      <c r="AE4165">
        <v>4164</v>
      </c>
      <c r="AF4165" s="29">
        <v>-3.6286057049591119E-2</v>
      </c>
      <c r="AG4165" s="29">
        <v>-0.35198156629278088</v>
      </c>
      <c r="AH4165" s="29">
        <v>0.14559976276806594</v>
      </c>
    </row>
    <row r="4166" spans="31:34" x14ac:dyDescent="0.2">
      <c r="AE4166">
        <v>4165</v>
      </c>
      <c r="AF4166" s="29">
        <v>-6.0236278691856597E-2</v>
      </c>
      <c r="AG4166" s="29">
        <v>-1.5758859471178346E-2</v>
      </c>
      <c r="AH4166" s="29">
        <v>-5.6872108596511171E-2</v>
      </c>
    </row>
    <row r="4167" spans="31:34" x14ac:dyDescent="0.2">
      <c r="AE4167">
        <v>4166</v>
      </c>
      <c r="AF4167" s="29">
        <v>-5.6073463152350851E-2</v>
      </c>
      <c r="AG4167" s="29">
        <v>-2.2995552742204613E-2</v>
      </c>
      <c r="AH4167" s="29">
        <v>0.49320331860816063</v>
      </c>
    </row>
    <row r="4168" spans="31:34" x14ac:dyDescent="0.2">
      <c r="AE4168">
        <v>4167</v>
      </c>
      <c r="AF4168" s="29">
        <v>-8.0419319354343669E-2</v>
      </c>
      <c r="AG4168" s="29">
        <v>2.0338870562203681E-2</v>
      </c>
      <c r="AH4168" s="29">
        <v>0.45230155847933201</v>
      </c>
    </row>
    <row r="4169" spans="31:34" x14ac:dyDescent="0.2">
      <c r="AE4169">
        <v>4168</v>
      </c>
      <c r="AF4169" s="29">
        <v>-2.5417798060373205E-2</v>
      </c>
      <c r="AG4169" s="29">
        <v>4.8426004799674502E-2</v>
      </c>
      <c r="AH4169" s="29">
        <v>-0.17684255241345892</v>
      </c>
    </row>
    <row r="4170" spans="31:34" x14ac:dyDescent="0.2">
      <c r="AE4170">
        <v>4169</v>
      </c>
      <c r="AF4170" s="29">
        <v>-3.6593173744007078E-2</v>
      </c>
      <c r="AG4170" s="29">
        <v>-0.1094749524365066</v>
      </c>
      <c r="AH4170" s="29">
        <v>-0.19901726902591632</v>
      </c>
    </row>
    <row r="4171" spans="31:34" x14ac:dyDescent="0.2">
      <c r="AE4171">
        <v>4170</v>
      </c>
      <c r="AF4171" s="29">
        <v>-0.16116415529289876</v>
      </c>
      <c r="AG4171" s="29">
        <v>0.18393825007768602</v>
      </c>
      <c r="AH4171" s="29">
        <v>-0.19303467630802845</v>
      </c>
    </row>
    <row r="4172" spans="31:34" x14ac:dyDescent="0.2">
      <c r="AE4172">
        <v>4171</v>
      </c>
      <c r="AF4172" s="29">
        <v>-6.1957648975701191E-2</v>
      </c>
      <c r="AG4172" s="29">
        <v>-0.15351144325649344</v>
      </c>
      <c r="AH4172" s="29">
        <v>-0.15486186224188275</v>
      </c>
    </row>
    <row r="4173" spans="31:34" x14ac:dyDescent="0.2">
      <c r="AE4173">
        <v>4172</v>
      </c>
      <c r="AF4173" s="29">
        <v>2.6716387059037363E-2</v>
      </c>
      <c r="AG4173" s="29">
        <v>3.6410934261682446E-2</v>
      </c>
      <c r="AH4173" s="29">
        <v>-0.28610470914379627</v>
      </c>
    </row>
    <row r="4174" spans="31:34" x14ac:dyDescent="0.2">
      <c r="AE4174">
        <v>4173</v>
      </c>
      <c r="AF4174" s="29">
        <v>6.8503083205459156E-2</v>
      </c>
      <c r="AG4174" s="29">
        <v>-9.3629787722530625E-2</v>
      </c>
      <c r="AH4174" s="29">
        <v>-0.18730994185655264</v>
      </c>
    </row>
    <row r="4175" spans="31:34" x14ac:dyDescent="0.2">
      <c r="AE4175">
        <v>4174</v>
      </c>
      <c r="AF4175" s="29">
        <v>-9.7276350943514847E-2</v>
      </c>
      <c r="AG4175" s="29">
        <v>-1.0781274003724564E-2</v>
      </c>
      <c r="AH4175" s="29">
        <v>-0.13978515875787445</v>
      </c>
    </row>
    <row r="4176" spans="31:34" x14ac:dyDescent="0.2">
      <c r="AE4176">
        <v>4175</v>
      </c>
      <c r="AF4176" s="29">
        <v>-2.7585078409146639E-2</v>
      </c>
      <c r="AG4176" s="29">
        <v>2.0073260426546471E-2</v>
      </c>
      <c r="AH4176" s="29">
        <v>-0.5725831889366455</v>
      </c>
    </row>
    <row r="4177" spans="31:34" x14ac:dyDescent="0.2">
      <c r="AE4177">
        <v>4176</v>
      </c>
      <c r="AF4177" s="29">
        <v>-6.8642672587711159E-3</v>
      </c>
      <c r="AG4177" s="29">
        <v>-0.13684944107245334</v>
      </c>
      <c r="AH4177" s="29">
        <v>2.3902053931420635E-2</v>
      </c>
    </row>
    <row r="4178" spans="31:34" x14ac:dyDescent="0.2">
      <c r="AE4178">
        <v>4177</v>
      </c>
      <c r="AF4178" s="29">
        <v>1.2481716161880747E-2</v>
      </c>
      <c r="AG4178" s="29">
        <v>7.2772025801489101E-2</v>
      </c>
      <c r="AH4178" s="29">
        <v>0.14241721370490373</v>
      </c>
    </row>
    <row r="4179" spans="31:34" x14ac:dyDescent="0.2">
      <c r="AE4179">
        <v>4178</v>
      </c>
      <c r="AF4179" s="29">
        <v>-3.2646334167231943E-2</v>
      </c>
      <c r="AG4179" s="29">
        <v>-0.22689436799219365</v>
      </c>
      <c r="AH4179" s="29">
        <v>-2.5285540537952778E-3</v>
      </c>
    </row>
    <row r="4180" spans="31:34" x14ac:dyDescent="0.2">
      <c r="AE4180">
        <v>4179</v>
      </c>
      <c r="AF4180" s="29">
        <v>1.0485382615861903E-2</v>
      </c>
      <c r="AG4180" s="29">
        <v>4.3913323754578723E-2</v>
      </c>
      <c r="AH4180" s="29">
        <v>0.16923325491053495</v>
      </c>
    </row>
    <row r="4181" spans="31:34" x14ac:dyDescent="0.2">
      <c r="AE4181">
        <v>4180</v>
      </c>
      <c r="AF4181" s="29">
        <v>3.1570087698022712E-3</v>
      </c>
      <c r="AG4181" s="29">
        <v>3.5359588588485945E-2</v>
      </c>
      <c r="AH4181" s="29">
        <v>-0.10117627305659908</v>
      </c>
    </row>
    <row r="4182" spans="31:34" x14ac:dyDescent="0.2">
      <c r="AE4182">
        <v>4181</v>
      </c>
      <c r="AF4182" s="29">
        <v>5.6972333390289433E-2</v>
      </c>
      <c r="AG4182" s="29">
        <v>-0.12764484404738544</v>
      </c>
      <c r="AH4182" s="29">
        <v>0.11176047468389794</v>
      </c>
    </row>
    <row r="4183" spans="31:34" x14ac:dyDescent="0.2">
      <c r="AE4183">
        <v>4182</v>
      </c>
      <c r="AF4183" s="29">
        <v>2.4391343122285972E-2</v>
      </c>
      <c r="AG4183" s="29">
        <v>7.7598150655575834E-2</v>
      </c>
      <c r="AH4183" s="29">
        <v>-6.035283751824172E-2</v>
      </c>
    </row>
    <row r="4184" spans="31:34" x14ac:dyDescent="0.2">
      <c r="AE4184">
        <v>4183</v>
      </c>
      <c r="AF4184" s="29">
        <v>-2.7232881973346817E-2</v>
      </c>
      <c r="AG4184" s="29">
        <v>-4.4271849573378028E-2</v>
      </c>
      <c r="AH4184" s="29">
        <v>0.18736021383038517</v>
      </c>
    </row>
    <row r="4185" spans="31:34" x14ac:dyDescent="0.2">
      <c r="AE4185">
        <v>4184</v>
      </c>
      <c r="AF4185" s="29">
        <v>5.6649257423010059E-2</v>
      </c>
      <c r="AG4185" s="29">
        <v>-6.5385948285114945E-2</v>
      </c>
      <c r="AH4185" s="29">
        <v>0.27818124010251077</v>
      </c>
    </row>
    <row r="4186" spans="31:34" x14ac:dyDescent="0.2">
      <c r="AE4186">
        <v>4185</v>
      </c>
      <c r="AF4186" s="29">
        <v>-8.139239773463558E-2</v>
      </c>
      <c r="AG4186" s="29">
        <v>0.166893230798315</v>
      </c>
      <c r="AH4186" s="29">
        <v>-0.29021103167963846</v>
      </c>
    </row>
    <row r="4187" spans="31:34" x14ac:dyDescent="0.2">
      <c r="AE4187">
        <v>4186</v>
      </c>
      <c r="AF4187" s="29">
        <v>2.5608159212938478E-2</v>
      </c>
      <c r="AG4187" s="29">
        <v>-2.1966360711075186E-2</v>
      </c>
      <c r="AH4187" s="29">
        <v>3.8582349853385919E-2</v>
      </c>
    </row>
    <row r="4188" spans="31:34" x14ac:dyDescent="0.2">
      <c r="AE4188">
        <v>4187</v>
      </c>
      <c r="AF4188" s="29">
        <v>-7.3511013790403786E-3</v>
      </c>
      <c r="AG4188" s="29">
        <v>4.4407409352453527E-2</v>
      </c>
      <c r="AH4188" s="29">
        <v>5.6964979044680286E-2</v>
      </c>
    </row>
    <row r="4189" spans="31:34" x14ac:dyDescent="0.2">
      <c r="AE4189">
        <v>4188</v>
      </c>
      <c r="AF4189" s="29">
        <v>2.6792980096306707E-2</v>
      </c>
      <c r="AG4189" s="29">
        <v>-0.11331134365248953</v>
      </c>
      <c r="AH4189" s="29">
        <v>4.4497160568258967E-3</v>
      </c>
    </row>
    <row r="4190" spans="31:34" x14ac:dyDescent="0.2">
      <c r="AE4190">
        <v>4189</v>
      </c>
      <c r="AF4190" s="29">
        <v>-1.1862615438935601E-2</v>
      </c>
      <c r="AG4190" s="29">
        <v>0.1461035037289295</v>
      </c>
      <c r="AH4190" s="29">
        <v>-8.1761659355759075E-2</v>
      </c>
    </row>
    <row r="4191" spans="31:34" x14ac:dyDescent="0.2">
      <c r="AE4191">
        <v>4190</v>
      </c>
      <c r="AF4191" s="29">
        <v>-1.7447072593567002E-2</v>
      </c>
      <c r="AG4191" s="29">
        <v>5.3252242656141695E-2</v>
      </c>
      <c r="AH4191" s="29">
        <v>-0.18885406686861578</v>
      </c>
    </row>
    <row r="4192" spans="31:34" x14ac:dyDescent="0.2">
      <c r="AE4192">
        <v>4191</v>
      </c>
      <c r="AF4192" s="29">
        <v>-2.6541850929729986E-2</v>
      </c>
      <c r="AG4192" s="29">
        <v>0.174974656817529</v>
      </c>
      <c r="AH4192" s="29">
        <v>-0.43304330787027995</v>
      </c>
    </row>
    <row r="4193" spans="31:34" x14ac:dyDescent="0.2">
      <c r="AE4193">
        <v>4192</v>
      </c>
      <c r="AF4193" s="29">
        <v>2.8719527896984065E-2</v>
      </c>
      <c r="AG4193" s="29">
        <v>1.1100070499039414E-2</v>
      </c>
      <c r="AH4193" s="29">
        <v>-3.385637144151659E-2</v>
      </c>
    </row>
    <row r="4194" spans="31:34" x14ac:dyDescent="0.2">
      <c r="AE4194">
        <v>4193</v>
      </c>
      <c r="AF4194" s="29">
        <v>2.2219440362420524E-2</v>
      </c>
      <c r="AG4194" s="29">
        <v>-7.0840830420916642E-2</v>
      </c>
      <c r="AH4194" s="29">
        <v>-0.10435928794911886</v>
      </c>
    </row>
    <row r="4195" spans="31:34" x14ac:dyDescent="0.2">
      <c r="AE4195">
        <v>4194</v>
      </c>
      <c r="AF4195" s="29">
        <v>1.9304856895899114E-2</v>
      </c>
      <c r="AG4195" s="29">
        <v>0.19941050891350687</v>
      </c>
      <c r="AH4195" s="29">
        <v>-0.18627690344981571</v>
      </c>
    </row>
    <row r="4196" spans="31:34" x14ac:dyDescent="0.2">
      <c r="AE4196">
        <v>4195</v>
      </c>
      <c r="AF4196" s="29">
        <v>4.8769957383971829E-2</v>
      </c>
      <c r="AG4196" s="29">
        <v>0.62121263526047932</v>
      </c>
      <c r="AH4196" s="29">
        <v>-7.2619830224674026E-2</v>
      </c>
    </row>
    <row r="4197" spans="31:34" x14ac:dyDescent="0.2">
      <c r="AE4197">
        <v>4196</v>
      </c>
      <c r="AF4197" s="29">
        <v>4.1772946221317976E-2</v>
      </c>
      <c r="AG4197" s="29">
        <v>0.31805527479840628</v>
      </c>
      <c r="AH4197" s="29">
        <v>-0.14960340189838001</v>
      </c>
    </row>
    <row r="4198" spans="31:34" x14ac:dyDescent="0.2">
      <c r="AE4198">
        <v>4197</v>
      </c>
      <c r="AF4198" s="29">
        <v>-1.7039043404273084E-2</v>
      </c>
      <c r="AG4198" s="29">
        <v>0.18869974901531053</v>
      </c>
      <c r="AH4198" s="29">
        <v>-9.9830250438292439E-2</v>
      </c>
    </row>
    <row r="4199" spans="31:34" x14ac:dyDescent="0.2">
      <c r="AE4199">
        <v>4198</v>
      </c>
      <c r="AF4199" s="29">
        <v>0.20532148059888275</v>
      </c>
      <c r="AG4199" s="29">
        <v>2.5090855982135663E-2</v>
      </c>
      <c r="AH4199" s="29">
        <v>-0.15075614227471815</v>
      </c>
    </row>
    <row r="4200" spans="31:34" x14ac:dyDescent="0.2">
      <c r="AE4200">
        <v>4199</v>
      </c>
      <c r="AF4200" s="29">
        <v>3.6926769488258689E-2</v>
      </c>
      <c r="AG4200" s="29">
        <v>0.23630644357790484</v>
      </c>
      <c r="AH4200" s="29">
        <v>0.18412768724742382</v>
      </c>
    </row>
    <row r="4201" spans="31:34" x14ac:dyDescent="0.2">
      <c r="AE4201">
        <v>4200</v>
      </c>
      <c r="AF4201" s="29">
        <v>-1.6348336651542169E-2</v>
      </c>
      <c r="AG4201" s="29">
        <v>-9.5282563674568416E-2</v>
      </c>
      <c r="AH4201" s="29">
        <v>9.3451979841875532E-2</v>
      </c>
    </row>
    <row r="4202" spans="31:34" x14ac:dyDescent="0.2">
      <c r="AE4202">
        <v>4201</v>
      </c>
      <c r="AF4202" s="29">
        <v>-5.7554601728847271E-2</v>
      </c>
      <c r="AG4202" s="29">
        <v>4.4834400631724891E-2</v>
      </c>
      <c r="AH4202" s="29">
        <v>4.8030724855187001E-2</v>
      </c>
    </row>
    <row r="4203" spans="31:34" x14ac:dyDescent="0.2">
      <c r="AE4203">
        <v>4202</v>
      </c>
      <c r="AF4203" s="29">
        <v>-0.14877840879346488</v>
      </c>
      <c r="AG4203" s="29">
        <v>7.1467438105710906E-2</v>
      </c>
      <c r="AH4203" s="29">
        <v>8.5897995769902979E-2</v>
      </c>
    </row>
    <row r="4204" spans="31:34" x14ac:dyDescent="0.2">
      <c r="AE4204">
        <v>4203</v>
      </c>
      <c r="AF4204" s="29">
        <v>-3.9045550998622627E-2</v>
      </c>
      <c r="AG4204" s="29">
        <v>0.10978897318221466</v>
      </c>
      <c r="AH4204" s="29">
        <v>-1.309230829188129E-2</v>
      </c>
    </row>
    <row r="4205" spans="31:34" x14ac:dyDescent="0.2">
      <c r="AE4205">
        <v>4204</v>
      </c>
      <c r="AF4205" s="29">
        <v>-4.365141838130868E-3</v>
      </c>
      <c r="AG4205" s="29">
        <v>-0.18222444664419699</v>
      </c>
      <c r="AH4205" s="29">
        <v>-0.22672573113863531</v>
      </c>
    </row>
    <row r="4206" spans="31:34" x14ac:dyDescent="0.2">
      <c r="AE4206">
        <v>4205</v>
      </c>
      <c r="AF4206" s="29">
        <v>3.4865794195957325E-2</v>
      </c>
      <c r="AG4206" s="29">
        <v>-0.22114897887839652</v>
      </c>
      <c r="AH4206" s="29">
        <v>0.3414420703978191</v>
      </c>
    </row>
    <row r="4207" spans="31:34" x14ac:dyDescent="0.2">
      <c r="AE4207">
        <v>4206</v>
      </c>
      <c r="AF4207" s="29">
        <v>7.0308116203730998E-3</v>
      </c>
      <c r="AG4207" s="29">
        <v>-9.7792026606775398E-2</v>
      </c>
      <c r="AH4207" s="29">
        <v>-0.14340867154814843</v>
      </c>
    </row>
    <row r="4208" spans="31:34" x14ac:dyDescent="0.2">
      <c r="AE4208">
        <v>4207</v>
      </c>
      <c r="AF4208" s="29">
        <v>-1.4826929765601186E-2</v>
      </c>
      <c r="AG4208" s="29">
        <v>-0.14504283879823152</v>
      </c>
      <c r="AH4208" s="29">
        <v>0.12068342729102977</v>
      </c>
    </row>
    <row r="4209" spans="31:34" x14ac:dyDescent="0.2">
      <c r="AE4209">
        <v>4208</v>
      </c>
      <c r="AF4209" s="29">
        <v>4.2724805409530197E-3</v>
      </c>
      <c r="AG4209" s="29">
        <v>-2.6283695487643345E-2</v>
      </c>
      <c r="AH4209" s="29">
        <v>-2.2049911222475727E-2</v>
      </c>
    </row>
    <row r="4210" spans="31:34" x14ac:dyDescent="0.2">
      <c r="AE4210">
        <v>4209</v>
      </c>
      <c r="AF4210" s="29">
        <v>6.4699918381088309E-2</v>
      </c>
      <c r="AG4210" s="29">
        <v>-7.8274090906459828E-2</v>
      </c>
      <c r="AH4210" s="29">
        <v>-0.81265289839389321</v>
      </c>
    </row>
    <row r="4211" spans="31:34" x14ac:dyDescent="0.2">
      <c r="AE4211">
        <v>4210</v>
      </c>
      <c r="AF4211" s="29">
        <v>7.0698196913342268E-2</v>
      </c>
      <c r="AG4211" s="29">
        <v>2.2187660784708851E-2</v>
      </c>
      <c r="AH4211" s="29">
        <v>3.1551845443878762E-2</v>
      </c>
    </row>
    <row r="4212" spans="31:34" x14ac:dyDescent="0.2">
      <c r="AE4212">
        <v>4211</v>
      </c>
      <c r="AF4212" s="29">
        <v>-8.4978355818575487E-3</v>
      </c>
      <c r="AG4212" s="29">
        <v>6.4651646235591831E-2</v>
      </c>
      <c r="AH4212" s="29">
        <v>0.10518480995461751</v>
      </c>
    </row>
    <row r="4213" spans="31:34" x14ac:dyDescent="0.2">
      <c r="AE4213">
        <v>4212</v>
      </c>
      <c r="AF4213" s="29">
        <v>-6.3322915196224128E-2</v>
      </c>
      <c r="AG4213" s="29">
        <v>0.20510515029345</v>
      </c>
      <c r="AH4213" s="29">
        <v>-2.1599961376630727E-2</v>
      </c>
    </row>
    <row r="4214" spans="31:34" x14ac:dyDescent="0.2">
      <c r="AE4214">
        <v>4213</v>
      </c>
      <c r="AF4214" s="29">
        <v>1.4304489498389457E-2</v>
      </c>
      <c r="AG4214" s="29">
        <v>-2.2724042055760531E-2</v>
      </c>
      <c r="AH4214" s="29">
        <v>-8.6791473729279728E-2</v>
      </c>
    </row>
    <row r="4215" spans="31:34" x14ac:dyDescent="0.2">
      <c r="AE4215">
        <v>4214</v>
      </c>
      <c r="AF4215" s="29">
        <v>-4.051493132615578E-2</v>
      </c>
      <c r="AG4215" s="29">
        <v>4.9758672463419687E-3</v>
      </c>
      <c r="AH4215" s="29">
        <v>0.25816848660547659</v>
      </c>
    </row>
    <row r="4216" spans="31:34" x14ac:dyDescent="0.2">
      <c r="AE4216">
        <v>4215</v>
      </c>
      <c r="AF4216" s="29">
        <v>-0.12440802035222387</v>
      </c>
      <c r="AG4216" s="29">
        <v>-0.2044115250271209</v>
      </c>
      <c r="AH4216" s="29">
        <v>-0.13411946474129344</v>
      </c>
    </row>
    <row r="4217" spans="31:34" x14ac:dyDescent="0.2">
      <c r="AE4217">
        <v>4216</v>
      </c>
      <c r="AF4217" s="29">
        <v>-1.4116188347762248E-2</v>
      </c>
      <c r="AG4217" s="29">
        <v>-0.11815063467076536</v>
      </c>
      <c r="AH4217" s="29">
        <v>0.17454869770128653</v>
      </c>
    </row>
    <row r="4218" spans="31:34" x14ac:dyDescent="0.2">
      <c r="AE4218">
        <v>4217</v>
      </c>
      <c r="AF4218" s="29">
        <v>-3.1583998066419761E-2</v>
      </c>
      <c r="AG4218" s="29">
        <v>-1.0828770012418673E-2</v>
      </c>
      <c r="AH4218" s="29">
        <v>-0.4196579518805405</v>
      </c>
    </row>
    <row r="4219" spans="31:34" x14ac:dyDescent="0.2">
      <c r="AE4219">
        <v>4218</v>
      </c>
      <c r="AF4219" s="29">
        <v>4.4287547366276984E-2</v>
      </c>
      <c r="AG4219" s="29">
        <v>2.5953003913843295E-2</v>
      </c>
      <c r="AH4219" s="29">
        <v>-0.24244118809087845</v>
      </c>
    </row>
    <row r="4220" spans="31:34" x14ac:dyDescent="0.2">
      <c r="AE4220">
        <v>4219</v>
      </c>
      <c r="AF4220" s="29">
        <v>-0.14167025016009921</v>
      </c>
      <c r="AG4220" s="29">
        <v>-7.0782790935014203E-2</v>
      </c>
      <c r="AH4220" s="29">
        <v>0.16779569925804769</v>
      </c>
    </row>
    <row r="4221" spans="31:34" x14ac:dyDescent="0.2">
      <c r="AE4221">
        <v>4220</v>
      </c>
      <c r="AF4221" s="29">
        <v>-3.5643278067428084E-2</v>
      </c>
      <c r="AG4221" s="29">
        <v>-0.10602395960484359</v>
      </c>
      <c r="AH4221" s="29">
        <v>-3.6211996780108759E-2</v>
      </c>
    </row>
    <row r="4222" spans="31:34" x14ac:dyDescent="0.2">
      <c r="AE4222">
        <v>4221</v>
      </c>
      <c r="AF4222" s="29">
        <v>-2.0836912939445531E-2</v>
      </c>
      <c r="AG4222" s="29">
        <v>-1.4111646127088352E-2</v>
      </c>
      <c r="AH4222" s="29">
        <v>-0.12457011580631717</v>
      </c>
    </row>
    <row r="4223" spans="31:34" x14ac:dyDescent="0.2">
      <c r="AE4223">
        <v>4222</v>
      </c>
      <c r="AF4223" s="29">
        <v>-1.7424208141295264E-2</v>
      </c>
      <c r="AG4223" s="29">
        <v>-9.1478388271286667E-2</v>
      </c>
      <c r="AH4223" s="29">
        <v>3.501675519866021E-2</v>
      </c>
    </row>
    <row r="4224" spans="31:34" x14ac:dyDescent="0.2">
      <c r="AE4224">
        <v>4223</v>
      </c>
      <c r="AF4224" s="29">
        <v>6.6564704306303481E-4</v>
      </c>
      <c r="AG4224" s="29">
        <v>-7.496865808332058E-2</v>
      </c>
      <c r="AH4224" s="29">
        <v>-4.5949321256857752E-2</v>
      </c>
    </row>
    <row r="4225" spans="31:34" x14ac:dyDescent="0.2">
      <c r="AE4225">
        <v>4224</v>
      </c>
      <c r="AF4225" s="29">
        <v>9.3900382148637301E-2</v>
      </c>
      <c r="AG4225" s="29">
        <v>-6.9867393196153441E-2</v>
      </c>
      <c r="AH4225" s="29">
        <v>-7.316752230783527E-2</v>
      </c>
    </row>
    <row r="4226" spans="31:34" x14ac:dyDescent="0.2">
      <c r="AE4226">
        <v>4225</v>
      </c>
      <c r="AF4226" s="29">
        <v>-0.33695583932581347</v>
      </c>
      <c r="AG4226" s="29">
        <v>4.3513484639231201E-2</v>
      </c>
      <c r="AH4226" s="29">
        <v>0.34445388656258608</v>
      </c>
    </row>
    <row r="4227" spans="31:34" x14ac:dyDescent="0.2">
      <c r="AE4227">
        <v>4226</v>
      </c>
      <c r="AF4227" s="29">
        <v>4.6865499077000911E-2</v>
      </c>
      <c r="AG4227" s="29">
        <v>-0.10596490896219979</v>
      </c>
      <c r="AH4227" s="29">
        <v>5.241352740157016E-2</v>
      </c>
    </row>
    <row r="4228" spans="31:34" x14ac:dyDescent="0.2">
      <c r="AE4228">
        <v>4227</v>
      </c>
      <c r="AF4228" s="29">
        <v>0.22047988388055531</v>
      </c>
      <c r="AG4228" s="29">
        <v>-5.6301297399723657E-3</v>
      </c>
      <c r="AH4228" s="29">
        <v>2.5447598621287218E-2</v>
      </c>
    </row>
    <row r="4229" spans="31:34" x14ac:dyDescent="0.2">
      <c r="AE4229">
        <v>4228</v>
      </c>
      <c r="AF4229" s="29">
        <v>-1.0379380440753261E-2</v>
      </c>
      <c r="AG4229" s="29">
        <v>-0.13709141955052406</v>
      </c>
      <c r="AH4229" s="29">
        <v>7.9514125922089618E-2</v>
      </c>
    </row>
    <row r="4230" spans="31:34" x14ac:dyDescent="0.2">
      <c r="AE4230">
        <v>4229</v>
      </c>
      <c r="AF4230" s="29">
        <v>0.11828942462394086</v>
      </c>
      <c r="AG4230" s="29">
        <v>9.7063211332445706E-2</v>
      </c>
      <c r="AH4230" s="29">
        <v>-0.15224366608668602</v>
      </c>
    </row>
    <row r="4231" spans="31:34" x14ac:dyDescent="0.2">
      <c r="AE4231">
        <v>4230</v>
      </c>
      <c r="AF4231" s="29">
        <v>-3.6080597408212926E-3</v>
      </c>
      <c r="AG4231" s="29">
        <v>-1.4852098136108442E-2</v>
      </c>
      <c r="AH4231" s="29">
        <v>2.5529184225010989E-2</v>
      </c>
    </row>
    <row r="4232" spans="31:34" x14ac:dyDescent="0.2">
      <c r="AE4232">
        <v>4231</v>
      </c>
      <c r="AF4232" s="29">
        <v>-3.4326358533216264E-2</v>
      </c>
      <c r="AG4232" s="29">
        <v>-6.6356521966398907E-2</v>
      </c>
      <c r="AH4232" s="29">
        <v>0.11412570232184681</v>
      </c>
    </row>
    <row r="4233" spans="31:34" x14ac:dyDescent="0.2">
      <c r="AE4233">
        <v>4232</v>
      </c>
      <c r="AF4233" s="29">
        <v>-4.2976037589843252E-2</v>
      </c>
      <c r="AG4233" s="29">
        <v>0.35691521802468207</v>
      </c>
      <c r="AH4233" s="29">
        <v>-5.7551854899996688E-2</v>
      </c>
    </row>
    <row r="4234" spans="31:34" x14ac:dyDescent="0.2">
      <c r="AE4234">
        <v>4233</v>
      </c>
      <c r="AF4234" s="29">
        <v>0.12184475256949169</v>
      </c>
      <c r="AG4234" s="29">
        <v>4.2092462700246434E-2</v>
      </c>
      <c r="AH4234" s="29">
        <v>0.1522684233164088</v>
      </c>
    </row>
    <row r="4235" spans="31:34" x14ac:dyDescent="0.2">
      <c r="AE4235">
        <v>4234</v>
      </c>
      <c r="AF4235" s="29">
        <v>-2.9416594078157218E-2</v>
      </c>
      <c r="AG4235" s="29">
        <v>-7.1966144659596762E-2</v>
      </c>
      <c r="AH4235" s="29">
        <v>9.5059902675761559E-2</v>
      </c>
    </row>
    <row r="4236" spans="31:34" x14ac:dyDescent="0.2">
      <c r="AE4236">
        <v>4235</v>
      </c>
      <c r="AF4236" s="29">
        <v>4.1908119602630297E-3</v>
      </c>
      <c r="AG4236" s="29">
        <v>-3.5511795344989036E-2</v>
      </c>
      <c r="AH4236" s="29">
        <v>-0.4325158994739845</v>
      </c>
    </row>
    <row r="4237" spans="31:34" x14ac:dyDescent="0.2">
      <c r="AE4237">
        <v>4236</v>
      </c>
      <c r="AF4237" s="29">
        <v>-1.8823744289434105E-2</v>
      </c>
      <c r="AG4237" s="29">
        <v>3.4557187553407601E-2</v>
      </c>
      <c r="AH4237" s="29">
        <v>9.3908026215040796E-2</v>
      </c>
    </row>
    <row r="4238" spans="31:34" x14ac:dyDescent="0.2">
      <c r="AE4238">
        <v>4237</v>
      </c>
      <c r="AF4238" s="29">
        <v>3.9187193746469173E-2</v>
      </c>
      <c r="AG4238" s="29">
        <v>3.3366825102535518E-2</v>
      </c>
      <c r="AH4238" s="29">
        <v>1.7592889512714927E-2</v>
      </c>
    </row>
    <row r="4239" spans="31:34" x14ac:dyDescent="0.2">
      <c r="AE4239">
        <v>4238</v>
      </c>
      <c r="AF4239" s="29">
        <v>-2.9393334990207957E-2</v>
      </c>
      <c r="AG4239" s="29">
        <v>-1.2560241119612063E-2</v>
      </c>
      <c r="AH4239" s="29">
        <v>-0.34892739435252429</v>
      </c>
    </row>
    <row r="4240" spans="31:34" x14ac:dyDescent="0.2">
      <c r="AE4240">
        <v>4239</v>
      </c>
      <c r="AF4240" s="29">
        <v>-5.3017397606272051E-3</v>
      </c>
      <c r="AG4240" s="29">
        <v>3.7213998760559773E-2</v>
      </c>
      <c r="AH4240" s="29">
        <v>3.6649563768172334E-2</v>
      </c>
    </row>
    <row r="4241" spans="31:34" x14ac:dyDescent="0.2">
      <c r="AE4241">
        <v>4240</v>
      </c>
      <c r="AF4241" s="29">
        <v>-2.6608304566301488E-2</v>
      </c>
      <c r="AG4241" s="29">
        <v>2.3372859978125587E-2</v>
      </c>
      <c r="AH4241" s="29">
        <v>-0.28157240552634971</v>
      </c>
    </row>
    <row r="4242" spans="31:34" x14ac:dyDescent="0.2">
      <c r="AE4242">
        <v>4241</v>
      </c>
      <c r="AF4242" s="29">
        <v>5.3329931625818887E-2</v>
      </c>
      <c r="AG4242" s="29">
        <v>-6.4281005556085777E-2</v>
      </c>
      <c r="AH4242" s="29">
        <v>-0.14473947475003773</v>
      </c>
    </row>
    <row r="4243" spans="31:34" x14ac:dyDescent="0.2">
      <c r="AE4243">
        <v>4242</v>
      </c>
      <c r="AF4243" s="29">
        <v>2.2596626539669023E-2</v>
      </c>
      <c r="AG4243" s="29">
        <v>0.12505170946736743</v>
      </c>
      <c r="AH4243" s="29">
        <v>0.26059809166961745</v>
      </c>
    </row>
    <row r="4244" spans="31:34" x14ac:dyDescent="0.2">
      <c r="AE4244">
        <v>4243</v>
      </c>
      <c r="AF4244" s="29">
        <v>-1.2659968007287536E-2</v>
      </c>
      <c r="AG4244" s="29">
        <v>-0.46002793920361001</v>
      </c>
      <c r="AH4244" s="29">
        <v>-0.10350675350711956</v>
      </c>
    </row>
    <row r="4245" spans="31:34" x14ac:dyDescent="0.2">
      <c r="AE4245">
        <v>4244</v>
      </c>
      <c r="AF4245" s="29">
        <v>-0.18460142431464654</v>
      </c>
      <c r="AG4245" s="29">
        <v>0.16326838108583705</v>
      </c>
      <c r="AH4245" s="29">
        <v>-0.41042906237315885</v>
      </c>
    </row>
    <row r="4246" spans="31:34" x14ac:dyDescent="0.2">
      <c r="AE4246">
        <v>4245</v>
      </c>
      <c r="AF4246" s="29">
        <v>-2.1215515899123488E-2</v>
      </c>
      <c r="AG4246" s="29">
        <v>-3.2573232865254043E-2</v>
      </c>
      <c r="AH4246" s="29">
        <v>9.7591660934847224E-2</v>
      </c>
    </row>
    <row r="4247" spans="31:34" x14ac:dyDescent="0.2">
      <c r="AE4247">
        <v>4246</v>
      </c>
      <c r="AF4247" s="29">
        <v>3.4322841670279044E-3</v>
      </c>
      <c r="AG4247" s="29">
        <v>-7.5435274990500942E-3</v>
      </c>
      <c r="AH4247" s="29">
        <v>0.36145460082623176</v>
      </c>
    </row>
    <row r="4248" spans="31:34" x14ac:dyDescent="0.2">
      <c r="AE4248">
        <v>4247</v>
      </c>
      <c r="AF4248" s="29">
        <v>-9.2530592911027262E-2</v>
      </c>
      <c r="AG4248" s="29">
        <v>0.14700966163637663</v>
      </c>
      <c r="AH4248" s="29">
        <v>0.84337897288253205</v>
      </c>
    </row>
    <row r="4249" spans="31:34" x14ac:dyDescent="0.2">
      <c r="AE4249">
        <v>4248</v>
      </c>
      <c r="AF4249" s="29">
        <v>2.4763730695367876E-2</v>
      </c>
      <c r="AG4249" s="29">
        <v>7.745389129110207E-2</v>
      </c>
      <c r="AH4249" s="29">
        <v>3.0396964498748118E-2</v>
      </c>
    </row>
    <row r="4250" spans="31:34" x14ac:dyDescent="0.2">
      <c r="AE4250">
        <v>4249</v>
      </c>
      <c r="AF4250" s="29">
        <v>-9.7808466451853107E-2</v>
      </c>
      <c r="AG4250" s="29">
        <v>1.7792973547361018E-2</v>
      </c>
      <c r="AH4250" s="29">
        <v>-0.16422935044364537</v>
      </c>
    </row>
    <row r="4251" spans="31:34" x14ac:dyDescent="0.2">
      <c r="AE4251">
        <v>4250</v>
      </c>
      <c r="AF4251" s="29">
        <v>1.9534375556484917E-2</v>
      </c>
      <c r="AG4251" s="29">
        <v>-0.16314584333825927</v>
      </c>
      <c r="AH4251" s="29">
        <v>1.2307222135307889E-2</v>
      </c>
    </row>
    <row r="4252" spans="31:34" x14ac:dyDescent="0.2">
      <c r="AE4252">
        <v>4251</v>
      </c>
      <c r="AF4252" s="29">
        <v>-7.4772621264671381E-3</v>
      </c>
      <c r="AG4252" s="29">
        <v>0.31407681235069945</v>
      </c>
      <c r="AH4252" s="29">
        <v>3.3602365955185919E-2</v>
      </c>
    </row>
    <row r="4253" spans="31:34" x14ac:dyDescent="0.2">
      <c r="AE4253">
        <v>4252</v>
      </c>
      <c r="AF4253" s="29">
        <v>-0.11323621140895167</v>
      </c>
      <c r="AG4253" s="29">
        <v>-0.20984908225486176</v>
      </c>
      <c r="AH4253" s="29">
        <v>0.31147059420367984</v>
      </c>
    </row>
    <row r="4254" spans="31:34" x14ac:dyDescent="0.2">
      <c r="AE4254">
        <v>4253</v>
      </c>
      <c r="AF4254" s="29">
        <v>2.7216775454815788E-2</v>
      </c>
      <c r="AG4254" s="29">
        <v>0.16500569760406245</v>
      </c>
      <c r="AH4254" s="29">
        <v>3.1384204299049381E-2</v>
      </c>
    </row>
    <row r="4255" spans="31:34" x14ac:dyDescent="0.2">
      <c r="AE4255">
        <v>4254</v>
      </c>
      <c r="AF4255" s="29">
        <v>-1.2641721023533397E-2</v>
      </c>
      <c r="AG4255" s="29">
        <v>-0.20220419044317969</v>
      </c>
      <c r="AH4255" s="29">
        <v>0.21246388361055193</v>
      </c>
    </row>
    <row r="4256" spans="31:34" x14ac:dyDescent="0.2">
      <c r="AE4256">
        <v>4255</v>
      </c>
      <c r="AF4256" s="29">
        <v>4.9730099841884409E-2</v>
      </c>
      <c r="AG4256" s="29">
        <v>3.7880086640133316E-3</v>
      </c>
      <c r="AH4256" s="29">
        <v>-1.7808906478136554E-2</v>
      </c>
    </row>
    <row r="4257" spans="31:34" x14ac:dyDescent="0.2">
      <c r="AE4257">
        <v>4256</v>
      </c>
      <c r="AF4257" s="29">
        <v>2.0848108029283642E-2</v>
      </c>
      <c r="AG4257" s="29">
        <v>-3.2818399484600615E-2</v>
      </c>
      <c r="AH4257" s="29">
        <v>0.24905762377670659</v>
      </c>
    </row>
    <row r="4258" spans="31:34" x14ac:dyDescent="0.2">
      <c r="AE4258">
        <v>4257</v>
      </c>
      <c r="AF4258" s="29">
        <v>-0.12404594697065409</v>
      </c>
      <c r="AG4258" s="29">
        <v>0.10200355234740453</v>
      </c>
      <c r="AH4258" s="29">
        <v>-0.19220294845429967</v>
      </c>
    </row>
    <row r="4259" spans="31:34" x14ac:dyDescent="0.2">
      <c r="AE4259">
        <v>4258</v>
      </c>
      <c r="AF4259" s="29">
        <v>-5.6947148672149041E-2</v>
      </c>
      <c r="AG4259" s="29">
        <v>-0.12448988490618695</v>
      </c>
      <c r="AH4259" s="29">
        <v>-0.31396589649727519</v>
      </c>
    </row>
    <row r="4260" spans="31:34" x14ac:dyDescent="0.2">
      <c r="AE4260">
        <v>4259</v>
      </c>
      <c r="AF4260" s="29">
        <v>-2.1574437705754963E-2</v>
      </c>
      <c r="AG4260" s="29">
        <v>-7.3363528182818924E-2</v>
      </c>
      <c r="AH4260" s="29">
        <v>0.2038686933422037</v>
      </c>
    </row>
    <row r="4261" spans="31:34" x14ac:dyDescent="0.2">
      <c r="AE4261">
        <v>4260</v>
      </c>
      <c r="AF4261" s="29">
        <v>2.8842769480212416E-2</v>
      </c>
      <c r="AG4261" s="29">
        <v>0.23186477226527411</v>
      </c>
      <c r="AH4261" s="29">
        <v>0.11624025945194161</v>
      </c>
    </row>
    <row r="4262" spans="31:34" x14ac:dyDescent="0.2">
      <c r="AE4262">
        <v>4261</v>
      </c>
      <c r="AF4262" s="29">
        <v>-7.1819214314813792E-2</v>
      </c>
      <c r="AG4262" s="29">
        <v>8.4920554628341485E-2</v>
      </c>
      <c r="AH4262" s="29">
        <v>-0.11278252287270105</v>
      </c>
    </row>
    <row r="4263" spans="31:34" x14ac:dyDescent="0.2">
      <c r="AE4263">
        <v>4262</v>
      </c>
      <c r="AF4263" s="29">
        <v>-3.367190040099579E-2</v>
      </c>
      <c r="AG4263" s="29">
        <v>-6.3796120469855624E-2</v>
      </c>
      <c r="AH4263" s="29">
        <v>-1.3914387431131704E-2</v>
      </c>
    </row>
    <row r="4264" spans="31:34" x14ac:dyDescent="0.2">
      <c r="AE4264">
        <v>4263</v>
      </c>
      <c r="AF4264" s="29">
        <v>-8.1429643348385247E-2</v>
      </c>
      <c r="AG4264" s="29">
        <v>-0.12379049981007913</v>
      </c>
      <c r="AH4264" s="29">
        <v>2.2487296555497843E-2</v>
      </c>
    </row>
    <row r="4265" spans="31:34" x14ac:dyDescent="0.2">
      <c r="AE4265">
        <v>4264</v>
      </c>
      <c r="AF4265" s="29">
        <v>-0.13559542385444995</v>
      </c>
      <c r="AG4265" s="29">
        <v>7.2170829199471487E-2</v>
      </c>
      <c r="AH4265" s="29">
        <v>0.10194875528859579</v>
      </c>
    </row>
    <row r="4266" spans="31:34" x14ac:dyDescent="0.2">
      <c r="AE4266">
        <v>4265</v>
      </c>
      <c r="AF4266" s="29">
        <v>-1.6417458515126271E-2</v>
      </c>
      <c r="AG4266" s="29">
        <v>8.7147269662938009E-2</v>
      </c>
      <c r="AH4266" s="29">
        <v>9.0248908367767819E-2</v>
      </c>
    </row>
    <row r="4267" spans="31:34" x14ac:dyDescent="0.2">
      <c r="AE4267">
        <v>4266</v>
      </c>
      <c r="AF4267" s="29">
        <v>5.1068985073418054E-2</v>
      </c>
      <c r="AG4267" s="29">
        <v>-5.3364580204320035E-2</v>
      </c>
      <c r="AH4267" s="29">
        <v>-0.16579535597054942</v>
      </c>
    </row>
    <row r="4268" spans="31:34" x14ac:dyDescent="0.2">
      <c r="AE4268">
        <v>4267</v>
      </c>
      <c r="AF4268" s="29">
        <v>-5.8960894930346071E-2</v>
      </c>
      <c r="AG4268" s="29">
        <v>0.11009518009256505</v>
      </c>
      <c r="AH4268" s="29">
        <v>-0.11791364062281361</v>
      </c>
    </row>
    <row r="4269" spans="31:34" x14ac:dyDescent="0.2">
      <c r="AE4269">
        <v>4268</v>
      </c>
      <c r="AF4269" s="29">
        <v>0.12707755875458701</v>
      </c>
      <c r="AG4269" s="29">
        <v>8.1579492500670307E-3</v>
      </c>
      <c r="AH4269" s="29">
        <v>9.4930382006143538E-2</v>
      </c>
    </row>
    <row r="4270" spans="31:34" x14ac:dyDescent="0.2">
      <c r="AE4270">
        <v>4269</v>
      </c>
      <c r="AF4270" s="29">
        <v>-7.0328748228304844E-2</v>
      </c>
      <c r="AG4270" s="29">
        <v>9.5432684717433255E-3</v>
      </c>
      <c r="AH4270" s="29">
        <v>1.2959182850748336E-2</v>
      </c>
    </row>
    <row r="4271" spans="31:34" x14ac:dyDescent="0.2">
      <c r="AE4271">
        <v>4270</v>
      </c>
      <c r="AF4271" s="29">
        <v>-3.3492458609195373E-4</v>
      </c>
      <c r="AG4271" s="29">
        <v>0.15563121806837479</v>
      </c>
      <c r="AH4271" s="29">
        <v>-0.2422665814491429</v>
      </c>
    </row>
    <row r="4272" spans="31:34" x14ac:dyDescent="0.2">
      <c r="AE4272">
        <v>4271</v>
      </c>
      <c r="AF4272" s="29">
        <v>0.10752786735667402</v>
      </c>
      <c r="AG4272" s="29">
        <v>0.13530665098070518</v>
      </c>
      <c r="AH4272" s="29">
        <v>-0.1443938684994808</v>
      </c>
    </row>
    <row r="4273" spans="31:34" x14ac:dyDescent="0.2">
      <c r="AE4273">
        <v>4272</v>
      </c>
      <c r="AF4273" s="29">
        <v>-3.9216963553243035E-2</v>
      </c>
      <c r="AG4273" s="29">
        <v>-5.431860829578692E-2</v>
      </c>
      <c r="AH4273" s="29">
        <v>9.2306328535012264E-2</v>
      </c>
    </row>
    <row r="4274" spans="31:34" x14ac:dyDescent="0.2">
      <c r="AE4274">
        <v>4273</v>
      </c>
      <c r="AF4274" s="29">
        <v>3.2899778971798868E-2</v>
      </c>
      <c r="AG4274" s="29">
        <v>4.1806110734148416E-2</v>
      </c>
      <c r="AH4274" s="29">
        <v>0.2982030438056929</v>
      </c>
    </row>
    <row r="4275" spans="31:34" x14ac:dyDescent="0.2">
      <c r="AE4275">
        <v>4274</v>
      </c>
      <c r="AF4275" s="29">
        <v>-0.11290676932730918</v>
      </c>
      <c r="AG4275" s="29">
        <v>-4.0834210220407008E-2</v>
      </c>
      <c r="AH4275" s="29">
        <v>-0.21556074585339677</v>
      </c>
    </row>
    <row r="4276" spans="31:34" x14ac:dyDescent="0.2">
      <c r="AE4276">
        <v>4275</v>
      </c>
      <c r="AF4276" s="29">
        <v>5.4522008158582422E-2</v>
      </c>
      <c r="AG4276" s="29">
        <v>-0.22444829208622699</v>
      </c>
      <c r="AH4276" s="29">
        <v>-9.0565206749196714E-2</v>
      </c>
    </row>
    <row r="4277" spans="31:34" x14ac:dyDescent="0.2">
      <c r="AE4277">
        <v>4276</v>
      </c>
      <c r="AF4277" s="29">
        <v>3.0170916789277611E-2</v>
      </c>
      <c r="AG4277" s="29">
        <v>-0.18366317527173309</v>
      </c>
      <c r="AH4277" s="29">
        <v>0.15068978612459244</v>
      </c>
    </row>
    <row r="4278" spans="31:34" x14ac:dyDescent="0.2">
      <c r="AE4278">
        <v>4277</v>
      </c>
      <c r="AF4278" s="29">
        <v>-3.8120285072128009E-2</v>
      </c>
      <c r="AG4278" s="29">
        <v>5.6837431392163074E-2</v>
      </c>
      <c r="AH4278" s="29">
        <v>-9.6307448047370278E-2</v>
      </c>
    </row>
    <row r="4279" spans="31:34" x14ac:dyDescent="0.2">
      <c r="AE4279">
        <v>4278</v>
      </c>
      <c r="AF4279" s="29">
        <v>-4.5896857136491519E-2</v>
      </c>
      <c r="AG4279" s="29">
        <v>1.5506735838325092E-2</v>
      </c>
      <c r="AH4279" s="29">
        <v>-1.2462133235201619E-2</v>
      </c>
    </row>
    <row r="4280" spans="31:34" x14ac:dyDescent="0.2">
      <c r="AE4280">
        <v>4279</v>
      </c>
      <c r="AF4280" s="29">
        <v>-1.2033753653800753E-2</v>
      </c>
      <c r="AG4280" s="29">
        <v>-0.15680174871660002</v>
      </c>
      <c r="AH4280" s="29">
        <v>-0.16103332785850652</v>
      </c>
    </row>
    <row r="4281" spans="31:34" x14ac:dyDescent="0.2">
      <c r="AE4281">
        <v>4280</v>
      </c>
      <c r="AF4281" s="29">
        <v>-8.1314193224043887E-3</v>
      </c>
      <c r="AG4281" s="29">
        <v>-2.6079785698343252E-2</v>
      </c>
      <c r="AH4281" s="29">
        <v>-0.11415202737010402</v>
      </c>
    </row>
    <row r="4282" spans="31:34" x14ac:dyDescent="0.2">
      <c r="AE4282">
        <v>4281</v>
      </c>
      <c r="AF4282" s="29">
        <v>0.13834338246096017</v>
      </c>
      <c r="AG4282" s="29">
        <v>-3.3216657145081881E-2</v>
      </c>
      <c r="AH4282" s="29">
        <v>-0.61696966860670055</v>
      </c>
    </row>
    <row r="4283" spans="31:34" x14ac:dyDescent="0.2">
      <c r="AE4283">
        <v>4282</v>
      </c>
      <c r="AF4283" s="29">
        <v>-0.11874400678478536</v>
      </c>
      <c r="AG4283" s="29">
        <v>2.8268407920601649E-2</v>
      </c>
      <c r="AH4283" s="29">
        <v>-0.47105429192978099</v>
      </c>
    </row>
    <row r="4284" spans="31:34" x14ac:dyDescent="0.2">
      <c r="AE4284">
        <v>4283</v>
      </c>
      <c r="AF4284" s="29">
        <v>0.15995110263754539</v>
      </c>
      <c r="AG4284" s="29">
        <v>0.12621616023192073</v>
      </c>
      <c r="AH4284" s="29">
        <v>1.1940740489760859E-2</v>
      </c>
    </row>
    <row r="4285" spans="31:34" x14ac:dyDescent="0.2">
      <c r="AE4285">
        <v>4284</v>
      </c>
      <c r="AF4285" s="29">
        <v>3.7102359347103354E-2</v>
      </c>
      <c r="AG4285" s="29">
        <v>5.2248962955725779E-2</v>
      </c>
      <c r="AH4285" s="29">
        <v>-7.6524529168282632E-2</v>
      </c>
    </row>
    <row r="4286" spans="31:34" x14ac:dyDescent="0.2">
      <c r="AE4286">
        <v>4285</v>
      </c>
      <c r="AF4286" s="29">
        <v>2.7299408249353351E-2</v>
      </c>
      <c r="AG4286" s="29">
        <v>-0.14174016814383872</v>
      </c>
      <c r="AH4286" s="29">
        <v>0.10772343340096725</v>
      </c>
    </row>
    <row r="4287" spans="31:34" x14ac:dyDescent="0.2">
      <c r="AE4287">
        <v>4286</v>
      </c>
      <c r="AF4287" s="29">
        <v>-1.0794474368077178E-2</v>
      </c>
      <c r="AG4287" s="29">
        <v>-0.1166266086846543</v>
      </c>
      <c r="AH4287" s="29">
        <v>0.22079117264399273</v>
      </c>
    </row>
    <row r="4288" spans="31:34" x14ac:dyDescent="0.2">
      <c r="AE4288">
        <v>4287</v>
      </c>
      <c r="AF4288" s="29">
        <v>4.1351622746647141E-3</v>
      </c>
      <c r="AG4288" s="29">
        <v>-7.4590485983144314E-2</v>
      </c>
      <c r="AH4288" s="29">
        <v>0.16209104599667731</v>
      </c>
    </row>
    <row r="4289" spans="31:34" x14ac:dyDescent="0.2">
      <c r="AE4289">
        <v>4288</v>
      </c>
      <c r="AF4289" s="29">
        <v>4.9756203244624306E-2</v>
      </c>
      <c r="AG4289" s="29">
        <v>-2.8224641914200849E-2</v>
      </c>
      <c r="AH4289" s="29">
        <v>-8.8749993238759747E-2</v>
      </c>
    </row>
    <row r="4290" spans="31:34" x14ac:dyDescent="0.2">
      <c r="AE4290">
        <v>4289</v>
      </c>
      <c r="AF4290" s="29">
        <v>1.4301362469627521E-2</v>
      </c>
      <c r="AG4290" s="29">
        <v>-3.472277280093649E-2</v>
      </c>
      <c r="AH4290" s="29">
        <v>-3.3069428211628699E-2</v>
      </c>
    </row>
    <row r="4291" spans="31:34" x14ac:dyDescent="0.2">
      <c r="AE4291">
        <v>4290</v>
      </c>
      <c r="AF4291" s="29">
        <v>-0.15895383477908906</v>
      </c>
      <c r="AG4291" s="29">
        <v>9.5990439745725367E-2</v>
      </c>
      <c r="AH4291" s="29">
        <v>-0.15096404129822119</v>
      </c>
    </row>
    <row r="4292" spans="31:34" x14ac:dyDescent="0.2">
      <c r="AE4292">
        <v>4291</v>
      </c>
      <c r="AF4292" s="29">
        <v>-4.1488567555917934E-2</v>
      </c>
      <c r="AG4292" s="29">
        <v>-0.32863967660039828</v>
      </c>
      <c r="AH4292" s="29">
        <v>1.0313123651633372E-3</v>
      </c>
    </row>
    <row r="4293" spans="31:34" x14ac:dyDescent="0.2">
      <c r="AE4293">
        <v>4292</v>
      </c>
      <c r="AF4293" s="29">
        <v>5.2612478287631215E-2</v>
      </c>
      <c r="AG4293" s="29">
        <v>0.11715139326849949</v>
      </c>
      <c r="AH4293" s="29">
        <v>0.25646454974466049</v>
      </c>
    </row>
    <row r="4294" spans="31:34" x14ac:dyDescent="0.2">
      <c r="AE4294">
        <v>4293</v>
      </c>
      <c r="AF4294" s="29">
        <v>-6.1385149758803478E-2</v>
      </c>
      <c r="AG4294" s="29">
        <v>0.22501393159654756</v>
      </c>
      <c r="AH4294" s="29">
        <v>4.9645348149000998E-2</v>
      </c>
    </row>
    <row r="4295" spans="31:34" x14ac:dyDescent="0.2">
      <c r="AE4295">
        <v>4294</v>
      </c>
      <c r="AF4295" s="29">
        <v>-7.3488460169199576E-2</v>
      </c>
      <c r="AG4295" s="29">
        <v>0.28788574217945634</v>
      </c>
      <c r="AH4295" s="29">
        <v>0.13104726858785959</v>
      </c>
    </row>
    <row r="4296" spans="31:34" x14ac:dyDescent="0.2">
      <c r="AE4296">
        <v>4295</v>
      </c>
      <c r="AF4296" s="29">
        <v>2.4178332997330755E-3</v>
      </c>
      <c r="AG4296" s="29">
        <v>-0.34123128870611519</v>
      </c>
      <c r="AH4296" s="29">
        <v>-0.11273540047794588</v>
      </c>
    </row>
    <row r="4297" spans="31:34" x14ac:dyDescent="0.2">
      <c r="AE4297">
        <v>4296</v>
      </c>
      <c r="AF4297" s="29">
        <v>-0.13438134642427868</v>
      </c>
      <c r="AG4297" s="29">
        <v>-4.294768802347871E-2</v>
      </c>
      <c r="AH4297" s="29">
        <v>0.34125074748527667</v>
      </c>
    </row>
    <row r="4298" spans="31:34" x14ac:dyDescent="0.2">
      <c r="AE4298">
        <v>4297</v>
      </c>
      <c r="AF4298" s="29">
        <v>2.6118670008254088E-2</v>
      </c>
      <c r="AG4298" s="29">
        <v>-0.23377586858079663</v>
      </c>
      <c r="AH4298" s="29">
        <v>7.220235284420352E-3</v>
      </c>
    </row>
    <row r="4299" spans="31:34" x14ac:dyDescent="0.2">
      <c r="AE4299">
        <v>4298</v>
      </c>
      <c r="AF4299" s="29">
        <v>3.0077443331272168E-2</v>
      </c>
      <c r="AG4299" s="29">
        <v>0.23733242145575539</v>
      </c>
      <c r="AH4299" s="29">
        <v>-0.14938768430245902</v>
      </c>
    </row>
    <row r="4300" spans="31:34" x14ac:dyDescent="0.2">
      <c r="AE4300">
        <v>4299</v>
      </c>
      <c r="AF4300" s="29">
        <v>1.3632247307399127E-2</v>
      </c>
      <c r="AG4300" s="29">
        <v>-9.9372202477171559E-3</v>
      </c>
      <c r="AH4300" s="29">
        <v>6.7087911108905621E-2</v>
      </c>
    </row>
    <row r="4301" spans="31:34" x14ac:dyDescent="0.2">
      <c r="AE4301">
        <v>4300</v>
      </c>
      <c r="AF4301" s="29">
        <v>5.1768691040673394E-2</v>
      </c>
      <c r="AG4301" s="29">
        <v>0.45490315594716124</v>
      </c>
      <c r="AH4301" s="29">
        <v>0.33267472282054861</v>
      </c>
    </row>
    <row r="4302" spans="31:34" x14ac:dyDescent="0.2">
      <c r="AE4302">
        <v>4301</v>
      </c>
      <c r="AF4302" s="29">
        <v>5.084132639641651E-2</v>
      </c>
      <c r="AG4302" s="29">
        <v>3.7616170022048305E-2</v>
      </c>
      <c r="AH4302" s="29">
        <v>-7.3234624209913182E-2</v>
      </c>
    </row>
    <row r="4303" spans="31:34" x14ac:dyDescent="0.2">
      <c r="AE4303">
        <v>4302</v>
      </c>
      <c r="AF4303" s="29">
        <v>-5.5490998197758046E-2</v>
      </c>
      <c r="AG4303" s="29">
        <v>-0.15400628127503468</v>
      </c>
      <c r="AH4303" s="29">
        <v>-0.14218948384018587</v>
      </c>
    </row>
    <row r="4304" spans="31:34" x14ac:dyDescent="0.2">
      <c r="AE4304">
        <v>4303</v>
      </c>
      <c r="AF4304" s="29">
        <v>4.5317289530778113E-2</v>
      </c>
      <c r="AG4304" s="29">
        <v>3.871615155838283E-2</v>
      </c>
      <c r="AH4304" s="29">
        <v>-0.29142072806131469</v>
      </c>
    </row>
    <row r="4305" spans="31:34" x14ac:dyDescent="0.2">
      <c r="AE4305">
        <v>4304</v>
      </c>
      <c r="AF4305" s="29">
        <v>2.7263766557703076E-2</v>
      </c>
      <c r="AG4305" s="29">
        <v>-3.0214554385471902E-2</v>
      </c>
      <c r="AH4305" s="29">
        <v>-8.2520303224456956E-2</v>
      </c>
    </row>
    <row r="4306" spans="31:34" x14ac:dyDescent="0.2">
      <c r="AE4306">
        <v>4305</v>
      </c>
      <c r="AF4306" s="29">
        <v>-7.0813624556583426E-3</v>
      </c>
      <c r="AG4306" s="29">
        <v>-0.26315277100419843</v>
      </c>
      <c r="AH4306" s="29">
        <v>-2.486884078938369E-2</v>
      </c>
    </row>
    <row r="4307" spans="31:34" x14ac:dyDescent="0.2">
      <c r="AE4307">
        <v>4306</v>
      </c>
      <c r="AF4307" s="29">
        <v>8.3957993648489243E-2</v>
      </c>
      <c r="AG4307" s="29">
        <v>-7.6757712787875344E-3</v>
      </c>
      <c r="AH4307" s="29">
        <v>0.1123712841086757</v>
      </c>
    </row>
    <row r="4308" spans="31:34" x14ac:dyDescent="0.2">
      <c r="AE4308">
        <v>4307</v>
      </c>
      <c r="AF4308" s="29">
        <v>6.3481341498807825E-2</v>
      </c>
      <c r="AG4308" s="29">
        <v>9.4090931715416354E-2</v>
      </c>
      <c r="AH4308" s="29">
        <v>-0.19680892154121013</v>
      </c>
    </row>
    <row r="4309" spans="31:34" x14ac:dyDescent="0.2">
      <c r="AE4309">
        <v>4308</v>
      </c>
      <c r="AF4309" s="29">
        <v>-1.5880885720464828E-2</v>
      </c>
      <c r="AG4309" s="29">
        <v>-3.3901949043327058E-2</v>
      </c>
      <c r="AH4309" s="29">
        <v>-5.2275356474227229E-2</v>
      </c>
    </row>
    <row r="4310" spans="31:34" x14ac:dyDescent="0.2">
      <c r="AE4310">
        <v>4309</v>
      </c>
      <c r="AF4310" s="29">
        <v>5.866251554470945E-2</v>
      </c>
      <c r="AG4310" s="29">
        <v>-5.3201857919787626E-2</v>
      </c>
      <c r="AH4310" s="29">
        <v>-0.24685726245304224</v>
      </c>
    </row>
    <row r="4311" spans="31:34" x14ac:dyDescent="0.2">
      <c r="AE4311">
        <v>4310</v>
      </c>
      <c r="AF4311" s="29">
        <v>-3.8255448931444239E-2</v>
      </c>
      <c r="AG4311" s="29">
        <v>-0.12712033831499361</v>
      </c>
      <c r="AH4311" s="29">
        <v>0.1301891133937538</v>
      </c>
    </row>
    <row r="4312" spans="31:34" x14ac:dyDescent="0.2">
      <c r="AE4312">
        <v>4311</v>
      </c>
      <c r="AF4312" s="29">
        <v>2.9148035713821154E-2</v>
      </c>
      <c r="AG4312" s="29">
        <v>3.1300710095592085E-2</v>
      </c>
      <c r="AH4312" s="29">
        <v>0.27457410733897897</v>
      </c>
    </row>
    <row r="4313" spans="31:34" x14ac:dyDescent="0.2">
      <c r="AE4313">
        <v>4312</v>
      </c>
      <c r="AF4313" s="29">
        <v>4.8367620817033243E-3</v>
      </c>
      <c r="AG4313" s="29">
        <v>-0.1286147740058419</v>
      </c>
      <c r="AH4313" s="29">
        <v>9.9337723325441992E-3</v>
      </c>
    </row>
    <row r="4314" spans="31:34" x14ac:dyDescent="0.2">
      <c r="AE4314">
        <v>4313</v>
      </c>
      <c r="AF4314" s="29">
        <v>-7.3189318940128541E-3</v>
      </c>
      <c r="AG4314" s="29">
        <v>-0.5341017426011202</v>
      </c>
      <c r="AH4314" s="29">
        <v>-9.9335401132702936E-2</v>
      </c>
    </row>
    <row r="4315" spans="31:34" x14ac:dyDescent="0.2">
      <c r="AE4315">
        <v>4314</v>
      </c>
      <c r="AF4315" s="29">
        <v>-2.5524013967009478E-2</v>
      </c>
      <c r="AG4315" s="29">
        <v>-2.0348282305433451E-3</v>
      </c>
      <c r="AH4315" s="29">
        <v>-2.419341827522014E-2</v>
      </c>
    </row>
    <row r="4316" spans="31:34" x14ac:dyDescent="0.2">
      <c r="AE4316">
        <v>4315</v>
      </c>
      <c r="AF4316" s="29">
        <v>-0.11514103668163483</v>
      </c>
      <c r="AG4316" s="29">
        <v>-0.34670407473068982</v>
      </c>
      <c r="AH4316" s="29">
        <v>8.1232445492002731E-2</v>
      </c>
    </row>
    <row r="4317" spans="31:34" x14ac:dyDescent="0.2">
      <c r="AE4317">
        <v>4316</v>
      </c>
      <c r="AF4317" s="29">
        <v>1.0176986857216175E-2</v>
      </c>
      <c r="AG4317" s="29">
        <v>0.25367024946313499</v>
      </c>
      <c r="AH4317" s="29">
        <v>-6.1041269219815779E-2</v>
      </c>
    </row>
    <row r="4318" spans="31:34" x14ac:dyDescent="0.2">
      <c r="AE4318">
        <v>4317</v>
      </c>
      <c r="AF4318" s="29">
        <v>8.5507477449600133E-2</v>
      </c>
      <c r="AG4318" s="29">
        <v>-0.12797447273137166</v>
      </c>
      <c r="AH4318" s="29">
        <v>0.141977845053401</v>
      </c>
    </row>
    <row r="4319" spans="31:34" x14ac:dyDescent="0.2">
      <c r="AE4319">
        <v>4318</v>
      </c>
      <c r="AF4319" s="29">
        <v>-0.12632606712522074</v>
      </c>
      <c r="AG4319" s="29">
        <v>2.1637863704501725E-2</v>
      </c>
      <c r="AH4319" s="29">
        <v>0.42533775523874678</v>
      </c>
    </row>
    <row r="4320" spans="31:34" x14ac:dyDescent="0.2">
      <c r="AE4320">
        <v>4319</v>
      </c>
      <c r="AF4320" s="29">
        <v>1.4208317435323482E-2</v>
      </c>
      <c r="AG4320" s="29">
        <v>-0.17329094857148</v>
      </c>
      <c r="AH4320" s="29">
        <v>0.77685104595198495</v>
      </c>
    </row>
    <row r="4321" spans="31:34" x14ac:dyDescent="0.2">
      <c r="AE4321">
        <v>4320</v>
      </c>
      <c r="AF4321" s="29">
        <v>-7.6442198940375169E-2</v>
      </c>
      <c r="AG4321" s="29">
        <v>-0.23282708935467783</v>
      </c>
      <c r="AH4321" s="29">
        <v>0.12938070721228367</v>
      </c>
    </row>
    <row r="4322" spans="31:34" x14ac:dyDescent="0.2">
      <c r="AE4322">
        <v>4321</v>
      </c>
      <c r="AF4322" s="29">
        <v>-7.4409470169060049E-2</v>
      </c>
      <c r="AG4322" s="29">
        <v>0.13791259001477907</v>
      </c>
      <c r="AH4322" s="29">
        <v>-4.5821320589857314E-2</v>
      </c>
    </row>
    <row r="4323" spans="31:34" x14ac:dyDescent="0.2">
      <c r="AE4323">
        <v>4322</v>
      </c>
      <c r="AF4323" s="29">
        <v>-5.9174194450665192E-2</v>
      </c>
      <c r="AG4323" s="29">
        <v>-1.6030696356191389E-2</v>
      </c>
      <c r="AH4323" s="29">
        <v>4.8206585234692222E-3</v>
      </c>
    </row>
    <row r="4324" spans="31:34" x14ac:dyDescent="0.2">
      <c r="AE4324">
        <v>4323</v>
      </c>
      <c r="AF4324" s="29">
        <v>-7.2096223742405235E-2</v>
      </c>
      <c r="AG4324" s="29">
        <v>-0.16284515980616054</v>
      </c>
      <c r="AH4324" s="29">
        <v>0.15789291228774197</v>
      </c>
    </row>
    <row r="4325" spans="31:34" x14ac:dyDescent="0.2">
      <c r="AE4325">
        <v>4324</v>
      </c>
      <c r="AF4325" s="29">
        <v>-2.3482801013505968E-2</v>
      </c>
      <c r="AG4325" s="29">
        <v>0.12481247019302556</v>
      </c>
      <c r="AH4325" s="29">
        <v>-0.38688413676939604</v>
      </c>
    </row>
    <row r="4326" spans="31:34" x14ac:dyDescent="0.2">
      <c r="AE4326">
        <v>4325</v>
      </c>
      <c r="AF4326" s="29">
        <v>-5.8819078736534178E-2</v>
      </c>
      <c r="AG4326" s="29">
        <v>6.9944931494773863E-2</v>
      </c>
      <c r="AH4326" s="29">
        <v>0.12801388091640539</v>
      </c>
    </row>
    <row r="4327" spans="31:34" x14ac:dyDescent="0.2">
      <c r="AE4327">
        <v>4326</v>
      </c>
      <c r="AF4327" s="29">
        <v>-6.9511604715329439E-2</v>
      </c>
      <c r="AG4327" s="29">
        <v>-0.15009547996572312</v>
      </c>
      <c r="AH4327" s="29">
        <v>0.12742154502670991</v>
      </c>
    </row>
    <row r="4328" spans="31:34" x14ac:dyDescent="0.2">
      <c r="AE4328">
        <v>4327</v>
      </c>
      <c r="AF4328" s="29">
        <v>3.210796796356831E-2</v>
      </c>
      <c r="AG4328" s="29">
        <v>0.1948590621245602</v>
      </c>
      <c r="AH4328" s="29">
        <v>-0.31000491282184806</v>
      </c>
    </row>
    <row r="4329" spans="31:34" x14ac:dyDescent="0.2">
      <c r="AE4329">
        <v>4328</v>
      </c>
      <c r="AF4329" s="29">
        <v>-8.3235012981197939E-2</v>
      </c>
      <c r="AG4329" s="29">
        <v>-0.16995873763534391</v>
      </c>
      <c r="AH4329" s="29">
        <v>0.5048661713939514</v>
      </c>
    </row>
    <row r="4330" spans="31:34" x14ac:dyDescent="0.2">
      <c r="AE4330">
        <v>4329</v>
      </c>
      <c r="AF4330" s="29">
        <v>-1.4992349057928891E-2</v>
      </c>
      <c r="AG4330" s="29">
        <v>0.13719033007501863</v>
      </c>
      <c r="AH4330" s="29">
        <v>-0.10777022173937605</v>
      </c>
    </row>
    <row r="4331" spans="31:34" x14ac:dyDescent="0.2">
      <c r="AE4331">
        <v>4330</v>
      </c>
      <c r="AF4331" s="29">
        <v>0.14381999005221477</v>
      </c>
      <c r="AG4331" s="29">
        <v>9.1315217487993608E-2</v>
      </c>
      <c r="AH4331" s="29">
        <v>8.3177226984317024E-2</v>
      </c>
    </row>
    <row r="4332" spans="31:34" x14ac:dyDescent="0.2">
      <c r="AE4332">
        <v>4331</v>
      </c>
      <c r="AF4332" s="29">
        <v>3.6368007517975053E-2</v>
      </c>
      <c r="AG4332" s="29">
        <v>3.8905179142966685E-2</v>
      </c>
      <c r="AH4332" s="29">
        <v>-0.21488509443295292</v>
      </c>
    </row>
    <row r="4333" spans="31:34" x14ac:dyDescent="0.2">
      <c r="AE4333">
        <v>4332</v>
      </c>
      <c r="AF4333" s="29">
        <v>2.4840447488259167E-2</v>
      </c>
      <c r="AG4333" s="29">
        <v>0.14001830730073886</v>
      </c>
      <c r="AH4333" s="29">
        <v>0.13267004811380387</v>
      </c>
    </row>
    <row r="4334" spans="31:34" x14ac:dyDescent="0.2">
      <c r="AE4334">
        <v>4333</v>
      </c>
      <c r="AF4334" s="29">
        <v>-2.5691347070990571E-3</v>
      </c>
      <c r="AG4334" s="29">
        <v>4.1777362996120102E-2</v>
      </c>
      <c r="AH4334" s="29">
        <v>-0.4853959871573954</v>
      </c>
    </row>
    <row r="4335" spans="31:34" x14ac:dyDescent="0.2">
      <c r="AE4335">
        <v>4334</v>
      </c>
      <c r="AF4335" s="29">
        <v>-5.4143892158910835E-2</v>
      </c>
      <c r="AG4335" s="29">
        <v>-0.52209868208508714</v>
      </c>
      <c r="AH4335" s="29">
        <v>0.2464908562887006</v>
      </c>
    </row>
    <row r="4336" spans="31:34" x14ac:dyDescent="0.2">
      <c r="AE4336">
        <v>4335</v>
      </c>
      <c r="AF4336" s="29">
        <v>-7.3328392281791333E-2</v>
      </c>
      <c r="AG4336" s="29">
        <v>3.2953054459739775E-4</v>
      </c>
      <c r="AH4336" s="29">
        <v>0.10617077073969865</v>
      </c>
    </row>
    <row r="4337" spans="31:34" x14ac:dyDescent="0.2">
      <c r="AE4337">
        <v>4336</v>
      </c>
      <c r="AF4337" s="29">
        <v>1.9310244022652187E-3</v>
      </c>
      <c r="AG4337" s="29">
        <v>0.21563917582354755</v>
      </c>
      <c r="AH4337" s="29">
        <v>7.7290922480037855E-2</v>
      </c>
    </row>
    <row r="4338" spans="31:34" x14ac:dyDescent="0.2">
      <c r="AE4338">
        <v>4337</v>
      </c>
      <c r="AF4338" s="29">
        <v>-9.8398515756542959E-2</v>
      </c>
      <c r="AG4338" s="29">
        <v>-0.38435492239049823</v>
      </c>
      <c r="AH4338" s="29">
        <v>-9.8235906952718721E-2</v>
      </c>
    </row>
    <row r="4339" spans="31:34" x14ac:dyDescent="0.2">
      <c r="AE4339">
        <v>4338</v>
      </c>
      <c r="AF4339" s="29">
        <v>-3.3999427769382855E-2</v>
      </c>
      <c r="AG4339" s="29">
        <v>7.79509662450142E-2</v>
      </c>
      <c r="AH4339" s="29">
        <v>-0.55779481692952593</v>
      </c>
    </row>
    <row r="4340" spans="31:34" x14ac:dyDescent="0.2">
      <c r="AE4340">
        <v>4339</v>
      </c>
      <c r="AF4340" s="29">
        <v>8.1898801607604765E-2</v>
      </c>
      <c r="AG4340" s="29">
        <v>-0.1796343292984916</v>
      </c>
      <c r="AH4340" s="29">
        <v>-0.70023801312056522</v>
      </c>
    </row>
    <row r="4341" spans="31:34" x14ac:dyDescent="0.2">
      <c r="AE4341">
        <v>4340</v>
      </c>
      <c r="AF4341" s="29">
        <v>-0.10000647532437341</v>
      </c>
      <c r="AG4341" s="29">
        <v>-0.10613398868070552</v>
      </c>
      <c r="AH4341" s="29">
        <v>6.5361239818619618E-2</v>
      </c>
    </row>
    <row r="4342" spans="31:34" x14ac:dyDescent="0.2">
      <c r="AE4342">
        <v>4341</v>
      </c>
      <c r="AF4342" s="29">
        <v>-1.0638897390648126E-2</v>
      </c>
      <c r="AG4342" s="29">
        <v>-0.11799937707962908</v>
      </c>
      <c r="AH4342" s="29">
        <v>-0.1669648932890177</v>
      </c>
    </row>
    <row r="4343" spans="31:34" x14ac:dyDescent="0.2">
      <c r="AE4343">
        <v>4342</v>
      </c>
      <c r="AF4343" s="29">
        <v>-1.0880126735166275E-2</v>
      </c>
      <c r="AG4343" s="29">
        <v>-0.17092751088352526</v>
      </c>
      <c r="AH4343" s="29">
        <v>-9.3436614960293346E-2</v>
      </c>
    </row>
    <row r="4344" spans="31:34" x14ac:dyDescent="0.2">
      <c r="AE4344">
        <v>4343</v>
      </c>
      <c r="AF4344" s="29">
        <v>7.9863663610662383E-2</v>
      </c>
      <c r="AG4344" s="29">
        <v>-0.26346483514544494</v>
      </c>
      <c r="AH4344" s="29">
        <v>0.14446700568167595</v>
      </c>
    </row>
    <row r="4345" spans="31:34" x14ac:dyDescent="0.2">
      <c r="AE4345">
        <v>4344</v>
      </c>
      <c r="AF4345" s="29">
        <v>-0.21257410692657927</v>
      </c>
      <c r="AG4345" s="29">
        <v>-0.11614314151202683</v>
      </c>
      <c r="AH4345" s="29">
        <v>-7.3589143476663718E-2</v>
      </c>
    </row>
    <row r="4346" spans="31:34" x14ac:dyDescent="0.2">
      <c r="AE4346">
        <v>4345</v>
      </c>
      <c r="AF4346" s="29">
        <v>2.7057437415076949E-2</v>
      </c>
      <c r="AG4346" s="29">
        <v>-4.4084514615851016E-3</v>
      </c>
      <c r="AH4346" s="29">
        <v>0.16584859212749103</v>
      </c>
    </row>
    <row r="4347" spans="31:34" x14ac:dyDescent="0.2">
      <c r="AE4347">
        <v>4346</v>
      </c>
      <c r="AF4347" s="29">
        <v>4.0083990861650855E-2</v>
      </c>
      <c r="AG4347" s="29">
        <v>-3.4490975664039011E-3</v>
      </c>
      <c r="AH4347" s="29">
        <v>0.45589398942556347</v>
      </c>
    </row>
    <row r="4348" spans="31:34" x14ac:dyDescent="0.2">
      <c r="AE4348">
        <v>4347</v>
      </c>
      <c r="AF4348" s="29">
        <v>3.7657059504284648E-2</v>
      </c>
      <c r="AG4348" s="29">
        <v>6.1621978583321586E-2</v>
      </c>
      <c r="AH4348" s="29">
        <v>-4.1691059086532999E-2</v>
      </c>
    </row>
    <row r="4349" spans="31:34" x14ac:dyDescent="0.2">
      <c r="AE4349">
        <v>4348</v>
      </c>
      <c r="AF4349" s="29">
        <v>-0.11125293815782329</v>
      </c>
      <c r="AG4349" s="29">
        <v>-0.13104457745175463</v>
      </c>
      <c r="AH4349" s="29">
        <v>0.25918529360535664</v>
      </c>
    </row>
    <row r="4350" spans="31:34" x14ac:dyDescent="0.2">
      <c r="AE4350">
        <v>4349</v>
      </c>
      <c r="AF4350" s="29">
        <v>-7.6604101352484841E-2</v>
      </c>
      <c r="AG4350" s="29">
        <v>-0.10604963889719632</v>
      </c>
      <c r="AH4350" s="29">
        <v>-0.22875524848049486</v>
      </c>
    </row>
    <row r="4351" spans="31:34" x14ac:dyDescent="0.2">
      <c r="AE4351">
        <v>4350</v>
      </c>
      <c r="AF4351" s="29">
        <v>-3.0955744310721563E-2</v>
      </c>
      <c r="AG4351" s="29">
        <v>0.15776179527009296</v>
      </c>
      <c r="AH4351" s="29">
        <v>-0.10402006504830573</v>
      </c>
    </row>
    <row r="4352" spans="31:34" x14ac:dyDescent="0.2">
      <c r="AE4352">
        <v>4351</v>
      </c>
      <c r="AF4352" s="29">
        <v>-0.1374281591809087</v>
      </c>
      <c r="AG4352" s="29">
        <v>-3.2566447026047746E-2</v>
      </c>
      <c r="AH4352" s="29">
        <v>-0.21674300641978037</v>
      </c>
    </row>
    <row r="4353" spans="31:34" x14ac:dyDescent="0.2">
      <c r="AE4353">
        <v>4352</v>
      </c>
      <c r="AF4353" s="29">
        <v>1.9784060684342214E-2</v>
      </c>
      <c r="AG4353" s="29">
        <v>-0.37885405570985747</v>
      </c>
      <c r="AH4353" s="29">
        <v>0.23452740873056457</v>
      </c>
    </row>
    <row r="4354" spans="31:34" x14ac:dyDescent="0.2">
      <c r="AE4354">
        <v>4353</v>
      </c>
      <c r="AF4354" s="29">
        <v>-2.7170683366153654E-2</v>
      </c>
      <c r="AG4354" s="29">
        <v>-0.42956143436292782</v>
      </c>
      <c r="AH4354" s="29">
        <v>2.519698594851048E-2</v>
      </c>
    </row>
    <row r="4355" spans="31:34" x14ac:dyDescent="0.2">
      <c r="AE4355">
        <v>4354</v>
      </c>
      <c r="AF4355" s="29">
        <v>1.7483240036993301E-2</v>
      </c>
      <c r="AG4355" s="29">
        <v>-0.21615283081009895</v>
      </c>
      <c r="AH4355" s="29">
        <v>-0.25863370250271578</v>
      </c>
    </row>
    <row r="4356" spans="31:34" x14ac:dyDescent="0.2">
      <c r="AE4356">
        <v>4355</v>
      </c>
      <c r="AF4356" s="29">
        <v>4.5209901430716501E-2</v>
      </c>
      <c r="AG4356" s="29">
        <v>5.4407789057927876E-2</v>
      </c>
      <c r="AH4356" s="29">
        <v>-0.29916927569341445</v>
      </c>
    </row>
    <row r="4357" spans="31:34" x14ac:dyDescent="0.2">
      <c r="AE4357">
        <v>4356</v>
      </c>
      <c r="AF4357" s="29">
        <v>-4.8615222440800708E-2</v>
      </c>
      <c r="AG4357" s="29">
        <v>-6.8088489639227687E-2</v>
      </c>
      <c r="AH4357" s="29">
        <v>-3.2635628292975723E-3</v>
      </c>
    </row>
    <row r="4358" spans="31:34" x14ac:dyDescent="0.2">
      <c r="AE4358">
        <v>4357</v>
      </c>
      <c r="AF4358" s="29">
        <v>6.4457753646496002E-2</v>
      </c>
      <c r="AG4358" s="29">
        <v>-9.2469942139731351E-2</v>
      </c>
      <c r="AH4358" s="29">
        <v>1.4559919320962532E-2</v>
      </c>
    </row>
    <row r="4359" spans="31:34" x14ac:dyDescent="0.2">
      <c r="AE4359">
        <v>4358</v>
      </c>
      <c r="AF4359" s="29">
        <v>-5.8227058170663502E-2</v>
      </c>
      <c r="AG4359" s="29">
        <v>8.6362516242502047E-3</v>
      </c>
      <c r="AH4359" s="29">
        <v>0.30851054470056849</v>
      </c>
    </row>
    <row r="4360" spans="31:34" x14ac:dyDescent="0.2">
      <c r="AE4360">
        <v>4359</v>
      </c>
      <c r="AF4360" s="29">
        <v>2.7083123992089016E-2</v>
      </c>
      <c r="AG4360" s="29">
        <v>-0.18669208276599661</v>
      </c>
      <c r="AH4360" s="29">
        <v>-0.53498614412422663</v>
      </c>
    </row>
    <row r="4361" spans="31:34" x14ac:dyDescent="0.2">
      <c r="AE4361">
        <v>4360</v>
      </c>
      <c r="AF4361" s="29">
        <v>2.2847195102529104E-2</v>
      </c>
      <c r="AG4361" s="29">
        <v>3.6736298418637056E-2</v>
      </c>
      <c r="AH4361" s="29">
        <v>0.26978583252312016</v>
      </c>
    </row>
    <row r="4362" spans="31:34" x14ac:dyDescent="0.2">
      <c r="AE4362">
        <v>4361</v>
      </c>
      <c r="AF4362" s="29">
        <v>-7.152303421431791E-2</v>
      </c>
      <c r="AG4362" s="29">
        <v>8.6024757574235094E-3</v>
      </c>
      <c r="AH4362" s="29">
        <v>-7.2336503248890127E-2</v>
      </c>
    </row>
    <row r="4363" spans="31:34" x14ac:dyDescent="0.2">
      <c r="AE4363">
        <v>4362</v>
      </c>
      <c r="AF4363" s="29">
        <v>6.2196788813933791E-2</v>
      </c>
      <c r="AG4363" s="29">
        <v>-2.8002196577982724E-2</v>
      </c>
      <c r="AH4363" s="29">
        <v>-0.17618141472985957</v>
      </c>
    </row>
    <row r="4364" spans="31:34" x14ac:dyDescent="0.2">
      <c r="AE4364">
        <v>4363</v>
      </c>
      <c r="AF4364" s="29">
        <v>0.11223972919083447</v>
      </c>
      <c r="AG4364" s="29">
        <v>1.692791657777093E-2</v>
      </c>
      <c r="AH4364" s="29">
        <v>-0.12177984323799321</v>
      </c>
    </row>
    <row r="4365" spans="31:34" x14ac:dyDescent="0.2">
      <c r="AE4365">
        <v>4364</v>
      </c>
      <c r="AF4365" s="29">
        <v>3.2184356155880424E-2</v>
      </c>
      <c r="AG4365" s="29">
        <v>-5.2217892420324437E-3</v>
      </c>
      <c r="AH4365" s="29">
        <v>-5.6478906234373925E-2</v>
      </c>
    </row>
    <row r="4366" spans="31:34" x14ac:dyDescent="0.2">
      <c r="AE4366">
        <v>4365</v>
      </c>
      <c r="AF4366" s="29">
        <v>-5.4008822552479324E-2</v>
      </c>
      <c r="AG4366" s="29">
        <v>-5.1167967835036764E-2</v>
      </c>
      <c r="AH4366" s="29">
        <v>-7.064994361715124E-2</v>
      </c>
    </row>
    <row r="4367" spans="31:34" x14ac:dyDescent="0.2">
      <c r="AE4367">
        <v>4366</v>
      </c>
      <c r="AF4367" s="29">
        <v>3.4436719688308894E-2</v>
      </c>
      <c r="AG4367" s="29">
        <v>-9.5669259629384634E-2</v>
      </c>
      <c r="AH4367" s="29">
        <v>-8.0799965068437438E-2</v>
      </c>
    </row>
    <row r="4368" spans="31:34" x14ac:dyDescent="0.2">
      <c r="AE4368">
        <v>4367</v>
      </c>
      <c r="AF4368" s="29">
        <v>0.14942710352816313</v>
      </c>
      <c r="AG4368" s="29">
        <v>-2.4103532478115867E-2</v>
      </c>
      <c r="AH4368" s="29">
        <v>7.9927418308752982E-2</v>
      </c>
    </row>
    <row r="4369" spans="31:34" x14ac:dyDescent="0.2">
      <c r="AE4369">
        <v>4368</v>
      </c>
      <c r="AF4369" s="29">
        <v>0.13682624294443985</v>
      </c>
      <c r="AG4369" s="29">
        <v>-3.0520843074483515E-2</v>
      </c>
      <c r="AH4369" s="29">
        <v>0.11265610019173748</v>
      </c>
    </row>
    <row r="4370" spans="31:34" x14ac:dyDescent="0.2">
      <c r="AE4370">
        <v>4369</v>
      </c>
      <c r="AF4370" s="29">
        <v>-8.9593548745757159E-2</v>
      </c>
      <c r="AG4370" s="29">
        <v>-0.20909021848944473</v>
      </c>
      <c r="AH4370" s="29">
        <v>0.31395930667541683</v>
      </c>
    </row>
    <row r="4371" spans="31:34" x14ac:dyDescent="0.2">
      <c r="AE4371">
        <v>4370</v>
      </c>
      <c r="AF4371" s="29">
        <v>-4.7954116819225553E-2</v>
      </c>
      <c r="AG4371" s="29">
        <v>4.3772659144511363E-3</v>
      </c>
      <c r="AH4371" s="29">
        <v>0.10634407350245732</v>
      </c>
    </row>
    <row r="4372" spans="31:34" x14ac:dyDescent="0.2">
      <c r="AE4372">
        <v>4371</v>
      </c>
      <c r="AF4372" s="29">
        <v>-0.10862090670299195</v>
      </c>
      <c r="AG4372" s="29">
        <v>-0.29571337019269761</v>
      </c>
      <c r="AH4372" s="29">
        <v>-0.14675871574292015</v>
      </c>
    </row>
    <row r="4373" spans="31:34" x14ac:dyDescent="0.2">
      <c r="AE4373">
        <v>4372</v>
      </c>
      <c r="AF4373" s="29">
        <v>-8.988556030176989E-2</v>
      </c>
      <c r="AG4373" s="29">
        <v>4.8830249150905697E-2</v>
      </c>
      <c r="AH4373" s="29">
        <v>-0.14064375907266755</v>
      </c>
    </row>
    <row r="4374" spans="31:34" x14ac:dyDescent="0.2">
      <c r="AE4374">
        <v>4373</v>
      </c>
      <c r="AF4374" s="29">
        <v>-0.11288742978935844</v>
      </c>
      <c r="AG4374" s="29">
        <v>-0.24721209836903427</v>
      </c>
      <c r="AH4374" s="29">
        <v>2.4222915429487516E-2</v>
      </c>
    </row>
    <row r="4375" spans="31:34" x14ac:dyDescent="0.2">
      <c r="AE4375">
        <v>4374</v>
      </c>
      <c r="AF4375" s="29">
        <v>-7.5656806086536552E-3</v>
      </c>
      <c r="AG4375" s="29">
        <v>9.401488063468956E-2</v>
      </c>
      <c r="AH4375" s="29">
        <v>0.36958106088601128</v>
      </c>
    </row>
    <row r="4376" spans="31:34" x14ac:dyDescent="0.2">
      <c r="AE4376">
        <v>4375</v>
      </c>
      <c r="AF4376" s="29">
        <v>-3.0275612724056409E-2</v>
      </c>
      <c r="AG4376" s="29">
        <v>-1.9794602307371519E-2</v>
      </c>
      <c r="AH4376" s="29">
        <v>0.50272790852161475</v>
      </c>
    </row>
    <row r="4377" spans="31:34" x14ac:dyDescent="0.2">
      <c r="AE4377">
        <v>4376</v>
      </c>
      <c r="AF4377" s="29">
        <v>8.6492371821212527E-2</v>
      </c>
      <c r="AG4377" s="29">
        <v>-8.6741311829044557E-2</v>
      </c>
      <c r="AH4377" s="29">
        <v>0.24842141663878534</v>
      </c>
    </row>
    <row r="4378" spans="31:34" x14ac:dyDescent="0.2">
      <c r="AE4378">
        <v>4377</v>
      </c>
      <c r="AF4378" s="29">
        <v>-9.4971845820177564E-2</v>
      </c>
      <c r="AG4378" s="29">
        <v>-0.23928788177210372</v>
      </c>
      <c r="AH4378" s="29">
        <v>2.8874918001076604E-2</v>
      </c>
    </row>
    <row r="4379" spans="31:34" x14ac:dyDescent="0.2">
      <c r="AE4379">
        <v>4378</v>
      </c>
      <c r="AF4379" s="29">
        <v>1.7779172959787357E-2</v>
      </c>
      <c r="AG4379" s="29">
        <v>0.1899910781616003</v>
      </c>
      <c r="AH4379" s="29">
        <v>7.8568867302901746E-2</v>
      </c>
    </row>
    <row r="4380" spans="31:34" x14ac:dyDescent="0.2">
      <c r="AE4380">
        <v>4379</v>
      </c>
      <c r="AF4380" s="29">
        <v>-2.9123625730555169E-2</v>
      </c>
      <c r="AG4380" s="29">
        <v>-1.3691894334906973E-2</v>
      </c>
      <c r="AH4380" s="29">
        <v>-8.2464295028060505E-2</v>
      </c>
    </row>
    <row r="4381" spans="31:34" x14ac:dyDescent="0.2">
      <c r="AE4381">
        <v>4380</v>
      </c>
      <c r="AF4381" s="29">
        <v>-2.7866291752904535E-2</v>
      </c>
      <c r="AG4381" s="29">
        <v>3.6644311327172351E-2</v>
      </c>
      <c r="AH4381" s="29">
        <v>-0.16760077092722908</v>
      </c>
    </row>
    <row r="4382" spans="31:34" x14ac:dyDescent="0.2">
      <c r="AE4382">
        <v>4381</v>
      </c>
      <c r="AF4382" s="29">
        <v>7.1118798023763405E-3</v>
      </c>
      <c r="AG4382" s="29">
        <v>8.1311333283943979E-2</v>
      </c>
      <c r="AH4382" s="29">
        <v>0.57267254420863778</v>
      </c>
    </row>
    <row r="4383" spans="31:34" x14ac:dyDescent="0.2">
      <c r="AE4383">
        <v>4382</v>
      </c>
      <c r="AF4383" s="29">
        <v>6.2375100259299231E-2</v>
      </c>
      <c r="AG4383" s="29">
        <v>9.3294335826170208E-2</v>
      </c>
      <c r="AH4383" s="29">
        <v>0.17997934714514635</v>
      </c>
    </row>
    <row r="4384" spans="31:34" x14ac:dyDescent="0.2">
      <c r="AE4384">
        <v>4383</v>
      </c>
      <c r="AF4384" s="29">
        <v>-1.1013736888517088E-2</v>
      </c>
      <c r="AG4384" s="29">
        <v>-0.30488231534010346</v>
      </c>
      <c r="AH4384" s="29">
        <v>0.11708521357371014</v>
      </c>
    </row>
    <row r="4385" spans="31:34" x14ac:dyDescent="0.2">
      <c r="AE4385">
        <v>4384</v>
      </c>
      <c r="AF4385" s="29">
        <v>-6.7611911721186427E-2</v>
      </c>
      <c r="AG4385" s="29">
        <v>-0.25579645561489434</v>
      </c>
      <c r="AH4385" s="29">
        <v>-9.8802162376016883E-2</v>
      </c>
    </row>
    <row r="4386" spans="31:34" x14ac:dyDescent="0.2">
      <c r="AE4386">
        <v>4385</v>
      </c>
      <c r="AF4386" s="29">
        <v>-0.35057175216677294</v>
      </c>
      <c r="AG4386" s="29">
        <v>-5.922460198306044E-2</v>
      </c>
      <c r="AH4386" s="29">
        <v>7.2447731266136184E-2</v>
      </c>
    </row>
    <row r="4387" spans="31:34" x14ac:dyDescent="0.2">
      <c r="AE4387">
        <v>4386</v>
      </c>
      <c r="AF4387" s="29">
        <v>-1.2610347267380808E-2</v>
      </c>
      <c r="AG4387" s="29">
        <v>-2.7671880729698548E-3</v>
      </c>
      <c r="AH4387" s="29">
        <v>3.4178381368891501E-2</v>
      </c>
    </row>
    <row r="4388" spans="31:34" x14ac:dyDescent="0.2">
      <c r="AE4388">
        <v>4387</v>
      </c>
      <c r="AF4388" s="29">
        <v>-4.0473784807430288E-2</v>
      </c>
      <c r="AG4388" s="29">
        <v>-3.2643570530934134E-2</v>
      </c>
      <c r="AH4388" s="29">
        <v>-0.2273359471840431</v>
      </c>
    </row>
    <row r="4389" spans="31:34" x14ac:dyDescent="0.2">
      <c r="AE4389">
        <v>4388</v>
      </c>
      <c r="AF4389" s="29">
        <v>-4.3294746504199668E-3</v>
      </c>
      <c r="AG4389" s="29">
        <v>-1.7649728931554198E-2</v>
      </c>
      <c r="AH4389" s="29">
        <v>-6.974133248581689E-2</v>
      </c>
    </row>
    <row r="4390" spans="31:34" x14ac:dyDescent="0.2">
      <c r="AE4390">
        <v>4389</v>
      </c>
      <c r="AF4390" s="29">
        <v>-6.7519518518265306E-2</v>
      </c>
      <c r="AG4390" s="29">
        <v>-0.2455679923643139</v>
      </c>
      <c r="AH4390" s="29">
        <v>3.2476251748901515E-2</v>
      </c>
    </row>
    <row r="4391" spans="31:34" x14ac:dyDescent="0.2">
      <c r="AE4391">
        <v>4390</v>
      </c>
      <c r="AF4391" s="29">
        <v>1.979048329062032E-4</v>
      </c>
      <c r="AG4391" s="29">
        <v>3.1858568470718239E-2</v>
      </c>
      <c r="AH4391" s="29">
        <v>-0.11828378338114244</v>
      </c>
    </row>
    <row r="4392" spans="31:34" x14ac:dyDescent="0.2">
      <c r="AE4392">
        <v>4391</v>
      </c>
      <c r="AF4392" s="29">
        <v>2.140171153296825E-2</v>
      </c>
      <c r="AG4392" s="29">
        <v>-0.12393615148522524</v>
      </c>
      <c r="AH4392" s="29">
        <v>-0.57212512651472047</v>
      </c>
    </row>
    <row r="4393" spans="31:34" x14ac:dyDescent="0.2">
      <c r="AE4393">
        <v>4392</v>
      </c>
      <c r="AF4393" s="29">
        <v>2.8973418686976012E-2</v>
      </c>
      <c r="AG4393" s="29">
        <v>-3.2280984878498412E-2</v>
      </c>
      <c r="AH4393" s="29">
        <v>0.35195547582115921</v>
      </c>
    </row>
    <row r="4394" spans="31:34" x14ac:dyDescent="0.2">
      <c r="AE4394">
        <v>4393</v>
      </c>
      <c r="AF4394" s="29">
        <v>-7.8923871658378216E-3</v>
      </c>
      <c r="AG4394" s="29">
        <v>-2.7220166556996793E-2</v>
      </c>
      <c r="AH4394" s="29">
        <v>4.2593681439225359E-2</v>
      </c>
    </row>
    <row r="4395" spans="31:34" x14ac:dyDescent="0.2">
      <c r="AE4395">
        <v>4394</v>
      </c>
      <c r="AF4395" s="29">
        <v>2.5973811987313421E-2</v>
      </c>
      <c r="AG4395" s="29">
        <v>0.14326816730728842</v>
      </c>
      <c r="AH4395" s="29">
        <v>-0.1239719676396661</v>
      </c>
    </row>
    <row r="4396" spans="31:34" x14ac:dyDescent="0.2">
      <c r="AE4396">
        <v>4395</v>
      </c>
      <c r="AF4396" s="29">
        <v>-0.10467205145334409</v>
      </c>
      <c r="AG4396" s="29">
        <v>-0.13457487553218461</v>
      </c>
      <c r="AH4396" s="29">
        <v>-7.8370062046683855E-2</v>
      </c>
    </row>
    <row r="4397" spans="31:34" x14ac:dyDescent="0.2">
      <c r="AE4397">
        <v>4396</v>
      </c>
      <c r="AF4397" s="29">
        <v>3.8338526057982318E-2</v>
      </c>
      <c r="AG4397" s="29">
        <v>-0.29514562092803942</v>
      </c>
      <c r="AH4397" s="29">
        <v>-0.59130826075778486</v>
      </c>
    </row>
    <row r="4398" spans="31:34" x14ac:dyDescent="0.2">
      <c r="AE4398">
        <v>4397</v>
      </c>
      <c r="AF4398" s="29">
        <v>0.12502578270978443</v>
      </c>
      <c r="AG4398" s="29">
        <v>-9.3295114129459511E-2</v>
      </c>
      <c r="AH4398" s="29">
        <v>-0.17838020413567765</v>
      </c>
    </row>
    <row r="4399" spans="31:34" x14ac:dyDescent="0.2">
      <c r="AE4399">
        <v>4398</v>
      </c>
      <c r="AF4399" s="29">
        <v>-3.1816687884335476E-2</v>
      </c>
      <c r="AG4399" s="29">
        <v>9.3848999770651684E-2</v>
      </c>
      <c r="AH4399" s="29">
        <v>-0.19311466100207478</v>
      </c>
    </row>
    <row r="4400" spans="31:34" x14ac:dyDescent="0.2">
      <c r="AE4400">
        <v>4399</v>
      </c>
      <c r="AF4400" s="29">
        <v>-1.5384945131780086E-2</v>
      </c>
      <c r="AG4400" s="29">
        <v>-7.8912386824505187E-2</v>
      </c>
      <c r="AH4400" s="29">
        <v>-0.12681871427822786</v>
      </c>
    </row>
    <row r="4401" spans="31:34" x14ac:dyDescent="0.2">
      <c r="AE4401">
        <v>4400</v>
      </c>
      <c r="AF4401" s="29">
        <v>0.14257445721328343</v>
      </c>
      <c r="AG4401" s="29">
        <v>1.6076767671329067E-2</v>
      </c>
      <c r="AH4401" s="29">
        <v>-1.3601223406120374E-2</v>
      </c>
    </row>
    <row r="4402" spans="31:34" x14ac:dyDescent="0.2">
      <c r="AE4402">
        <v>4401</v>
      </c>
      <c r="AF4402" s="29">
        <v>4.589202288212367E-2</v>
      </c>
      <c r="AG4402" s="29">
        <v>-9.0243975874774757E-2</v>
      </c>
      <c r="AH4402" s="29">
        <v>-3.0012691259211972E-2</v>
      </c>
    </row>
    <row r="4403" spans="31:34" x14ac:dyDescent="0.2">
      <c r="AE4403">
        <v>4402</v>
      </c>
      <c r="AF4403" s="29">
        <v>-3.1699223860136455E-3</v>
      </c>
      <c r="AG4403" s="29">
        <v>0.19799597454579171</v>
      </c>
      <c r="AH4403" s="29">
        <v>0.216022057670857</v>
      </c>
    </row>
    <row r="4404" spans="31:34" x14ac:dyDescent="0.2">
      <c r="AE4404">
        <v>4403</v>
      </c>
      <c r="AF4404" s="29">
        <v>-2.3253621200895785E-2</v>
      </c>
      <c r="AG4404" s="29">
        <v>0.24917344143569067</v>
      </c>
      <c r="AH4404" s="29">
        <v>1.2794535212698906E-2</v>
      </c>
    </row>
    <row r="4405" spans="31:34" x14ac:dyDescent="0.2">
      <c r="AE4405">
        <v>4404</v>
      </c>
      <c r="AF4405" s="29">
        <v>-1.71014001811744E-3</v>
      </c>
      <c r="AG4405" s="29">
        <v>-0.483907667686853</v>
      </c>
      <c r="AH4405" s="29">
        <v>-5.6243269601450811E-2</v>
      </c>
    </row>
    <row r="4406" spans="31:34" x14ac:dyDescent="0.2">
      <c r="AE4406">
        <v>4405</v>
      </c>
      <c r="AF4406" s="29">
        <v>-6.1160859785049072E-2</v>
      </c>
      <c r="AG4406" s="29">
        <v>9.1488187266154635E-3</v>
      </c>
      <c r="AH4406" s="29">
        <v>0.17415288774472212</v>
      </c>
    </row>
    <row r="4407" spans="31:34" x14ac:dyDescent="0.2">
      <c r="AE4407">
        <v>4406</v>
      </c>
      <c r="AF4407" s="29">
        <v>5.5514106147595478E-2</v>
      </c>
      <c r="AG4407" s="29">
        <v>-0.1624373104398226</v>
      </c>
      <c r="AH4407" s="29">
        <v>0.13423456639721867</v>
      </c>
    </row>
    <row r="4408" spans="31:34" x14ac:dyDescent="0.2">
      <c r="AE4408">
        <v>4407</v>
      </c>
      <c r="AF4408" s="29">
        <v>-0.17526653679175044</v>
      </c>
      <c r="AG4408" s="29">
        <v>6.899310486587644E-2</v>
      </c>
      <c r="AH4408" s="29">
        <v>-1.8724898185145153E-2</v>
      </c>
    </row>
    <row r="4409" spans="31:34" x14ac:dyDescent="0.2">
      <c r="AE4409">
        <v>4408</v>
      </c>
      <c r="AF4409" s="29">
        <v>-6.3997452261917762E-2</v>
      </c>
      <c r="AG4409" s="29">
        <v>-2.659882250573696E-2</v>
      </c>
      <c r="AH4409" s="29">
        <v>-0.17878011600005178</v>
      </c>
    </row>
    <row r="4410" spans="31:34" x14ac:dyDescent="0.2">
      <c r="AE4410">
        <v>4409</v>
      </c>
      <c r="AF4410" s="29">
        <v>9.4841753649704569E-2</v>
      </c>
      <c r="AG4410" s="29">
        <v>-0.10183563753085904</v>
      </c>
      <c r="AH4410" s="29">
        <v>2.0437950870567961E-2</v>
      </c>
    </row>
    <row r="4411" spans="31:34" x14ac:dyDescent="0.2">
      <c r="AE4411">
        <v>4410</v>
      </c>
      <c r="AF4411" s="29">
        <v>-4.6730859490501785E-2</v>
      </c>
      <c r="AG4411" s="29">
        <v>3.3371773931008195E-2</v>
      </c>
      <c r="AH4411" s="29">
        <v>0.3536511131741143</v>
      </c>
    </row>
    <row r="4412" spans="31:34" x14ac:dyDescent="0.2">
      <c r="AE4412">
        <v>4411</v>
      </c>
      <c r="AF4412" s="29">
        <v>0.10682516591000912</v>
      </c>
      <c r="AG4412" s="29">
        <v>6.5678959796313718E-2</v>
      </c>
      <c r="AH4412" s="29">
        <v>-0.18751788432152999</v>
      </c>
    </row>
    <row r="4413" spans="31:34" x14ac:dyDescent="0.2">
      <c r="AE4413">
        <v>4412</v>
      </c>
      <c r="AF4413" s="29">
        <v>-0.12253136587636616</v>
      </c>
      <c r="AG4413" s="29">
        <v>3.9373008732423921E-2</v>
      </c>
      <c r="AH4413" s="29">
        <v>0.1774551889730632</v>
      </c>
    </row>
    <row r="4414" spans="31:34" x14ac:dyDescent="0.2">
      <c r="AE4414">
        <v>4413</v>
      </c>
      <c r="AF4414" s="29">
        <v>-6.9439372407536754E-2</v>
      </c>
      <c r="AG4414" s="29">
        <v>-2.1833028735796119E-2</v>
      </c>
      <c r="AH4414" s="29">
        <v>-3.5954687122968058E-2</v>
      </c>
    </row>
    <row r="4415" spans="31:34" x14ac:dyDescent="0.2">
      <c r="AE4415">
        <v>4414</v>
      </c>
      <c r="AF4415" s="29">
        <v>-1.7170728956942979E-2</v>
      </c>
      <c r="AG4415" s="29">
        <v>0.14700106912674279</v>
      </c>
      <c r="AH4415" s="29">
        <v>2.9644057469330042E-2</v>
      </c>
    </row>
    <row r="4416" spans="31:34" x14ac:dyDescent="0.2">
      <c r="AE4416">
        <v>4415</v>
      </c>
      <c r="AF4416" s="29">
        <v>4.5889040614325374E-2</v>
      </c>
      <c r="AG4416" s="29">
        <v>-0.18839391558149718</v>
      </c>
      <c r="AH4416" s="29">
        <v>-0.15939959815989918</v>
      </c>
    </row>
    <row r="4417" spans="31:34" x14ac:dyDescent="0.2">
      <c r="AE4417">
        <v>4416</v>
      </c>
      <c r="AF4417" s="29">
        <v>-8.2080865953867155E-2</v>
      </c>
      <c r="AG4417" s="29">
        <v>-0.37907496569619337</v>
      </c>
      <c r="AH4417" s="29">
        <v>-8.8209620851497333E-2</v>
      </c>
    </row>
    <row r="4418" spans="31:34" x14ac:dyDescent="0.2">
      <c r="AE4418">
        <v>4417</v>
      </c>
      <c r="AF4418" s="29">
        <v>-4.2612807815473379E-2</v>
      </c>
      <c r="AG4418" s="29">
        <v>-9.4144459203930303E-2</v>
      </c>
      <c r="AH4418" s="29">
        <v>-0.36115424561283099</v>
      </c>
    </row>
    <row r="4419" spans="31:34" x14ac:dyDescent="0.2">
      <c r="AE4419">
        <v>4418</v>
      </c>
      <c r="AF4419" s="29">
        <v>0.15972034673953098</v>
      </c>
      <c r="AG4419" s="29">
        <v>-2.4176671290485566E-3</v>
      </c>
      <c r="AH4419" s="29">
        <v>6.2662351969928559E-2</v>
      </c>
    </row>
    <row r="4420" spans="31:34" x14ac:dyDescent="0.2">
      <c r="AE4420">
        <v>4419</v>
      </c>
      <c r="AF4420" s="29">
        <v>-1.4677960693080349E-2</v>
      </c>
      <c r="AG4420" s="29">
        <v>-3.4122642964824618E-2</v>
      </c>
      <c r="AH4420" s="29">
        <v>-1.0394717498178026E-3</v>
      </c>
    </row>
    <row r="4421" spans="31:34" x14ac:dyDescent="0.2">
      <c r="AE4421">
        <v>4420</v>
      </c>
      <c r="AF4421" s="29">
        <v>-0.12784734852752805</v>
      </c>
      <c r="AG4421" s="29">
        <v>7.1717359491962548E-2</v>
      </c>
      <c r="AH4421" s="29">
        <v>-0.11219565165876619</v>
      </c>
    </row>
    <row r="4422" spans="31:34" x14ac:dyDescent="0.2">
      <c r="AE4422">
        <v>4421</v>
      </c>
      <c r="AF4422" s="29">
        <v>0.11234914591531592</v>
      </c>
      <c r="AG4422" s="29">
        <v>4.9293142906971364E-2</v>
      </c>
      <c r="AH4422" s="29">
        <v>9.9837064678180598E-2</v>
      </c>
    </row>
    <row r="4423" spans="31:34" x14ac:dyDescent="0.2">
      <c r="AE4423">
        <v>4422</v>
      </c>
      <c r="AF4423" s="29">
        <v>3.3696344171220506E-2</v>
      </c>
      <c r="AG4423" s="29">
        <v>-7.2937665313478284E-2</v>
      </c>
      <c r="AH4423" s="29">
        <v>-3.0270947504833303E-2</v>
      </c>
    </row>
    <row r="4424" spans="31:34" x14ac:dyDescent="0.2">
      <c r="AE4424">
        <v>4423</v>
      </c>
      <c r="AF4424" s="29">
        <v>-9.4658972870849643E-3</v>
      </c>
      <c r="AG4424" s="29">
        <v>-7.1239458204394715E-2</v>
      </c>
      <c r="AH4424" s="29">
        <v>-0.10774806525382584</v>
      </c>
    </row>
    <row r="4425" spans="31:34" x14ac:dyDescent="0.2">
      <c r="AE4425">
        <v>4424</v>
      </c>
      <c r="AF4425" s="29">
        <v>0.17853225816047855</v>
      </c>
      <c r="AG4425" s="29">
        <v>-0.17499282485762963</v>
      </c>
      <c r="AH4425" s="29">
        <v>-0.35926809939247584</v>
      </c>
    </row>
    <row r="4426" spans="31:34" x14ac:dyDescent="0.2">
      <c r="AE4426">
        <v>4425</v>
      </c>
      <c r="AF4426" s="29">
        <v>-7.9710718135101694E-2</v>
      </c>
      <c r="AG4426" s="29">
        <v>-5.2735419753710287E-2</v>
      </c>
      <c r="AH4426" s="29">
        <v>-3.4555618038926345E-3</v>
      </c>
    </row>
    <row r="4427" spans="31:34" x14ac:dyDescent="0.2">
      <c r="AE4427">
        <v>4426</v>
      </c>
      <c r="AF4427" s="29">
        <v>-1.1518598015026267E-3</v>
      </c>
      <c r="AG4427" s="29">
        <v>0.30659054614478926</v>
      </c>
      <c r="AH4427" s="29">
        <v>-0.11654381072143592</v>
      </c>
    </row>
    <row r="4428" spans="31:34" x14ac:dyDescent="0.2">
      <c r="AE4428">
        <v>4427</v>
      </c>
      <c r="AF4428" s="29">
        <v>-4.8251078595699819E-2</v>
      </c>
      <c r="AG4428" s="29">
        <v>-3.6516910534722932E-2</v>
      </c>
      <c r="AH4428" s="29">
        <v>0.28346710146513704</v>
      </c>
    </row>
    <row r="4429" spans="31:34" x14ac:dyDescent="0.2">
      <c r="AE4429">
        <v>4428</v>
      </c>
      <c r="AF4429" s="29">
        <v>2.5104328571269433E-2</v>
      </c>
      <c r="AG4429" s="29">
        <v>-4.7432062755658928E-2</v>
      </c>
      <c r="AH4429" s="29">
        <v>-0.20107607942580349</v>
      </c>
    </row>
    <row r="4430" spans="31:34" x14ac:dyDescent="0.2">
      <c r="AE4430">
        <v>4429</v>
      </c>
      <c r="AF4430" s="29">
        <v>-1.6265526743568556E-2</v>
      </c>
      <c r="AG4430" s="29">
        <v>2.4081168732211566E-2</v>
      </c>
      <c r="AH4430" s="29">
        <v>-2.3445304103653974E-2</v>
      </c>
    </row>
    <row r="4431" spans="31:34" x14ac:dyDescent="0.2">
      <c r="AE4431">
        <v>4430</v>
      </c>
      <c r="AF4431" s="29">
        <v>2.7991389211173626E-2</v>
      </c>
      <c r="AG4431" s="29">
        <v>-5.0105416002435227E-3</v>
      </c>
      <c r="AH4431" s="29">
        <v>1.9803196291786958E-2</v>
      </c>
    </row>
    <row r="4432" spans="31:34" x14ac:dyDescent="0.2">
      <c r="AE4432">
        <v>4431</v>
      </c>
      <c r="AF4432" s="29">
        <v>-1.0542525149451625E-2</v>
      </c>
      <c r="AG4432" s="29">
        <v>9.8640468776094489E-2</v>
      </c>
      <c r="AH4432" s="29">
        <v>-1.8869655940335368E-2</v>
      </c>
    </row>
    <row r="4433" spans="31:34" x14ac:dyDescent="0.2">
      <c r="AE4433">
        <v>4432</v>
      </c>
      <c r="AF4433" s="29">
        <v>2.1321183374484066E-2</v>
      </c>
      <c r="AG4433" s="29">
        <v>-0.15483033326329182</v>
      </c>
      <c r="AH4433" s="29">
        <v>-0.11363103544062893</v>
      </c>
    </row>
    <row r="4434" spans="31:34" x14ac:dyDescent="0.2">
      <c r="AE4434">
        <v>4433</v>
      </c>
      <c r="AF4434" s="29">
        <v>3.1627157132874964E-2</v>
      </c>
      <c r="AG4434" s="29">
        <v>0.25099195395330914</v>
      </c>
      <c r="AH4434" s="29">
        <v>2.5048306918335487E-2</v>
      </c>
    </row>
    <row r="4435" spans="31:34" x14ac:dyDescent="0.2">
      <c r="AE4435">
        <v>4434</v>
      </c>
      <c r="AF4435" s="29">
        <v>-7.0674010697622858E-2</v>
      </c>
      <c r="AG4435" s="29">
        <v>-0.13245996945016889</v>
      </c>
      <c r="AH4435" s="29">
        <v>-7.1656698049522266E-2</v>
      </c>
    </row>
    <row r="4436" spans="31:34" x14ac:dyDescent="0.2">
      <c r="AE4436">
        <v>4435</v>
      </c>
      <c r="AF4436" s="29">
        <v>-5.0935383593664618E-2</v>
      </c>
      <c r="AG4436" s="29">
        <v>0.10430437388573575</v>
      </c>
      <c r="AH4436" s="29">
        <v>9.2167056692078572E-2</v>
      </c>
    </row>
    <row r="4437" spans="31:34" x14ac:dyDescent="0.2">
      <c r="AE4437">
        <v>4436</v>
      </c>
      <c r="AF4437" s="29">
        <v>2.922929205750233E-2</v>
      </c>
      <c r="AG4437" s="29">
        <v>-1.0293211237870697E-2</v>
      </c>
      <c r="AH4437" s="29">
        <v>-0.92996019345546255</v>
      </c>
    </row>
    <row r="4438" spans="31:34" x14ac:dyDescent="0.2">
      <c r="AE4438">
        <v>4437</v>
      </c>
      <c r="AF4438" s="29">
        <v>-3.8907996509567722E-2</v>
      </c>
      <c r="AG4438" s="29">
        <v>-4.3433990679656573E-2</v>
      </c>
      <c r="AH4438" s="29">
        <v>2.296710108970515E-2</v>
      </c>
    </row>
    <row r="4439" spans="31:34" x14ac:dyDescent="0.2">
      <c r="AE4439">
        <v>4438</v>
      </c>
      <c r="AF4439" s="29">
        <v>-8.2547738965970518E-3</v>
      </c>
      <c r="AG4439" s="29">
        <v>9.529935690390047E-2</v>
      </c>
      <c r="AH4439" s="29">
        <v>0.28392670656550817</v>
      </c>
    </row>
    <row r="4440" spans="31:34" x14ac:dyDescent="0.2">
      <c r="AE4440">
        <v>4439</v>
      </c>
      <c r="AF4440" s="29">
        <v>4.6890926408724616E-2</v>
      </c>
      <c r="AG4440" s="29">
        <v>-5.8236988366152841E-2</v>
      </c>
      <c r="AH4440" s="29">
        <v>-1.6084076389832121E-2</v>
      </c>
    </row>
    <row r="4441" spans="31:34" x14ac:dyDescent="0.2">
      <c r="AE4441">
        <v>4440</v>
      </c>
      <c r="AF4441" s="29">
        <v>1.4742678752762037E-2</v>
      </c>
      <c r="AG4441" s="29">
        <v>5.8340038272781163E-2</v>
      </c>
      <c r="AH4441" s="29">
        <v>0.124495190043384</v>
      </c>
    </row>
    <row r="4442" spans="31:34" x14ac:dyDescent="0.2">
      <c r="AE4442">
        <v>4441</v>
      </c>
      <c r="AF4442" s="29">
        <v>4.3203981944755408E-2</v>
      </c>
      <c r="AG4442" s="29">
        <v>-0.43750094263862771</v>
      </c>
      <c r="AH4442" s="29">
        <v>0.33665650565132366</v>
      </c>
    </row>
    <row r="4443" spans="31:34" x14ac:dyDescent="0.2">
      <c r="AE4443">
        <v>4442</v>
      </c>
      <c r="AF4443" s="29">
        <v>-3.6608242491900582E-2</v>
      </c>
      <c r="AG4443" s="29">
        <v>-0.1139400672668696</v>
      </c>
      <c r="AH4443" s="29">
        <v>4.9729447095075957E-2</v>
      </c>
    </row>
    <row r="4444" spans="31:34" x14ac:dyDescent="0.2">
      <c r="AE4444">
        <v>4443</v>
      </c>
      <c r="AF4444" s="29">
        <v>-5.2368756468031692E-2</v>
      </c>
      <c r="AG4444" s="29">
        <v>1.208150946662234E-2</v>
      </c>
      <c r="AH4444" s="29">
        <v>0.13936701967515036</v>
      </c>
    </row>
    <row r="4445" spans="31:34" x14ac:dyDescent="0.2">
      <c r="AE4445">
        <v>4444</v>
      </c>
      <c r="AF4445" s="29">
        <v>0.11271097107480703</v>
      </c>
      <c r="AG4445" s="29">
        <v>-6.5858992066086641E-2</v>
      </c>
      <c r="AH4445" s="29">
        <v>0.38486242729640457</v>
      </c>
    </row>
    <row r="4446" spans="31:34" x14ac:dyDescent="0.2">
      <c r="AE4446">
        <v>4445</v>
      </c>
      <c r="AF4446" s="29">
        <v>-7.6575773466808883E-2</v>
      </c>
      <c r="AG4446" s="29">
        <v>-0.14038886014249374</v>
      </c>
      <c r="AH4446" s="29">
        <v>-0.12082886035887022</v>
      </c>
    </row>
    <row r="4447" spans="31:34" x14ac:dyDescent="0.2">
      <c r="AE4447">
        <v>4446</v>
      </c>
      <c r="AF4447" s="29">
        <v>2.6389583123388405E-2</v>
      </c>
      <c r="AG4447" s="29">
        <v>0.1069466705203482</v>
      </c>
      <c r="AH4447" s="29">
        <v>-0.23957127684802426</v>
      </c>
    </row>
    <row r="4448" spans="31:34" x14ac:dyDescent="0.2">
      <c r="AE4448">
        <v>4447</v>
      </c>
      <c r="AF4448" s="29">
        <v>-7.9272606315372265E-2</v>
      </c>
      <c r="AG4448" s="29">
        <v>-3.1518071702329217E-2</v>
      </c>
      <c r="AH4448" s="29">
        <v>0.21512485266672576</v>
      </c>
    </row>
    <row r="4449" spans="31:34" x14ac:dyDescent="0.2">
      <c r="AE4449">
        <v>4448</v>
      </c>
      <c r="AF4449" s="29">
        <v>-0.16649751994926237</v>
      </c>
      <c r="AG4449" s="29">
        <v>-0.2440245267199202</v>
      </c>
      <c r="AH4449" s="29">
        <v>0.14747211016827039</v>
      </c>
    </row>
    <row r="4450" spans="31:34" x14ac:dyDescent="0.2">
      <c r="AE4450">
        <v>4449</v>
      </c>
      <c r="AF4450" s="29">
        <v>1.666081171899526E-2</v>
      </c>
      <c r="AG4450" s="29">
        <v>-0.31536809702046603</v>
      </c>
      <c r="AH4450" s="29">
        <v>-8.9604741702583479E-2</v>
      </c>
    </row>
    <row r="4451" spans="31:34" x14ac:dyDescent="0.2">
      <c r="AE4451">
        <v>4450</v>
      </c>
      <c r="AF4451" s="29">
        <v>4.5281580314324985E-2</v>
      </c>
      <c r="AG4451" s="29">
        <v>-1.264923453849345E-2</v>
      </c>
      <c r="AH4451" s="29">
        <v>3.6712092522025272E-2</v>
      </c>
    </row>
    <row r="4452" spans="31:34" x14ac:dyDescent="0.2">
      <c r="AE4452">
        <v>4451</v>
      </c>
      <c r="AF4452" s="29">
        <v>-6.0410026261071448E-2</v>
      </c>
      <c r="AG4452" s="29">
        <v>-1.4990201474933032E-2</v>
      </c>
      <c r="AH4452" s="29">
        <v>1.4290397836802899E-2</v>
      </c>
    </row>
    <row r="4453" spans="31:34" x14ac:dyDescent="0.2">
      <c r="AE4453">
        <v>4452</v>
      </c>
      <c r="AF4453" s="29">
        <v>-0.25535804594187145</v>
      </c>
      <c r="AG4453" s="29">
        <v>-0.18713609068912818</v>
      </c>
      <c r="AH4453" s="29">
        <v>-1.2257672934545273E-2</v>
      </c>
    </row>
    <row r="4454" spans="31:34" x14ac:dyDescent="0.2">
      <c r="AE4454">
        <v>4453</v>
      </c>
      <c r="AF4454" s="29">
        <v>-2.2430670691534409E-2</v>
      </c>
      <c r="AG4454" s="29">
        <v>5.0601376769281552E-3</v>
      </c>
      <c r="AH4454" s="29">
        <v>3.45494289626323E-2</v>
      </c>
    </row>
    <row r="4455" spans="31:34" x14ac:dyDescent="0.2">
      <c r="AE4455">
        <v>4454</v>
      </c>
      <c r="AF4455" s="29">
        <v>0.11713953817351661</v>
      </c>
      <c r="AG4455" s="29">
        <v>1.8679713628360038E-2</v>
      </c>
      <c r="AH4455" s="29">
        <v>-0.18922660162936938</v>
      </c>
    </row>
    <row r="4456" spans="31:34" x14ac:dyDescent="0.2">
      <c r="AE4456">
        <v>4455</v>
      </c>
      <c r="AF4456" s="29">
        <v>8.4917182963229171E-2</v>
      </c>
      <c r="AG4456" s="29">
        <v>1.2079623920889916E-3</v>
      </c>
      <c r="AH4456" s="29">
        <v>-0.15580088870702416</v>
      </c>
    </row>
    <row r="4457" spans="31:34" x14ac:dyDescent="0.2">
      <c r="AE4457">
        <v>4456</v>
      </c>
      <c r="AF4457" s="29">
        <v>6.5465585155926029E-2</v>
      </c>
      <c r="AG4457" s="29">
        <v>0.15635243242230851</v>
      </c>
      <c r="AH4457" s="29">
        <v>-7.9058555624839683E-2</v>
      </c>
    </row>
    <row r="4458" spans="31:34" x14ac:dyDescent="0.2">
      <c r="AE4458">
        <v>4457</v>
      </c>
      <c r="AF4458" s="29">
        <v>-7.4536303328352774E-2</v>
      </c>
      <c r="AG4458" s="29">
        <v>5.9078207951375562E-2</v>
      </c>
      <c r="AH4458" s="29">
        <v>9.7112396747674509E-2</v>
      </c>
    </row>
    <row r="4459" spans="31:34" x14ac:dyDescent="0.2">
      <c r="AE4459">
        <v>4458</v>
      </c>
      <c r="AF4459" s="29">
        <v>-0.12620289728835096</v>
      </c>
      <c r="AG4459" s="29">
        <v>5.6876691158656734E-2</v>
      </c>
      <c r="AH4459" s="29">
        <v>-7.6607378015371812E-3</v>
      </c>
    </row>
    <row r="4460" spans="31:34" x14ac:dyDescent="0.2">
      <c r="AE4460">
        <v>4459</v>
      </c>
      <c r="AF4460" s="29">
        <v>3.5787905472630464E-2</v>
      </c>
      <c r="AG4460" s="29">
        <v>-3.7493631551912293E-2</v>
      </c>
      <c r="AH4460" s="29">
        <v>-0.15772773780649665</v>
      </c>
    </row>
    <row r="4461" spans="31:34" x14ac:dyDescent="0.2">
      <c r="AE4461">
        <v>4460</v>
      </c>
      <c r="AF4461" s="29">
        <v>8.1127858418445387E-2</v>
      </c>
      <c r="AG4461" s="29">
        <v>-5.3387885946057492E-2</v>
      </c>
      <c r="AH4461" s="29">
        <v>-8.8197250481646228E-2</v>
      </c>
    </row>
    <row r="4462" spans="31:34" x14ac:dyDescent="0.2">
      <c r="AE4462">
        <v>4461</v>
      </c>
      <c r="AF4462" s="29">
        <v>-0.38205005772813549</v>
      </c>
      <c r="AG4462" s="29">
        <v>-0.13947880513053509</v>
      </c>
      <c r="AH4462" s="29">
        <v>-7.006247814654426E-2</v>
      </c>
    </row>
    <row r="4463" spans="31:34" x14ac:dyDescent="0.2">
      <c r="AE4463">
        <v>4462</v>
      </c>
      <c r="AF4463" s="29">
        <v>2.4122298741821462E-2</v>
      </c>
      <c r="AG4463" s="29">
        <v>0.10533838145836306</v>
      </c>
      <c r="AH4463" s="29">
        <v>0.15309757977518448</v>
      </c>
    </row>
    <row r="4464" spans="31:34" x14ac:dyDescent="0.2">
      <c r="AE4464">
        <v>4463</v>
      </c>
      <c r="AF4464" s="29">
        <v>-1.3128357489135649E-2</v>
      </c>
      <c r="AG4464" s="29">
        <v>5.914913405939598E-2</v>
      </c>
      <c r="AH4464" s="29">
        <v>0.1758925242583497</v>
      </c>
    </row>
    <row r="4465" spans="31:34" x14ac:dyDescent="0.2">
      <c r="AE4465">
        <v>4464</v>
      </c>
      <c r="AF4465" s="29">
        <v>-4.1953504683060673E-2</v>
      </c>
      <c r="AG4465" s="29">
        <v>0.48777863722308379</v>
      </c>
      <c r="AH4465" s="29">
        <v>-8.3829329175751879E-2</v>
      </c>
    </row>
    <row r="4466" spans="31:34" x14ac:dyDescent="0.2">
      <c r="AE4466">
        <v>4465</v>
      </c>
      <c r="AF4466" s="29">
        <v>-0.30494862965817826</v>
      </c>
      <c r="AG4466" s="29">
        <v>-7.2526133970687759E-2</v>
      </c>
      <c r="AH4466" s="29">
        <v>9.1857743818196488E-2</v>
      </c>
    </row>
    <row r="4467" spans="31:34" x14ac:dyDescent="0.2">
      <c r="AE4467">
        <v>4466</v>
      </c>
      <c r="AF4467" s="29">
        <v>-7.4512553386967675E-2</v>
      </c>
      <c r="AG4467" s="29">
        <v>-7.9202314413814867E-2</v>
      </c>
      <c r="AH4467" s="29">
        <v>9.0632068434884347E-2</v>
      </c>
    </row>
    <row r="4468" spans="31:34" x14ac:dyDescent="0.2">
      <c r="AE4468">
        <v>4467</v>
      </c>
      <c r="AF4468" s="29">
        <v>1.7464668422652398E-2</v>
      </c>
      <c r="AG4468" s="29">
        <v>-0.10576370846159892</v>
      </c>
      <c r="AH4468" s="29">
        <v>0.3594530948638342</v>
      </c>
    </row>
    <row r="4469" spans="31:34" x14ac:dyDescent="0.2">
      <c r="AE4469">
        <v>4468</v>
      </c>
      <c r="AF4469" s="29">
        <v>2.8504322577347734E-2</v>
      </c>
      <c r="AG4469" s="29">
        <v>-0.13979898755957298</v>
      </c>
      <c r="AH4469" s="29">
        <v>-0.7198884478417571</v>
      </c>
    </row>
    <row r="4470" spans="31:34" x14ac:dyDescent="0.2">
      <c r="AE4470">
        <v>4469</v>
      </c>
      <c r="AF4470" s="29">
        <v>7.8400130492392889E-2</v>
      </c>
      <c r="AG4470" s="29">
        <v>-0.12985909607844681</v>
      </c>
      <c r="AH4470" s="29">
        <v>5.3945962447077105E-2</v>
      </c>
    </row>
    <row r="4471" spans="31:34" x14ac:dyDescent="0.2">
      <c r="AE4471">
        <v>4470</v>
      </c>
      <c r="AF4471" s="29">
        <v>8.2539686522531852E-2</v>
      </c>
      <c r="AG4471" s="29">
        <v>-4.2318977693935986E-2</v>
      </c>
      <c r="AH4471" s="29">
        <v>0.40835472844199078</v>
      </c>
    </row>
    <row r="4472" spans="31:34" x14ac:dyDescent="0.2">
      <c r="AE4472">
        <v>4471</v>
      </c>
      <c r="AF4472" s="29">
        <v>5.1529740998382784E-2</v>
      </c>
      <c r="AG4472" s="29">
        <v>-0.10908071257870149</v>
      </c>
      <c r="AH4472" s="29">
        <v>-0.50481156481469436</v>
      </c>
    </row>
    <row r="4473" spans="31:34" x14ac:dyDescent="0.2">
      <c r="AE4473">
        <v>4472</v>
      </c>
      <c r="AF4473" s="29">
        <v>-0.15712824353036769</v>
      </c>
      <c r="AG4473" s="29">
        <v>2.261946361968396E-2</v>
      </c>
      <c r="AH4473" s="29">
        <v>3.4667455912790211E-2</v>
      </c>
    </row>
    <row r="4474" spans="31:34" x14ac:dyDescent="0.2">
      <c r="AE4474">
        <v>4473</v>
      </c>
      <c r="AF4474" s="29">
        <v>-2.8202727117562578E-2</v>
      </c>
      <c r="AG4474" s="29">
        <v>7.4790903678908838E-2</v>
      </c>
      <c r="AH4474" s="29">
        <v>-0.21957058626438716</v>
      </c>
    </row>
    <row r="4475" spans="31:34" x14ac:dyDescent="0.2">
      <c r="AE4475">
        <v>4474</v>
      </c>
      <c r="AF4475" s="29">
        <v>-7.0253256611350796E-3</v>
      </c>
      <c r="AG4475" s="29">
        <v>0.1375003099636701</v>
      </c>
      <c r="AH4475" s="29">
        <v>-0.25893990773885767</v>
      </c>
    </row>
    <row r="4476" spans="31:34" x14ac:dyDescent="0.2">
      <c r="AE4476">
        <v>4475</v>
      </c>
      <c r="AF4476" s="29">
        <v>-3.1423852178932052E-2</v>
      </c>
      <c r="AG4476" s="29">
        <v>0.14879905295177101</v>
      </c>
      <c r="AH4476" s="29">
        <v>-8.6885415361786206E-2</v>
      </c>
    </row>
    <row r="4477" spans="31:34" x14ac:dyDescent="0.2">
      <c r="AE4477">
        <v>4476</v>
      </c>
      <c r="AF4477" s="29">
        <v>1.035823609583178E-2</v>
      </c>
      <c r="AG4477" s="29">
        <v>-5.4874390451403389E-2</v>
      </c>
      <c r="AH4477" s="29">
        <v>-0.20159497734380238</v>
      </c>
    </row>
    <row r="4478" spans="31:34" x14ac:dyDescent="0.2">
      <c r="AE4478">
        <v>4477</v>
      </c>
      <c r="AF4478" s="29">
        <v>3.3800152981809571E-2</v>
      </c>
      <c r="AG4478" s="29">
        <v>0.17065302413171621</v>
      </c>
      <c r="AH4478" s="29">
        <v>-2.0343181242667924E-3</v>
      </c>
    </row>
    <row r="4479" spans="31:34" x14ac:dyDescent="0.2">
      <c r="AE4479">
        <v>4478</v>
      </c>
      <c r="AF4479" s="29">
        <v>-6.8567022446548873E-2</v>
      </c>
      <c r="AG4479" s="29">
        <v>-4.5271634524748625E-2</v>
      </c>
      <c r="AH4479" s="29">
        <v>-0.16128122476836571</v>
      </c>
    </row>
    <row r="4480" spans="31:34" x14ac:dyDescent="0.2">
      <c r="AE4480">
        <v>4479</v>
      </c>
      <c r="AF4480" s="29">
        <v>-8.028620698275471E-2</v>
      </c>
      <c r="AG4480" s="29">
        <v>-0.17198929521475231</v>
      </c>
      <c r="AH4480" s="29">
        <v>-5.0798852274777005E-2</v>
      </c>
    </row>
    <row r="4481" spans="31:34" x14ac:dyDescent="0.2">
      <c r="AE4481">
        <v>4480</v>
      </c>
      <c r="AF4481" s="29">
        <v>9.0219356776378212E-2</v>
      </c>
      <c r="AG4481" s="29">
        <v>-8.5612669018299101E-2</v>
      </c>
      <c r="AH4481" s="29">
        <v>-0.22343634687195729</v>
      </c>
    </row>
    <row r="4482" spans="31:34" x14ac:dyDescent="0.2">
      <c r="AE4482">
        <v>4481</v>
      </c>
      <c r="AF4482" s="29">
        <v>4.4873492508150106E-2</v>
      </c>
      <c r="AG4482" s="29">
        <v>-6.3356266724224883E-2</v>
      </c>
      <c r="AH4482" s="29">
        <v>-0.24290094468331941</v>
      </c>
    </row>
    <row r="4483" spans="31:34" x14ac:dyDescent="0.2">
      <c r="AE4483">
        <v>4482</v>
      </c>
      <c r="AF4483" s="29">
        <v>2.7926777220751195E-2</v>
      </c>
      <c r="AG4483" s="29">
        <v>9.8939089150383408E-2</v>
      </c>
      <c r="AH4483" s="29">
        <v>0.15389230230286399</v>
      </c>
    </row>
    <row r="4484" spans="31:34" x14ac:dyDescent="0.2">
      <c r="AE4484">
        <v>4483</v>
      </c>
      <c r="AF4484" s="29">
        <v>-3.2814695610996121E-3</v>
      </c>
      <c r="AG4484" s="29">
        <v>-0.23264817708289803</v>
      </c>
      <c r="AH4484" s="29">
        <v>-3.1614167479496212E-2</v>
      </c>
    </row>
    <row r="4485" spans="31:34" x14ac:dyDescent="0.2">
      <c r="AE4485">
        <v>4484</v>
      </c>
      <c r="AF4485" s="29">
        <v>0.13131884207900357</v>
      </c>
      <c r="AG4485" s="29">
        <v>-7.4609219713683117E-2</v>
      </c>
      <c r="AH4485" s="29">
        <v>2.551429567806713E-2</v>
      </c>
    </row>
    <row r="4486" spans="31:34" x14ac:dyDescent="0.2">
      <c r="AE4486">
        <v>4485</v>
      </c>
      <c r="AF4486" s="29">
        <v>3.0270061956521731E-2</v>
      </c>
      <c r="AG4486" s="29">
        <v>-0.17186077515709083</v>
      </c>
      <c r="AH4486" s="29">
        <v>9.5668465323699332E-4</v>
      </c>
    </row>
    <row r="4487" spans="31:34" x14ac:dyDescent="0.2">
      <c r="AE4487">
        <v>4486</v>
      </c>
      <c r="AF4487" s="29">
        <v>-0.13978507116092626</v>
      </c>
      <c r="AG4487" s="29">
        <v>3.2443566083921314E-2</v>
      </c>
      <c r="AH4487" s="29">
        <v>-0.13875968693568608</v>
      </c>
    </row>
    <row r="4488" spans="31:34" x14ac:dyDescent="0.2">
      <c r="AE4488">
        <v>4487</v>
      </c>
      <c r="AF4488" s="29">
        <v>5.2015595047492091E-2</v>
      </c>
      <c r="AG4488" s="29">
        <v>-0.23496446471722351</v>
      </c>
      <c r="AH4488" s="29">
        <v>-5.1615369081167803E-2</v>
      </c>
    </row>
    <row r="4489" spans="31:34" x14ac:dyDescent="0.2">
      <c r="AE4489">
        <v>4488</v>
      </c>
      <c r="AF4489" s="29">
        <v>7.2299826387123262E-2</v>
      </c>
      <c r="AG4489" s="29">
        <v>-9.5757007194192223E-2</v>
      </c>
      <c r="AH4489" s="29">
        <v>-7.029080060262527E-2</v>
      </c>
    </row>
    <row r="4490" spans="31:34" x14ac:dyDescent="0.2">
      <c r="AE4490">
        <v>4489</v>
      </c>
      <c r="AF4490" s="29">
        <v>-5.4224123630606344E-2</v>
      </c>
      <c r="AG4490" s="29">
        <v>-0.27585455488237676</v>
      </c>
      <c r="AH4490" s="29">
        <v>2.0625149734339421E-2</v>
      </c>
    </row>
    <row r="4491" spans="31:34" x14ac:dyDescent="0.2">
      <c r="AE4491">
        <v>4490</v>
      </c>
      <c r="AF4491" s="29">
        <v>7.6571530550971463E-3</v>
      </c>
      <c r="AG4491" s="29">
        <v>-1.8519705633472958E-3</v>
      </c>
      <c r="AH4491" s="29">
        <v>-0.2012327374736482</v>
      </c>
    </row>
    <row r="4492" spans="31:34" x14ac:dyDescent="0.2">
      <c r="AE4492">
        <v>4491</v>
      </c>
      <c r="AF4492" s="29">
        <v>7.6230458838058332E-2</v>
      </c>
      <c r="AG4492" s="29">
        <v>-2.7749897480432903E-3</v>
      </c>
      <c r="AH4492" s="29">
        <v>-0.18372963537498513</v>
      </c>
    </row>
    <row r="4493" spans="31:34" x14ac:dyDescent="0.2">
      <c r="AE4493">
        <v>4492</v>
      </c>
      <c r="AF4493" s="29">
        <v>2.0342296314148637E-2</v>
      </c>
      <c r="AG4493" s="29">
        <v>0.28405639565306623</v>
      </c>
      <c r="AH4493" s="29">
        <v>-0.19456567444653988</v>
      </c>
    </row>
    <row r="4494" spans="31:34" x14ac:dyDescent="0.2">
      <c r="AE4494">
        <v>4493</v>
      </c>
      <c r="AF4494" s="29">
        <v>0.13967572793733832</v>
      </c>
      <c r="AG4494" s="29">
        <v>-6.480280950134111E-2</v>
      </c>
      <c r="AH4494" s="29">
        <v>0.54101733970089838</v>
      </c>
    </row>
    <row r="4495" spans="31:34" x14ac:dyDescent="0.2">
      <c r="AE4495">
        <v>4494</v>
      </c>
      <c r="AF4495" s="29">
        <v>-2.1945334150541985E-2</v>
      </c>
      <c r="AG4495" s="29">
        <v>-3.5473777656789433E-2</v>
      </c>
      <c r="AH4495" s="29">
        <v>-0.33010780922318239</v>
      </c>
    </row>
    <row r="4496" spans="31:34" x14ac:dyDescent="0.2">
      <c r="AE4496">
        <v>4495</v>
      </c>
      <c r="AF4496" s="29">
        <v>1.0266498203484533E-4</v>
      </c>
      <c r="AG4496" s="29">
        <v>9.018780262700074E-2</v>
      </c>
      <c r="AH4496" s="29">
        <v>-8.3537081810742583E-2</v>
      </c>
    </row>
    <row r="4497" spans="31:34" x14ac:dyDescent="0.2">
      <c r="AE4497">
        <v>4496</v>
      </c>
      <c r="AF4497" s="29">
        <v>6.6346009437088418E-2</v>
      </c>
      <c r="AG4497" s="29">
        <v>6.8535917215939504E-3</v>
      </c>
      <c r="AH4497" s="29">
        <v>-1.2115814935504204E-3</v>
      </c>
    </row>
    <row r="4498" spans="31:34" x14ac:dyDescent="0.2">
      <c r="AE4498">
        <v>4497</v>
      </c>
      <c r="AF4498" s="29">
        <v>5.4904382117713299E-3</v>
      </c>
      <c r="AG4498" s="29">
        <v>0.14444394118026413</v>
      </c>
      <c r="AH4498" s="29">
        <v>-0.99404779051805192</v>
      </c>
    </row>
    <row r="4499" spans="31:34" x14ac:dyDescent="0.2">
      <c r="AE4499">
        <v>4498</v>
      </c>
      <c r="AF4499" s="29">
        <v>-4.6031179826519303E-2</v>
      </c>
      <c r="AG4499" s="29">
        <v>-0.12764946597613519</v>
      </c>
      <c r="AH4499" s="29">
        <v>-0.24198186887957823</v>
      </c>
    </row>
    <row r="4500" spans="31:34" x14ac:dyDescent="0.2">
      <c r="AE4500">
        <v>4499</v>
      </c>
      <c r="AF4500" s="29">
        <v>6.7907380968228126E-2</v>
      </c>
      <c r="AG4500" s="29">
        <v>-8.4807715159841743E-2</v>
      </c>
      <c r="AH4500" s="29">
        <v>-0.45549089117799335</v>
      </c>
    </row>
    <row r="4501" spans="31:34" x14ac:dyDescent="0.2">
      <c r="AE4501">
        <v>4500</v>
      </c>
      <c r="AF4501" s="29">
        <v>9.6771324252460836E-2</v>
      </c>
      <c r="AG4501" s="29">
        <v>-0.14775471057739262</v>
      </c>
      <c r="AH4501" s="29">
        <v>0.48853370044926508</v>
      </c>
    </row>
    <row r="4502" spans="31:34" x14ac:dyDescent="0.2">
      <c r="AE4502">
        <v>4501</v>
      </c>
      <c r="AF4502" s="29">
        <v>3.1275418394282967E-2</v>
      </c>
      <c r="AG4502" s="29">
        <v>-8.4543533141760843E-2</v>
      </c>
      <c r="AH4502" s="29">
        <v>-0.53578118038503897</v>
      </c>
    </row>
    <row r="4503" spans="31:34" x14ac:dyDescent="0.2">
      <c r="AE4503">
        <v>4502</v>
      </c>
      <c r="AF4503" s="29">
        <v>6.404249225482056E-2</v>
      </c>
      <c r="AG4503" s="29">
        <v>2.0314319460752406E-2</v>
      </c>
      <c r="AH4503" s="29">
        <v>5.7894111577380107E-2</v>
      </c>
    </row>
    <row r="4504" spans="31:34" x14ac:dyDescent="0.2">
      <c r="AE4504">
        <v>4503</v>
      </c>
      <c r="AF4504" s="29">
        <v>-0.11363059743225133</v>
      </c>
      <c r="AG4504" s="29">
        <v>-9.1595740824953614E-3</v>
      </c>
      <c r="AH4504" s="29">
        <v>-0.37263277116519594</v>
      </c>
    </row>
    <row r="4505" spans="31:34" x14ac:dyDescent="0.2">
      <c r="AE4505">
        <v>4504</v>
      </c>
      <c r="AF4505" s="29">
        <v>-4.8903421279349428E-2</v>
      </c>
      <c r="AG4505" s="29">
        <v>6.4492173923529472E-3</v>
      </c>
      <c r="AH4505" s="29">
        <v>-5.3708292290770426E-2</v>
      </c>
    </row>
    <row r="4506" spans="31:34" x14ac:dyDescent="0.2">
      <c r="AE4506">
        <v>4505</v>
      </c>
      <c r="AF4506" s="29">
        <v>5.9743209402524609E-2</v>
      </c>
      <c r="AG4506" s="29">
        <v>6.2228322388445508E-2</v>
      </c>
      <c r="AH4506" s="29">
        <v>0.29802823466019224</v>
      </c>
    </row>
    <row r="4507" spans="31:34" x14ac:dyDescent="0.2">
      <c r="AE4507">
        <v>4506</v>
      </c>
      <c r="AF4507" s="29">
        <v>3.9088463914748427E-2</v>
      </c>
      <c r="AG4507" s="29">
        <v>-0.41464055039588987</v>
      </c>
      <c r="AH4507" s="29">
        <v>0.10525958185802431</v>
      </c>
    </row>
    <row r="4508" spans="31:34" x14ac:dyDescent="0.2">
      <c r="AE4508">
        <v>4507</v>
      </c>
      <c r="AF4508" s="29">
        <v>-3.2338744885604079E-2</v>
      </c>
      <c r="AG4508" s="29">
        <v>-0.10241093488637645</v>
      </c>
      <c r="AH4508" s="29">
        <v>-0.11249115141532424</v>
      </c>
    </row>
    <row r="4509" spans="31:34" x14ac:dyDescent="0.2">
      <c r="AE4509">
        <v>4508</v>
      </c>
      <c r="AF4509" s="29">
        <v>1.0076018776046315E-2</v>
      </c>
      <c r="AG4509" s="29">
        <v>2.980951166530358E-2</v>
      </c>
      <c r="AH4509" s="29">
        <v>-0.25832299424938421</v>
      </c>
    </row>
    <row r="4510" spans="31:34" x14ac:dyDescent="0.2">
      <c r="AE4510">
        <v>4509</v>
      </c>
      <c r="AF4510" s="29">
        <v>6.8827229362316583E-2</v>
      </c>
      <c r="AG4510" s="29">
        <v>0.21021602588963326</v>
      </c>
      <c r="AH4510" s="29">
        <v>-0.21484733526745509</v>
      </c>
    </row>
    <row r="4511" spans="31:34" x14ac:dyDescent="0.2">
      <c r="AE4511">
        <v>4510</v>
      </c>
      <c r="AF4511" s="29">
        <v>7.4035606695438919E-2</v>
      </c>
      <c r="AG4511" s="29">
        <v>-2.1730365099991128E-2</v>
      </c>
      <c r="AH4511" s="29">
        <v>0.32096623984354122</v>
      </c>
    </row>
    <row r="4512" spans="31:34" x14ac:dyDescent="0.2">
      <c r="AE4512">
        <v>4511</v>
      </c>
      <c r="AF4512" s="29">
        <v>-3.2059561356418229E-2</v>
      </c>
      <c r="AG4512" s="29">
        <v>-0.12216700082337953</v>
      </c>
      <c r="AH4512" s="29">
        <v>-1.4068368577821405E-3</v>
      </c>
    </row>
    <row r="4513" spans="31:34" x14ac:dyDescent="0.2">
      <c r="AE4513">
        <v>4512</v>
      </c>
      <c r="AF4513" s="29">
        <v>-8.8604995930311025E-3</v>
      </c>
      <c r="AG4513" s="29">
        <v>-0.18840149577196194</v>
      </c>
      <c r="AH4513" s="29">
        <v>-0.12909870888269451</v>
      </c>
    </row>
    <row r="4514" spans="31:34" x14ac:dyDescent="0.2">
      <c r="AE4514">
        <v>4513</v>
      </c>
      <c r="AF4514" s="29">
        <v>-8.5303287593936114E-2</v>
      </c>
      <c r="AG4514" s="29">
        <v>6.1496645662118057E-3</v>
      </c>
      <c r="AH4514" s="29">
        <v>-0.16953897328667916</v>
      </c>
    </row>
    <row r="4515" spans="31:34" x14ac:dyDescent="0.2">
      <c r="AE4515">
        <v>4514</v>
      </c>
      <c r="AF4515" s="29">
        <v>-3.4634964912636852E-2</v>
      </c>
      <c r="AG4515" s="29">
        <v>-4.6556065054186711E-2</v>
      </c>
      <c r="AH4515" s="29">
        <v>-9.5841818578554575E-2</v>
      </c>
    </row>
    <row r="4516" spans="31:34" x14ac:dyDescent="0.2">
      <c r="AE4516">
        <v>4515</v>
      </c>
      <c r="AF4516" s="29">
        <v>5.0478866489081595E-3</v>
      </c>
      <c r="AG4516" s="29">
        <v>0.11356339701678179</v>
      </c>
      <c r="AH4516" s="29">
        <v>-0.33828795889572488</v>
      </c>
    </row>
    <row r="4517" spans="31:34" x14ac:dyDescent="0.2">
      <c r="AE4517">
        <v>4516</v>
      </c>
      <c r="AF4517" s="29">
        <v>0.13988510162536105</v>
      </c>
      <c r="AG4517" s="29">
        <v>0.18921393805909126</v>
      </c>
      <c r="AH4517" s="29">
        <v>0.55164274762925825</v>
      </c>
    </row>
    <row r="4518" spans="31:34" x14ac:dyDescent="0.2">
      <c r="AE4518">
        <v>4517</v>
      </c>
      <c r="AF4518" s="29">
        <v>-6.0033772635583668E-3</v>
      </c>
      <c r="AG4518" s="29">
        <v>-0.15421973419552032</v>
      </c>
      <c r="AH4518" s="29">
        <v>0.32661982720076493</v>
      </c>
    </row>
    <row r="4519" spans="31:34" x14ac:dyDescent="0.2">
      <c r="AE4519">
        <v>4518</v>
      </c>
      <c r="AF4519" s="29">
        <v>1.4030551459835169E-2</v>
      </c>
      <c r="AG4519" s="29">
        <v>-2.9168005175747524E-2</v>
      </c>
      <c r="AH4519" s="29">
        <v>-9.5217583130336163E-3</v>
      </c>
    </row>
    <row r="4520" spans="31:34" x14ac:dyDescent="0.2">
      <c r="AE4520">
        <v>4519</v>
      </c>
      <c r="AF4520" s="29">
        <v>-0.13884224560677424</v>
      </c>
      <c r="AG4520" s="29">
        <v>8.7390095735793233E-2</v>
      </c>
      <c r="AH4520" s="29">
        <v>0.15115232363297149</v>
      </c>
    </row>
    <row r="4521" spans="31:34" x14ac:dyDescent="0.2">
      <c r="AE4521">
        <v>4520</v>
      </c>
      <c r="AF4521" s="29">
        <v>-3.4355285240254649E-2</v>
      </c>
      <c r="AG4521" s="29">
        <v>6.4947976133284915E-2</v>
      </c>
      <c r="AH4521" s="29">
        <v>-0.27178319273482948</v>
      </c>
    </row>
    <row r="4522" spans="31:34" x14ac:dyDescent="0.2">
      <c r="AE4522">
        <v>4521</v>
      </c>
      <c r="AF4522" s="29">
        <v>4.9477310197387638E-2</v>
      </c>
      <c r="AG4522" s="29">
        <v>7.3965894936045135E-2</v>
      </c>
      <c r="AH4522" s="29">
        <v>-8.4361397430776253E-2</v>
      </c>
    </row>
    <row r="4523" spans="31:34" x14ac:dyDescent="0.2">
      <c r="AE4523">
        <v>4522</v>
      </c>
      <c r="AF4523" s="29">
        <v>-4.6981743147263152E-2</v>
      </c>
      <c r="AG4523" s="29">
        <v>-3.8008121725604471E-2</v>
      </c>
      <c r="AH4523" s="29">
        <v>-6.4334826399642817E-2</v>
      </c>
    </row>
    <row r="4524" spans="31:34" x14ac:dyDescent="0.2">
      <c r="AE4524">
        <v>4523</v>
      </c>
      <c r="AF4524" s="29">
        <v>-6.6467361067750211E-2</v>
      </c>
      <c r="AG4524" s="29">
        <v>-0.29219624126829324</v>
      </c>
      <c r="AH4524" s="29">
        <v>-0.16039117863627189</v>
      </c>
    </row>
    <row r="4525" spans="31:34" x14ac:dyDescent="0.2">
      <c r="AE4525">
        <v>4524</v>
      </c>
      <c r="AF4525" s="29">
        <v>5.9142574975380793E-3</v>
      </c>
      <c r="AG4525" s="29">
        <v>-3.8473527456337523E-3</v>
      </c>
      <c r="AH4525" s="29">
        <v>1.7119342598592265E-2</v>
      </c>
    </row>
    <row r="4526" spans="31:34" x14ac:dyDescent="0.2">
      <c r="AE4526">
        <v>4525</v>
      </c>
      <c r="AF4526" s="29">
        <v>-5.6629309475789882E-2</v>
      </c>
      <c r="AG4526" s="29">
        <v>6.3486633333395159E-2</v>
      </c>
      <c r="AH4526" s="29">
        <v>0.24044360348304278</v>
      </c>
    </row>
    <row r="4527" spans="31:34" x14ac:dyDescent="0.2">
      <c r="AE4527">
        <v>4526</v>
      </c>
      <c r="AF4527" s="29">
        <v>-4.6443266276772407E-2</v>
      </c>
      <c r="AG4527" s="29">
        <v>-0.10956059650541491</v>
      </c>
      <c r="AH4527" s="29">
        <v>3.071630862064912E-2</v>
      </c>
    </row>
    <row r="4528" spans="31:34" x14ac:dyDescent="0.2">
      <c r="AE4528">
        <v>4527</v>
      </c>
      <c r="AF4528" s="29">
        <v>-4.1070148770132146E-2</v>
      </c>
      <c r="AG4528" s="29">
        <v>-0.16652479984005913</v>
      </c>
      <c r="AH4528" s="29">
        <v>-3.9986311568953672E-2</v>
      </c>
    </row>
    <row r="4529" spans="31:34" x14ac:dyDescent="0.2">
      <c r="AE4529">
        <v>4528</v>
      </c>
      <c r="AF4529" s="29">
        <v>5.7976118884259992E-2</v>
      </c>
      <c r="AG4529" s="29">
        <v>-0.24596253752325961</v>
      </c>
      <c r="AH4529" s="29">
        <v>-0.23177792388080035</v>
      </c>
    </row>
    <row r="4530" spans="31:34" x14ac:dyDescent="0.2">
      <c r="AE4530">
        <v>4529</v>
      </c>
      <c r="AF4530" s="29">
        <v>-4.4766304218896269E-2</v>
      </c>
      <c r="AG4530" s="29">
        <v>-0.14486648122551402</v>
      </c>
      <c r="AH4530" s="29">
        <v>-0.17811442628223584</v>
      </c>
    </row>
    <row r="4531" spans="31:34" x14ac:dyDescent="0.2">
      <c r="AE4531">
        <v>4530</v>
      </c>
      <c r="AF4531" s="29">
        <v>-3.6856557944489665E-2</v>
      </c>
      <c r="AG4531" s="29">
        <v>-3.671141624026944E-2</v>
      </c>
      <c r="AH4531" s="29">
        <v>0.17673248146966256</v>
      </c>
    </row>
    <row r="4532" spans="31:34" x14ac:dyDescent="0.2">
      <c r="AE4532">
        <v>4531</v>
      </c>
      <c r="AF4532" s="29">
        <v>-5.4525956242007954E-3</v>
      </c>
      <c r="AG4532" s="29">
        <v>-2.196319277985883E-2</v>
      </c>
      <c r="AH4532" s="29">
        <v>0.3412869943477449</v>
      </c>
    </row>
    <row r="4533" spans="31:34" x14ac:dyDescent="0.2">
      <c r="AE4533">
        <v>4532</v>
      </c>
      <c r="AF4533" s="29">
        <v>0.16271050907904638</v>
      </c>
      <c r="AG4533" s="29">
        <v>-1.4721696757063048E-4</v>
      </c>
      <c r="AH4533" s="29">
        <v>2.3152111475366492E-2</v>
      </c>
    </row>
    <row r="4534" spans="31:34" x14ac:dyDescent="0.2">
      <c r="AE4534">
        <v>4533</v>
      </c>
      <c r="AF4534" s="29">
        <v>3.2757079432395933E-3</v>
      </c>
      <c r="AG4534" s="29">
        <v>-4.5310250325471604E-2</v>
      </c>
      <c r="AH4534" s="29">
        <v>0.65922876749959669</v>
      </c>
    </row>
    <row r="4535" spans="31:34" x14ac:dyDescent="0.2">
      <c r="AE4535">
        <v>4534</v>
      </c>
      <c r="AF4535" s="29">
        <v>0.16636401632216988</v>
      </c>
      <c r="AG4535" s="29">
        <v>-0.11613479400944042</v>
      </c>
      <c r="AH4535" s="29">
        <v>0.25777106428017021</v>
      </c>
    </row>
    <row r="4536" spans="31:34" x14ac:dyDescent="0.2">
      <c r="AE4536">
        <v>4535</v>
      </c>
      <c r="AF4536" s="29">
        <v>8.8061558968052303E-3</v>
      </c>
      <c r="AG4536" s="29">
        <v>0.14229309027702997</v>
      </c>
      <c r="AH4536" s="29">
        <v>-0.18096906359041212</v>
      </c>
    </row>
    <row r="4537" spans="31:34" x14ac:dyDescent="0.2">
      <c r="AE4537">
        <v>4536</v>
      </c>
      <c r="AF4537" s="29">
        <v>-0.15373758375069588</v>
      </c>
      <c r="AG4537" s="29">
        <v>0.11080460962143493</v>
      </c>
      <c r="AH4537" s="29">
        <v>-0.41045051104832847</v>
      </c>
    </row>
    <row r="4538" spans="31:34" x14ac:dyDescent="0.2">
      <c r="AE4538">
        <v>4537</v>
      </c>
      <c r="AF4538" s="29">
        <v>-0.14985893019372112</v>
      </c>
      <c r="AG4538" s="29">
        <v>-0.40419951503898194</v>
      </c>
      <c r="AH4538" s="29">
        <v>0.18035744035699833</v>
      </c>
    </row>
    <row r="4539" spans="31:34" x14ac:dyDescent="0.2">
      <c r="AE4539">
        <v>4538</v>
      </c>
      <c r="AF4539" s="29">
        <v>4.0541503003700186E-2</v>
      </c>
      <c r="AG4539" s="29">
        <v>-9.1264163200209681E-3</v>
      </c>
      <c r="AH4539" s="29">
        <v>0.24914522854500273</v>
      </c>
    </row>
    <row r="4540" spans="31:34" x14ac:dyDescent="0.2">
      <c r="AE4540">
        <v>4539</v>
      </c>
      <c r="AF4540" s="29">
        <v>1.9635646300989028E-2</v>
      </c>
      <c r="AG4540" s="29">
        <v>6.143989234362883E-2</v>
      </c>
      <c r="AH4540" s="29">
        <v>1.4335354351040926E-3</v>
      </c>
    </row>
    <row r="4541" spans="31:34" x14ac:dyDescent="0.2">
      <c r="AE4541">
        <v>4540</v>
      </c>
      <c r="AF4541" s="29">
        <v>-6.5201023277556037E-3</v>
      </c>
      <c r="AG4541" s="29">
        <v>0.13789570705154158</v>
      </c>
      <c r="AH4541" s="29">
        <v>0.21738746907998938</v>
      </c>
    </row>
    <row r="4542" spans="31:34" x14ac:dyDescent="0.2">
      <c r="AE4542">
        <v>4541</v>
      </c>
      <c r="AF4542" s="29">
        <v>8.8057394073890616E-3</v>
      </c>
      <c r="AG4542" s="29">
        <v>5.8932494610714037E-2</v>
      </c>
      <c r="AH4542" s="29">
        <v>6.8308638330380603E-2</v>
      </c>
    </row>
    <row r="4543" spans="31:34" x14ac:dyDescent="0.2">
      <c r="AE4543">
        <v>4542</v>
      </c>
      <c r="AF4543" s="29">
        <v>6.3752570004771136E-2</v>
      </c>
      <c r="AG4543" s="29">
        <v>-4.7065176841641715E-2</v>
      </c>
      <c r="AH4543" s="29">
        <v>-0.1248363961035366</v>
      </c>
    </row>
    <row r="4544" spans="31:34" x14ac:dyDescent="0.2">
      <c r="AE4544">
        <v>4543</v>
      </c>
      <c r="AF4544" s="29">
        <v>-2.1224271948250887E-2</v>
      </c>
      <c r="AG4544" s="29">
        <v>-0.15773918238047926</v>
      </c>
      <c r="AH4544" s="29">
        <v>-0.96297845576697549</v>
      </c>
    </row>
    <row r="4545" spans="31:34" x14ac:dyDescent="0.2">
      <c r="AE4545">
        <v>4544</v>
      </c>
      <c r="AF4545" s="29">
        <v>5.1790755653437215E-2</v>
      </c>
      <c r="AG4545" s="29">
        <v>-7.3300510045605213E-2</v>
      </c>
      <c r="AH4545" s="29">
        <v>-0.14473847237409029</v>
      </c>
    </row>
    <row r="4546" spans="31:34" x14ac:dyDescent="0.2">
      <c r="AE4546">
        <v>4545</v>
      </c>
      <c r="AF4546" s="29">
        <v>3.8866330804398254E-2</v>
      </c>
      <c r="AG4546" s="29">
        <v>-9.4237062049409168E-2</v>
      </c>
      <c r="AH4546" s="29">
        <v>-6.7449914135650116E-2</v>
      </c>
    </row>
    <row r="4547" spans="31:34" x14ac:dyDescent="0.2">
      <c r="AE4547">
        <v>4546</v>
      </c>
      <c r="AF4547" s="29">
        <v>-7.13133631850994E-3</v>
      </c>
      <c r="AG4547" s="29">
        <v>8.0157515785706138E-2</v>
      </c>
      <c r="AH4547" s="29">
        <v>6.478666329876287E-2</v>
      </c>
    </row>
    <row r="4548" spans="31:34" x14ac:dyDescent="0.2">
      <c r="AE4548">
        <v>4547</v>
      </c>
      <c r="AF4548" s="29">
        <v>-3.8883224066647057E-2</v>
      </c>
      <c r="AG4548" s="29">
        <v>0.16577239064002608</v>
      </c>
      <c r="AH4548" s="29">
        <v>-0.25610262346734491</v>
      </c>
    </row>
    <row r="4549" spans="31:34" x14ac:dyDescent="0.2">
      <c r="AE4549">
        <v>4548</v>
      </c>
      <c r="AF4549" s="29">
        <v>-1.0332898553969433E-2</v>
      </c>
      <c r="AG4549" s="29">
        <v>4.7822374422088663E-2</v>
      </c>
      <c r="AH4549" s="29">
        <v>0.10850663695787469</v>
      </c>
    </row>
    <row r="4550" spans="31:34" x14ac:dyDescent="0.2">
      <c r="AE4550">
        <v>4549</v>
      </c>
      <c r="AF4550" s="29">
        <v>-0.19873813442246224</v>
      </c>
      <c r="AG4550" s="29">
        <v>8.8465949618805884E-3</v>
      </c>
      <c r="AH4550" s="29">
        <v>0.14529046208792207</v>
      </c>
    </row>
    <row r="4551" spans="31:34" x14ac:dyDescent="0.2">
      <c r="AE4551">
        <v>4550</v>
      </c>
      <c r="AF4551" s="29">
        <v>0.11981639809328713</v>
      </c>
      <c r="AG4551" s="29">
        <v>-8.2964687353490454E-2</v>
      </c>
      <c r="AH4551" s="29">
        <v>0.10087349272608706</v>
      </c>
    </row>
    <row r="4552" spans="31:34" x14ac:dyDescent="0.2">
      <c r="AE4552">
        <v>4551</v>
      </c>
      <c r="AF4552" s="29">
        <v>-2.032384519782577E-2</v>
      </c>
      <c r="AG4552" s="29">
        <v>-5.9553271037039571E-2</v>
      </c>
      <c r="AH4552" s="29">
        <v>0.32595150231653597</v>
      </c>
    </row>
    <row r="4553" spans="31:34" x14ac:dyDescent="0.2">
      <c r="AE4553">
        <v>4552</v>
      </c>
      <c r="AF4553" s="29">
        <v>0.13772552107365862</v>
      </c>
      <c r="AG4553" s="29">
        <v>-2.4904329516416631E-2</v>
      </c>
      <c r="AH4553" s="29">
        <v>6.7255251848586314E-2</v>
      </c>
    </row>
    <row r="4554" spans="31:34" x14ac:dyDescent="0.2">
      <c r="AE4554">
        <v>4553</v>
      </c>
      <c r="AF4554" s="29">
        <v>2.9716840077859945E-2</v>
      </c>
      <c r="AG4554" s="29">
        <v>4.0123904750016634E-2</v>
      </c>
      <c r="AH4554" s="29">
        <v>-0.97253923283114063</v>
      </c>
    </row>
    <row r="4555" spans="31:34" x14ac:dyDescent="0.2">
      <c r="AE4555">
        <v>4554</v>
      </c>
      <c r="AF4555" s="29">
        <v>0.19351350280138979</v>
      </c>
      <c r="AG4555" s="29">
        <v>-0.27735649524284817</v>
      </c>
      <c r="AH4555" s="29">
        <v>0.17967618543035552</v>
      </c>
    </row>
    <row r="4556" spans="31:34" x14ac:dyDescent="0.2">
      <c r="AE4556">
        <v>4555</v>
      </c>
      <c r="AF4556" s="29">
        <v>-2.1541135056200164E-3</v>
      </c>
      <c r="AG4556" s="29">
        <v>-1.8063954086462819E-4</v>
      </c>
      <c r="AH4556" s="29">
        <v>0.11221071389899509</v>
      </c>
    </row>
    <row r="4557" spans="31:34" x14ac:dyDescent="0.2">
      <c r="AE4557">
        <v>4556</v>
      </c>
      <c r="AF4557" s="29">
        <v>-4.7319103291726242E-2</v>
      </c>
      <c r="AG4557" s="29">
        <v>-8.3172948915947301E-2</v>
      </c>
      <c r="AH4557" s="29">
        <v>0.2350456866895643</v>
      </c>
    </row>
    <row r="4558" spans="31:34" x14ac:dyDescent="0.2">
      <c r="AE4558">
        <v>4557</v>
      </c>
      <c r="AF4558" s="29">
        <v>4.9132826022184216E-3</v>
      </c>
      <c r="AG4558" s="29">
        <v>-0.13452358988804697</v>
      </c>
      <c r="AH4558" s="29">
        <v>-0.2539522042051407</v>
      </c>
    </row>
    <row r="4559" spans="31:34" x14ac:dyDescent="0.2">
      <c r="AE4559">
        <v>4558</v>
      </c>
      <c r="AF4559" s="29">
        <v>-5.4888332536861303E-2</v>
      </c>
      <c r="AG4559" s="29">
        <v>0.22117912455709704</v>
      </c>
      <c r="AH4559" s="29">
        <v>-9.3928983986019871E-2</v>
      </c>
    </row>
    <row r="4560" spans="31:34" x14ac:dyDescent="0.2">
      <c r="AE4560">
        <v>4559</v>
      </c>
      <c r="AF4560" s="29">
        <v>-3.1721620644213321E-2</v>
      </c>
      <c r="AG4560" s="29">
        <v>-6.7324858556955219E-2</v>
      </c>
      <c r="AH4560" s="29">
        <v>-0.50122019859204936</v>
      </c>
    </row>
    <row r="4561" spans="31:34" x14ac:dyDescent="0.2">
      <c r="AE4561">
        <v>4560</v>
      </c>
      <c r="AF4561" s="29">
        <v>-2.9298895632667091E-2</v>
      </c>
      <c r="AG4561" s="29">
        <v>-2.5287417599361945E-2</v>
      </c>
      <c r="AH4561" s="29">
        <v>-0.16482939645893852</v>
      </c>
    </row>
    <row r="4562" spans="31:34" x14ac:dyDescent="0.2">
      <c r="AE4562">
        <v>4561</v>
      </c>
      <c r="AF4562" s="29">
        <v>-9.4792086637572381E-2</v>
      </c>
      <c r="AG4562" s="29">
        <v>2.7674139427185617E-2</v>
      </c>
      <c r="AH4562" s="29">
        <v>0.30586121251866744</v>
      </c>
    </row>
    <row r="4563" spans="31:34" x14ac:dyDescent="0.2">
      <c r="AE4563">
        <v>4562</v>
      </c>
      <c r="AF4563" s="29">
        <v>-2.492523425954047E-2</v>
      </c>
      <c r="AG4563" s="29">
        <v>-2.4137866946489825E-2</v>
      </c>
      <c r="AH4563" s="29">
        <v>-0.3132774734825628</v>
      </c>
    </row>
    <row r="4564" spans="31:34" x14ac:dyDescent="0.2">
      <c r="AE4564">
        <v>4563</v>
      </c>
      <c r="AF4564" s="29">
        <v>-2.7281795864043232E-5</v>
      </c>
      <c r="AG4564" s="29">
        <v>7.9718479000008557E-2</v>
      </c>
      <c r="AH4564" s="29">
        <v>-7.8582520267914596E-2</v>
      </c>
    </row>
    <row r="4565" spans="31:34" x14ac:dyDescent="0.2">
      <c r="AE4565">
        <v>4564</v>
      </c>
      <c r="AF4565" s="29">
        <v>9.1051614214626583E-2</v>
      </c>
      <c r="AG4565" s="29">
        <v>0.19181361208684503</v>
      </c>
      <c r="AH4565" s="29">
        <v>-0.25972081515818723</v>
      </c>
    </row>
    <row r="4566" spans="31:34" x14ac:dyDescent="0.2">
      <c r="AE4566">
        <v>4565</v>
      </c>
      <c r="AF4566" s="29">
        <v>-3.5574896515739154E-2</v>
      </c>
      <c r="AG4566" s="29">
        <v>0.11280980867165408</v>
      </c>
      <c r="AH4566" s="29">
        <v>0.16349060532443233</v>
      </c>
    </row>
    <row r="4567" spans="31:34" x14ac:dyDescent="0.2">
      <c r="AE4567">
        <v>4566</v>
      </c>
      <c r="AF4567" s="29">
        <v>-3.9248930725161578E-2</v>
      </c>
      <c r="AG4567" s="29">
        <v>0.20752671773107573</v>
      </c>
      <c r="AH4567" s="29">
        <v>-0.15689204273540691</v>
      </c>
    </row>
    <row r="4568" spans="31:34" x14ac:dyDescent="0.2">
      <c r="AE4568">
        <v>4567</v>
      </c>
      <c r="AF4568" s="29">
        <v>-3.8961843510501963E-2</v>
      </c>
      <c r="AG4568" s="29">
        <v>-2.9407547302407466E-2</v>
      </c>
      <c r="AH4568" s="29">
        <v>-0.12328309507567121</v>
      </c>
    </row>
    <row r="4569" spans="31:34" x14ac:dyDescent="0.2">
      <c r="AE4569">
        <v>4568</v>
      </c>
      <c r="AF4569" s="29">
        <v>1.746175059124111E-2</v>
      </c>
      <c r="AG4569" s="29">
        <v>-8.4073361663078439E-2</v>
      </c>
      <c r="AH4569" s="29">
        <v>8.0724359358128675E-2</v>
      </c>
    </row>
    <row r="4570" spans="31:34" x14ac:dyDescent="0.2">
      <c r="AE4570">
        <v>4569</v>
      </c>
      <c r="AF4570" s="29">
        <v>7.4699079270666349E-3</v>
      </c>
      <c r="AG4570" s="29">
        <v>0.37544455230526691</v>
      </c>
      <c r="AH4570" s="29">
        <v>7.1801814423798113E-2</v>
      </c>
    </row>
    <row r="4571" spans="31:34" x14ac:dyDescent="0.2">
      <c r="AE4571">
        <v>4570</v>
      </c>
      <c r="AF4571" s="29">
        <v>-1.9035473418941072E-3</v>
      </c>
      <c r="AG4571" s="29">
        <v>0.12234628578249515</v>
      </c>
      <c r="AH4571" s="29">
        <v>-0.15061479807400407</v>
      </c>
    </row>
    <row r="4572" spans="31:34" x14ac:dyDescent="0.2">
      <c r="AE4572">
        <v>4571</v>
      </c>
      <c r="AF4572" s="29">
        <v>-2.5402442029651327E-2</v>
      </c>
      <c r="AG4572" s="29">
        <v>-2.5187165955872688E-2</v>
      </c>
      <c r="AH4572" s="29">
        <v>-1.7344004423943193E-2</v>
      </c>
    </row>
    <row r="4573" spans="31:34" x14ac:dyDescent="0.2">
      <c r="AE4573">
        <v>4572</v>
      </c>
      <c r="AF4573" s="29">
        <v>-6.4490547559432357E-2</v>
      </c>
      <c r="AG4573" s="29">
        <v>0.25769330834489745</v>
      </c>
      <c r="AH4573" s="29">
        <v>-2.7264246578015357E-2</v>
      </c>
    </row>
    <row r="4574" spans="31:34" x14ac:dyDescent="0.2">
      <c r="AE4574">
        <v>4573</v>
      </c>
      <c r="AF4574" s="29">
        <v>-4.815166031145815E-2</v>
      </c>
      <c r="AG4574" s="29">
        <v>-0.11014752762589254</v>
      </c>
      <c r="AH4574" s="29">
        <v>8.6926393218295511E-2</v>
      </c>
    </row>
    <row r="4575" spans="31:34" x14ac:dyDescent="0.2">
      <c r="AE4575">
        <v>4574</v>
      </c>
      <c r="AF4575" s="29">
        <v>0.26476509708256057</v>
      </c>
      <c r="AG4575" s="29">
        <v>-6.4876300131909564E-2</v>
      </c>
      <c r="AH4575" s="29">
        <v>-0.35894156112717074</v>
      </c>
    </row>
    <row r="4576" spans="31:34" x14ac:dyDescent="0.2">
      <c r="AE4576">
        <v>4575</v>
      </c>
      <c r="AF4576" s="29">
        <v>-7.8224445574974905E-2</v>
      </c>
      <c r="AG4576" s="29">
        <v>-3.7027542422079673E-2</v>
      </c>
      <c r="AH4576" s="29">
        <v>-0.17012343545736566</v>
      </c>
    </row>
    <row r="4577" spans="31:34" x14ac:dyDescent="0.2">
      <c r="AE4577">
        <v>4576</v>
      </c>
      <c r="AF4577" s="29">
        <v>0.14308891456794107</v>
      </c>
      <c r="AG4577" s="29">
        <v>-6.3637074730968815E-2</v>
      </c>
      <c r="AH4577" s="29">
        <v>-3.008534110891508E-2</v>
      </c>
    </row>
    <row r="4578" spans="31:34" x14ac:dyDescent="0.2">
      <c r="AE4578">
        <v>4577</v>
      </c>
      <c r="AF4578" s="29">
        <v>-8.6349997959766389E-2</v>
      </c>
      <c r="AG4578" s="29">
        <v>3.0816602593635552E-2</v>
      </c>
      <c r="AH4578" s="29">
        <v>0.325349230260364</v>
      </c>
    </row>
    <row r="4579" spans="31:34" x14ac:dyDescent="0.2">
      <c r="AE4579">
        <v>4578</v>
      </c>
      <c r="AF4579" s="29">
        <v>2.96578871121096E-2</v>
      </c>
      <c r="AG4579" s="29">
        <v>1.0196712692410587E-3</v>
      </c>
      <c r="AH4579" s="29">
        <v>-0.11792755948073105</v>
      </c>
    </row>
    <row r="4580" spans="31:34" x14ac:dyDescent="0.2">
      <c r="AE4580">
        <v>4579</v>
      </c>
      <c r="AF4580" s="29">
        <v>7.0827513952115111E-3</v>
      </c>
      <c r="AG4580" s="29">
        <v>8.6081788997121142E-2</v>
      </c>
      <c r="AH4580" s="29">
        <v>0.16625789026384113</v>
      </c>
    </row>
    <row r="4581" spans="31:34" x14ac:dyDescent="0.2">
      <c r="AE4581">
        <v>4580</v>
      </c>
      <c r="AF4581" s="29">
        <v>-6.6879313141398715E-3</v>
      </c>
      <c r="AG4581" s="29">
        <v>-0.41354131184804549</v>
      </c>
      <c r="AH4581" s="29">
        <v>0.4000381966329784</v>
      </c>
    </row>
    <row r="4582" spans="31:34" x14ac:dyDescent="0.2">
      <c r="AE4582">
        <v>4581</v>
      </c>
      <c r="AF4582" s="29">
        <v>-4.9404014290297678E-2</v>
      </c>
      <c r="AG4582" s="29">
        <v>4.4094116937720855E-2</v>
      </c>
      <c r="AH4582" s="29">
        <v>-0.14067580109056835</v>
      </c>
    </row>
    <row r="4583" spans="31:34" x14ac:dyDescent="0.2">
      <c r="AE4583">
        <v>4582</v>
      </c>
      <c r="AF4583" s="29">
        <v>6.1482907653226025E-2</v>
      </c>
      <c r="AG4583" s="29">
        <v>9.8891957313197679E-2</v>
      </c>
      <c r="AH4583" s="29">
        <v>0.1693580133081575</v>
      </c>
    </row>
    <row r="4584" spans="31:34" x14ac:dyDescent="0.2">
      <c r="AE4584">
        <v>4583</v>
      </c>
      <c r="AF4584" s="29">
        <v>4.8862783234953223E-2</v>
      </c>
      <c r="AG4584" s="29">
        <v>2.0714835018356618E-3</v>
      </c>
      <c r="AH4584" s="29">
        <v>0.20131726783544152</v>
      </c>
    </row>
    <row r="4585" spans="31:34" x14ac:dyDescent="0.2">
      <c r="AE4585">
        <v>4584</v>
      </c>
      <c r="AF4585" s="29">
        <v>-5.8945531917062352E-2</v>
      </c>
      <c r="AG4585" s="29">
        <v>-4.4692505552657032E-2</v>
      </c>
      <c r="AH4585" s="29">
        <v>2.5023785693494158E-2</v>
      </c>
    </row>
    <row r="4586" spans="31:34" x14ac:dyDescent="0.2">
      <c r="AE4586">
        <v>4585</v>
      </c>
      <c r="AF4586" s="29">
        <v>2.6205876122445543E-2</v>
      </c>
      <c r="AG4586" s="29">
        <v>3.1890737994243801E-2</v>
      </c>
      <c r="AH4586" s="29">
        <v>-0.37883615122423919</v>
      </c>
    </row>
    <row r="4587" spans="31:34" x14ac:dyDescent="0.2">
      <c r="AE4587">
        <v>4586</v>
      </c>
      <c r="AF4587" s="29">
        <v>5.0647155639853399E-2</v>
      </c>
      <c r="AG4587" s="29">
        <v>-9.4593761044494684E-2</v>
      </c>
      <c r="AH4587" s="29">
        <v>3.7992693489608508E-2</v>
      </c>
    </row>
    <row r="4588" spans="31:34" x14ac:dyDescent="0.2">
      <c r="AE4588">
        <v>4587</v>
      </c>
      <c r="AF4588" s="29">
        <v>1.1770040385805621E-2</v>
      </c>
      <c r="AG4588" s="29">
        <v>-7.410313384911664E-2</v>
      </c>
      <c r="AH4588" s="29">
        <v>0.29264405967755874</v>
      </c>
    </row>
    <row r="4589" spans="31:34" x14ac:dyDescent="0.2">
      <c r="AE4589">
        <v>4588</v>
      </c>
      <c r="AF4589" s="29">
        <v>0.11450906668684813</v>
      </c>
      <c r="AG4589" s="29">
        <v>-5.5105107818720217E-2</v>
      </c>
      <c r="AH4589" s="29">
        <v>9.8881152773179548E-2</v>
      </c>
    </row>
    <row r="4590" spans="31:34" x14ac:dyDescent="0.2">
      <c r="AE4590">
        <v>4589</v>
      </c>
      <c r="AF4590" s="29">
        <v>-1.5970561459587342E-2</v>
      </c>
      <c r="AG4590" s="29">
        <v>-0.14683361891645094</v>
      </c>
      <c r="AH4590" s="29">
        <v>0.33705266609983292</v>
      </c>
    </row>
    <row r="4591" spans="31:34" x14ac:dyDescent="0.2">
      <c r="AE4591">
        <v>4590</v>
      </c>
      <c r="AF4591" s="29">
        <v>1.8407707269863169E-2</v>
      </c>
      <c r="AG4591" s="29">
        <v>0.78490470396577894</v>
      </c>
      <c r="AH4591" s="29">
        <v>-5.0467030351935921E-2</v>
      </c>
    </row>
    <row r="4592" spans="31:34" x14ac:dyDescent="0.2">
      <c r="AE4592">
        <v>4591</v>
      </c>
      <c r="AF4592" s="29">
        <v>-3.1912040579650122E-2</v>
      </c>
      <c r="AG4592" s="29">
        <v>-2.4594961321664943E-2</v>
      </c>
      <c r="AH4592" s="29">
        <v>-0.15634988908917863</v>
      </c>
    </row>
    <row r="4593" spans="31:34" x14ac:dyDescent="0.2">
      <c r="AE4593">
        <v>4592</v>
      </c>
      <c r="AF4593" s="29">
        <v>2.5698591564467722E-2</v>
      </c>
      <c r="AG4593" s="29">
        <v>2.5506101489268657E-2</v>
      </c>
      <c r="AH4593" s="29">
        <v>0.37918718157936837</v>
      </c>
    </row>
    <row r="4594" spans="31:34" x14ac:dyDescent="0.2">
      <c r="AE4594">
        <v>4593</v>
      </c>
      <c r="AF4594" s="29">
        <v>3.4715463173119764E-2</v>
      </c>
      <c r="AG4594" s="29">
        <v>-4.9518955232379737E-2</v>
      </c>
      <c r="AH4594" s="29">
        <v>0.3711658706035334</v>
      </c>
    </row>
    <row r="4595" spans="31:34" x14ac:dyDescent="0.2">
      <c r="AE4595">
        <v>4594</v>
      </c>
      <c r="AF4595" s="29">
        <v>0.11757976376730742</v>
      </c>
      <c r="AG4595" s="29">
        <v>0.1369152421973315</v>
      </c>
      <c r="AH4595" s="29">
        <v>-0.15385190501320861</v>
      </c>
    </row>
    <row r="4596" spans="31:34" x14ac:dyDescent="0.2">
      <c r="AE4596">
        <v>4595</v>
      </c>
      <c r="AF4596" s="29">
        <v>7.7017891626877189E-3</v>
      </c>
      <c r="AG4596" s="29">
        <v>-7.7734376556288662E-2</v>
      </c>
      <c r="AH4596" s="29">
        <v>-5.7169700119654637E-2</v>
      </c>
    </row>
    <row r="4597" spans="31:34" x14ac:dyDescent="0.2">
      <c r="AE4597">
        <v>4596</v>
      </c>
      <c r="AF4597" s="29">
        <v>5.244574402362371E-2</v>
      </c>
      <c r="AG4597" s="29">
        <v>-6.638075411607075E-2</v>
      </c>
      <c r="AH4597" s="29">
        <v>-6.4899384817674849E-2</v>
      </c>
    </row>
    <row r="4598" spans="31:34" x14ac:dyDescent="0.2">
      <c r="AE4598">
        <v>4597</v>
      </c>
      <c r="AF4598" s="29">
        <v>-1.9767468436107504E-2</v>
      </c>
      <c r="AG4598" s="29">
        <v>0.13064828835302369</v>
      </c>
      <c r="AH4598" s="29">
        <v>0.10715888370328838</v>
      </c>
    </row>
    <row r="4599" spans="31:34" x14ac:dyDescent="0.2">
      <c r="AE4599">
        <v>4598</v>
      </c>
      <c r="AF4599" s="29">
        <v>-8.7155766745259655E-3</v>
      </c>
      <c r="AG4599" s="29">
        <v>-3.9508596451859231E-3</v>
      </c>
      <c r="AH4599" s="29">
        <v>0.11222938420963699</v>
      </c>
    </row>
    <row r="4600" spans="31:34" x14ac:dyDescent="0.2">
      <c r="AE4600">
        <v>4599</v>
      </c>
      <c r="AF4600" s="29">
        <v>0.10737676967929391</v>
      </c>
      <c r="AG4600" s="29">
        <v>0.13556618790542688</v>
      </c>
      <c r="AH4600" s="29">
        <v>2.5747529248160164E-2</v>
      </c>
    </row>
    <row r="4601" spans="31:34" x14ac:dyDescent="0.2">
      <c r="AE4601">
        <v>4600</v>
      </c>
      <c r="AF4601" s="29">
        <v>1.5562931636937876E-2</v>
      </c>
      <c r="AG4601" s="29">
        <v>-0.33981008306520599</v>
      </c>
      <c r="AH4601" s="29">
        <v>1.1789298072808676E-2</v>
      </c>
    </row>
    <row r="4602" spans="31:34" x14ac:dyDescent="0.2">
      <c r="AE4602">
        <v>4601</v>
      </c>
      <c r="AF4602" s="29">
        <v>3.0378201388920167E-2</v>
      </c>
      <c r="AG4602" s="29">
        <v>1.193673063831884E-2</v>
      </c>
      <c r="AH4602" s="29">
        <v>0.1636251205123147</v>
      </c>
    </row>
    <row r="4603" spans="31:34" x14ac:dyDescent="0.2">
      <c r="AE4603">
        <v>4602</v>
      </c>
      <c r="AF4603" s="29">
        <v>-7.1501661222859988E-2</v>
      </c>
      <c r="AG4603" s="29">
        <v>-0.41183201412789749</v>
      </c>
      <c r="AH4603" s="29">
        <v>5.1963267830215577E-2</v>
      </c>
    </row>
    <row r="4604" spans="31:34" x14ac:dyDescent="0.2">
      <c r="AE4604">
        <v>4603</v>
      </c>
      <c r="AF4604" s="29">
        <v>0.13668284078204057</v>
      </c>
      <c r="AG4604" s="29">
        <v>-0.12455310832870929</v>
      </c>
      <c r="AH4604" s="29">
        <v>0.61089614386712698</v>
      </c>
    </row>
    <row r="4605" spans="31:34" x14ac:dyDescent="0.2">
      <c r="AE4605">
        <v>4604</v>
      </c>
      <c r="AF4605" s="29">
        <v>-0.10411684340987815</v>
      </c>
      <c r="AG4605" s="29">
        <v>-3.9981334717294294E-2</v>
      </c>
      <c r="AH4605" s="29">
        <v>0.12643587009510024</v>
      </c>
    </row>
    <row r="4606" spans="31:34" x14ac:dyDescent="0.2">
      <c r="AE4606">
        <v>4605</v>
      </c>
      <c r="AF4606" s="29">
        <v>4.9166862770931678E-2</v>
      </c>
      <c r="AG4606" s="29">
        <v>-2.8698038373001427E-2</v>
      </c>
      <c r="AH4606" s="29">
        <v>-3.2079311667144492E-2</v>
      </c>
    </row>
    <row r="4607" spans="31:34" x14ac:dyDescent="0.2">
      <c r="AE4607">
        <v>4606</v>
      </c>
      <c r="AF4607" s="29">
        <v>-1.6371661445261147E-2</v>
      </c>
      <c r="AG4607" s="29">
        <v>2.0502850701316744E-2</v>
      </c>
      <c r="AH4607" s="29">
        <v>-0.30629518423393182</v>
      </c>
    </row>
    <row r="4608" spans="31:34" x14ac:dyDescent="0.2">
      <c r="AE4608">
        <v>4607</v>
      </c>
      <c r="AF4608" s="29">
        <v>-1.9550736040026835E-2</v>
      </c>
      <c r="AG4608" s="29">
        <v>0.28942479304699914</v>
      </c>
      <c r="AH4608" s="29">
        <v>0.2667923320279475</v>
      </c>
    </row>
    <row r="4609" spans="31:34" x14ac:dyDescent="0.2">
      <c r="AE4609">
        <v>4608</v>
      </c>
      <c r="AF4609" s="29">
        <v>-7.2855720041691233E-2</v>
      </c>
      <c r="AG4609" s="29">
        <v>0.12578643450786697</v>
      </c>
      <c r="AH4609" s="29">
        <v>-0.14806122549266643</v>
      </c>
    </row>
    <row r="4610" spans="31:34" x14ac:dyDescent="0.2">
      <c r="AE4610">
        <v>4609</v>
      </c>
      <c r="AF4610" s="29">
        <v>2.7590310342430289E-2</v>
      </c>
      <c r="AG4610" s="29">
        <v>-1.3539150614848356E-2</v>
      </c>
      <c r="AH4610" s="29">
        <v>-0.15791894953362978</v>
      </c>
    </row>
    <row r="4611" spans="31:34" x14ac:dyDescent="0.2">
      <c r="AE4611">
        <v>4610</v>
      </c>
      <c r="AF4611" s="29">
        <v>-6.4589560981236804E-2</v>
      </c>
      <c r="AG4611" s="29">
        <v>-0.16479692741283083</v>
      </c>
      <c r="AH4611" s="29">
        <v>6.0446114564393763E-2</v>
      </c>
    </row>
    <row r="4612" spans="31:34" x14ac:dyDescent="0.2">
      <c r="AE4612">
        <v>4611</v>
      </c>
      <c r="AF4612" s="29">
        <v>-7.0166797567129721E-2</v>
      </c>
      <c r="AG4612" s="29">
        <v>1.2729960508445175E-2</v>
      </c>
      <c r="AH4612" s="29">
        <v>0.11234341832316327</v>
      </c>
    </row>
    <row r="4613" spans="31:34" x14ac:dyDescent="0.2">
      <c r="AE4613">
        <v>4612</v>
      </c>
      <c r="AF4613" s="29">
        <v>-2.9994550306745815E-2</v>
      </c>
      <c r="AG4613" s="29">
        <v>-0.10612131916807961</v>
      </c>
      <c r="AH4613" s="29">
        <v>3.1108923204195001E-2</v>
      </c>
    </row>
    <row r="4614" spans="31:34" x14ac:dyDescent="0.2">
      <c r="AE4614">
        <v>4613</v>
      </c>
      <c r="AF4614" s="29">
        <v>5.6418704674100921E-2</v>
      </c>
      <c r="AG4614" s="29">
        <v>-0.24323267252490974</v>
      </c>
      <c r="AH4614" s="29">
        <v>-3.7108222805357222E-2</v>
      </c>
    </row>
    <row r="4615" spans="31:34" x14ac:dyDescent="0.2">
      <c r="AE4615">
        <v>4614</v>
      </c>
      <c r="AF4615" s="29">
        <v>-5.4940117627927207E-2</v>
      </c>
      <c r="AG4615" s="29">
        <v>-0.58518895563042828</v>
      </c>
      <c r="AH4615" s="29">
        <v>3.1342000136148289E-2</v>
      </c>
    </row>
    <row r="4616" spans="31:34" x14ac:dyDescent="0.2">
      <c r="AE4616">
        <v>4615</v>
      </c>
      <c r="AF4616" s="29">
        <v>0.13728828747890096</v>
      </c>
      <c r="AG4616" s="29">
        <v>4.5787854758780076E-2</v>
      </c>
      <c r="AH4616" s="29">
        <v>7.2507667445447316E-2</v>
      </c>
    </row>
    <row r="4617" spans="31:34" x14ac:dyDescent="0.2">
      <c r="AE4617">
        <v>4616</v>
      </c>
      <c r="AF4617" s="29">
        <v>0.37843830789312516</v>
      </c>
      <c r="AG4617" s="29">
        <v>0.10275525423079503</v>
      </c>
      <c r="AH4617" s="29">
        <v>0.40913282392293771</v>
      </c>
    </row>
    <row r="4618" spans="31:34" x14ac:dyDescent="0.2">
      <c r="AE4618">
        <v>4617</v>
      </c>
      <c r="AF4618" s="29">
        <v>1.7084031557060991E-2</v>
      </c>
      <c r="AG4618" s="29">
        <v>-0.12945362731625062</v>
      </c>
      <c r="AH4618" s="29">
        <v>-0.23255185027042533</v>
      </c>
    </row>
    <row r="4619" spans="31:34" x14ac:dyDescent="0.2">
      <c r="AE4619">
        <v>4618</v>
      </c>
      <c r="AF4619" s="29">
        <v>2.5629261457000029E-3</v>
      </c>
      <c r="AG4619" s="29">
        <v>5.9535709765159817E-2</v>
      </c>
      <c r="AH4619" s="29">
        <v>-1.3738268951835142E-2</v>
      </c>
    </row>
    <row r="4620" spans="31:34" x14ac:dyDescent="0.2">
      <c r="AE4620">
        <v>4619</v>
      </c>
      <c r="AF4620" s="29">
        <v>-4.792692566329531E-2</v>
      </c>
      <c r="AG4620" s="29">
        <v>-0.33817549055768215</v>
      </c>
      <c r="AH4620" s="29">
        <v>0.15121532536090715</v>
      </c>
    </row>
    <row r="4621" spans="31:34" x14ac:dyDescent="0.2">
      <c r="AE4621">
        <v>4620</v>
      </c>
      <c r="AF4621" s="29">
        <v>-8.2360780461079083E-4</v>
      </c>
      <c r="AG4621" s="29">
        <v>-0.20830333550566182</v>
      </c>
      <c r="AH4621" s="29">
        <v>0.42757712602153447</v>
      </c>
    </row>
    <row r="4622" spans="31:34" x14ac:dyDescent="0.2">
      <c r="AE4622">
        <v>4621</v>
      </c>
      <c r="AF4622" s="29">
        <v>-7.9910613910130733E-3</v>
      </c>
      <c r="AG4622" s="29">
        <v>-0.29248824949929042</v>
      </c>
      <c r="AH4622" s="29">
        <v>-2.3109399771254802E-2</v>
      </c>
    </row>
    <row r="4623" spans="31:34" x14ac:dyDescent="0.2">
      <c r="AE4623">
        <v>4622</v>
      </c>
      <c r="AF4623" s="29">
        <v>6.9426455240951757E-2</v>
      </c>
      <c r="AG4623" s="29">
        <v>8.1477574130147886E-4</v>
      </c>
      <c r="AH4623" s="29">
        <v>-0.37616372174516866</v>
      </c>
    </row>
    <row r="4624" spans="31:34" x14ac:dyDescent="0.2">
      <c r="AE4624">
        <v>4623</v>
      </c>
      <c r="AF4624" s="29">
        <v>-2.0909524579924628E-2</v>
      </c>
      <c r="AG4624" s="29">
        <v>3.0895005178867398E-3</v>
      </c>
      <c r="AH4624" s="29">
        <v>5.0538850119780418E-2</v>
      </c>
    </row>
    <row r="4625" spans="31:34" x14ac:dyDescent="0.2">
      <c r="AE4625">
        <v>4624</v>
      </c>
      <c r="AF4625" s="29">
        <v>-2.5079981114502079E-2</v>
      </c>
      <c r="AG4625" s="29">
        <v>9.8152231407359111E-2</v>
      </c>
      <c r="AH4625" s="29">
        <v>-0.33518068909069482</v>
      </c>
    </row>
    <row r="4626" spans="31:34" x14ac:dyDescent="0.2">
      <c r="AE4626">
        <v>4625</v>
      </c>
      <c r="AF4626" s="29">
        <v>4.3772564997338385E-2</v>
      </c>
      <c r="AG4626" s="29">
        <v>-0.1107043496079496</v>
      </c>
      <c r="AH4626" s="29">
        <v>-0.22688999516406713</v>
      </c>
    </row>
    <row r="4627" spans="31:34" x14ac:dyDescent="0.2">
      <c r="AE4627">
        <v>4626</v>
      </c>
      <c r="AF4627" s="29">
        <v>4.8444208900806779E-2</v>
      </c>
      <c r="AG4627" s="29">
        <v>1.448724039975555E-3</v>
      </c>
      <c r="AH4627" s="29">
        <v>4.2664131910248822E-2</v>
      </c>
    </row>
    <row r="4628" spans="31:34" x14ac:dyDescent="0.2">
      <c r="AE4628">
        <v>4627</v>
      </c>
      <c r="AF4628" s="29">
        <v>-4.4998904899493E-2</v>
      </c>
      <c r="AG4628" s="29">
        <v>0.13429721601411401</v>
      </c>
      <c r="AH4628" s="29">
        <v>0.17700896167782793</v>
      </c>
    </row>
    <row r="4629" spans="31:34" x14ac:dyDescent="0.2">
      <c r="AE4629">
        <v>4628</v>
      </c>
      <c r="AF4629" s="29">
        <v>-1.8833801791516796E-3</v>
      </c>
      <c r="AG4629" s="29">
        <v>0.24732074472026491</v>
      </c>
      <c r="AH4629" s="29">
        <v>-7.4378250813254027E-2</v>
      </c>
    </row>
    <row r="4630" spans="31:34" x14ac:dyDescent="0.2">
      <c r="AE4630">
        <v>4629</v>
      </c>
      <c r="AF4630" s="29">
        <v>-2.641813343654497E-2</v>
      </c>
      <c r="AG4630" s="29">
        <v>7.232825275557557E-2</v>
      </c>
      <c r="AH4630" s="29">
        <v>0.28497752195149589</v>
      </c>
    </row>
    <row r="4631" spans="31:34" x14ac:dyDescent="0.2">
      <c r="AE4631">
        <v>4630</v>
      </c>
      <c r="AF4631" s="29">
        <v>-8.0703700103677153E-2</v>
      </c>
      <c r="AG4631" s="29">
        <v>-2.4316649611364441E-2</v>
      </c>
      <c r="AH4631" s="29">
        <v>0.10065439257369403</v>
      </c>
    </row>
    <row r="4632" spans="31:34" x14ac:dyDescent="0.2">
      <c r="AE4632">
        <v>4631</v>
      </c>
      <c r="AF4632" s="29">
        <v>1.2249519754405311E-2</v>
      </c>
      <c r="AG4632" s="29">
        <v>8.3502141652115405E-2</v>
      </c>
      <c r="AH4632" s="29">
        <v>-0.12189496040761214</v>
      </c>
    </row>
    <row r="4633" spans="31:34" x14ac:dyDescent="0.2">
      <c r="AE4633">
        <v>4632</v>
      </c>
      <c r="AF4633" s="29">
        <v>-1.1018404393118575E-2</v>
      </c>
      <c r="AG4633" s="29">
        <v>-9.940040439838238E-2</v>
      </c>
      <c r="AH4633" s="29">
        <v>0.14436684717771348</v>
      </c>
    </row>
    <row r="4634" spans="31:34" x14ac:dyDescent="0.2">
      <c r="AE4634">
        <v>4633</v>
      </c>
      <c r="AF4634" s="29">
        <v>-3.0100099214172241E-2</v>
      </c>
      <c r="AG4634" s="29">
        <v>-7.4371882181970952E-2</v>
      </c>
      <c r="AH4634" s="29">
        <v>-6.7112574583551868E-2</v>
      </c>
    </row>
    <row r="4635" spans="31:34" x14ac:dyDescent="0.2">
      <c r="AE4635">
        <v>4634</v>
      </c>
      <c r="AF4635" s="29">
        <v>1.4820020770450791E-3</v>
      </c>
      <c r="AG4635" s="29">
        <v>0.21004097925749779</v>
      </c>
      <c r="AH4635" s="29">
        <v>0.37863422386462475</v>
      </c>
    </row>
    <row r="4636" spans="31:34" x14ac:dyDescent="0.2">
      <c r="AE4636">
        <v>4635</v>
      </c>
      <c r="AF4636" s="29">
        <v>-3.872910028074663E-2</v>
      </c>
      <c r="AG4636" s="29">
        <v>1.8104663307057407E-2</v>
      </c>
      <c r="AH4636" s="29">
        <v>8.2996600773496396E-2</v>
      </c>
    </row>
    <row r="4637" spans="31:34" x14ac:dyDescent="0.2">
      <c r="AE4637">
        <v>4636</v>
      </c>
      <c r="AF4637" s="29">
        <v>-0.17002344389890645</v>
      </c>
      <c r="AG4637" s="29">
        <v>-5.6753465069732459E-3</v>
      </c>
      <c r="AH4637" s="29">
        <v>0.34072840470613508</v>
      </c>
    </row>
    <row r="4638" spans="31:34" x14ac:dyDescent="0.2">
      <c r="AE4638">
        <v>4637</v>
      </c>
      <c r="AF4638" s="29">
        <v>-4.6723660838786152E-2</v>
      </c>
      <c r="AG4638" s="29">
        <v>0.18011258878273589</v>
      </c>
      <c r="AH4638" s="29">
        <v>-5.3836692425510056E-2</v>
      </c>
    </row>
    <row r="4639" spans="31:34" x14ac:dyDescent="0.2">
      <c r="AE4639">
        <v>4638</v>
      </c>
      <c r="AF4639" s="29">
        <v>-2.558823358652762E-2</v>
      </c>
      <c r="AG4639" s="29">
        <v>-5.7156489072363332E-3</v>
      </c>
      <c r="AH4639" s="29">
        <v>5.2335656198577635E-2</v>
      </c>
    </row>
    <row r="4640" spans="31:34" x14ac:dyDescent="0.2">
      <c r="AE4640">
        <v>4639</v>
      </c>
      <c r="AF4640" s="29">
        <v>-5.5779831691394029E-3</v>
      </c>
      <c r="AG4640" s="29">
        <v>0.1796411366636057</v>
      </c>
      <c r="AH4640" s="29">
        <v>-0.11900292147510418</v>
      </c>
    </row>
    <row r="4641" spans="31:34" x14ac:dyDescent="0.2">
      <c r="AE4641">
        <v>4640</v>
      </c>
      <c r="AF4641" s="29">
        <v>-8.0526372243657454E-2</v>
      </c>
      <c r="AG4641" s="29">
        <v>6.2704920451644677E-2</v>
      </c>
      <c r="AH4641" s="29">
        <v>-0.13022293057965073</v>
      </c>
    </row>
    <row r="4642" spans="31:34" x14ac:dyDescent="0.2">
      <c r="AE4642">
        <v>4641</v>
      </c>
      <c r="AF4642" s="29">
        <v>7.8224900888918231E-2</v>
      </c>
      <c r="AG4642" s="29">
        <v>0.17905537978935943</v>
      </c>
      <c r="AH4642" s="29">
        <v>-3.9098853623090957E-2</v>
      </c>
    </row>
    <row r="4643" spans="31:34" x14ac:dyDescent="0.2">
      <c r="AE4643">
        <v>4642</v>
      </c>
      <c r="AF4643" s="29">
        <v>-8.3117455604553109E-2</v>
      </c>
      <c r="AG4643" s="29">
        <v>-0.32889166082455018</v>
      </c>
      <c r="AH4643" s="29">
        <v>-0.11624091541380825</v>
      </c>
    </row>
    <row r="4644" spans="31:34" x14ac:dyDescent="0.2">
      <c r="AE4644">
        <v>4643</v>
      </c>
      <c r="AF4644" s="29">
        <v>8.5669551170624483E-2</v>
      </c>
      <c r="AG4644" s="29">
        <v>-0.16867968384368734</v>
      </c>
      <c r="AH4644" s="29">
        <v>-5.2952729848406876E-2</v>
      </c>
    </row>
    <row r="4645" spans="31:34" x14ac:dyDescent="0.2">
      <c r="AE4645">
        <v>4644</v>
      </c>
      <c r="AF4645" s="29">
        <v>2.6349323888504132E-3</v>
      </c>
      <c r="AG4645" s="29">
        <v>0.10201245876909085</v>
      </c>
      <c r="AH4645" s="29">
        <v>-0.5411829292610677</v>
      </c>
    </row>
    <row r="4646" spans="31:34" x14ac:dyDescent="0.2">
      <c r="AE4646">
        <v>4645</v>
      </c>
      <c r="AF4646" s="29">
        <v>0.207717704735563</v>
      </c>
      <c r="AG4646" s="29">
        <v>4.7107648640020539E-2</v>
      </c>
      <c r="AH4646" s="29">
        <v>-3.7108203367367421E-2</v>
      </c>
    </row>
    <row r="4647" spans="31:34" x14ac:dyDescent="0.2">
      <c r="AE4647">
        <v>4646</v>
      </c>
      <c r="AF4647" s="29">
        <v>4.8473438181452638E-2</v>
      </c>
      <c r="AG4647" s="29">
        <v>7.6383156510252612E-2</v>
      </c>
      <c r="AH4647" s="29">
        <v>0.46438346361269445</v>
      </c>
    </row>
    <row r="4648" spans="31:34" x14ac:dyDescent="0.2">
      <c r="AE4648">
        <v>4647</v>
      </c>
      <c r="AF4648" s="29">
        <v>3.4576690305081273E-2</v>
      </c>
      <c r="AG4648" s="29">
        <v>-0.68232726676009814</v>
      </c>
      <c r="AH4648" s="29">
        <v>-0.52188818048211882</v>
      </c>
    </row>
    <row r="4649" spans="31:34" x14ac:dyDescent="0.2">
      <c r="AE4649">
        <v>4648</v>
      </c>
      <c r="AF4649" s="29">
        <v>3.6844891624426286E-2</v>
      </c>
      <c r="AG4649" s="29">
        <v>0.36229377802642176</v>
      </c>
      <c r="AH4649" s="29">
        <v>-0.76137823882670252</v>
      </c>
    </row>
    <row r="4650" spans="31:34" x14ac:dyDescent="0.2">
      <c r="AE4650">
        <v>4649</v>
      </c>
      <c r="AF4650" s="29">
        <v>7.1422126114659132E-2</v>
      </c>
      <c r="AG4650" s="29">
        <v>6.8565612000269685E-2</v>
      </c>
      <c r="AH4650" s="29">
        <v>-9.0273157727292955E-2</v>
      </c>
    </row>
    <row r="4651" spans="31:34" x14ac:dyDescent="0.2">
      <c r="AE4651">
        <v>4650</v>
      </c>
      <c r="AF4651" s="29">
        <v>8.2678935748078358E-2</v>
      </c>
      <c r="AG4651" s="29">
        <v>0.21295690243554363</v>
      </c>
      <c r="AH4651" s="29">
        <v>0.16233542376364926</v>
      </c>
    </row>
    <row r="4652" spans="31:34" x14ac:dyDescent="0.2">
      <c r="AE4652">
        <v>4651</v>
      </c>
      <c r="AF4652" s="29">
        <v>-3.4102563229572738E-2</v>
      </c>
      <c r="AG4652" s="29">
        <v>-0.10111665953606418</v>
      </c>
      <c r="AH4652" s="29">
        <v>2.3330126900136827E-3</v>
      </c>
    </row>
    <row r="4653" spans="31:34" x14ac:dyDescent="0.2">
      <c r="AE4653">
        <v>4652</v>
      </c>
      <c r="AF4653" s="29">
        <v>-0.10317433724554162</v>
      </c>
      <c r="AG4653" s="29">
        <v>-0.21741800242352449</v>
      </c>
      <c r="AH4653" s="29">
        <v>-0.26760506159254444</v>
      </c>
    </row>
    <row r="4654" spans="31:34" x14ac:dyDescent="0.2">
      <c r="AE4654">
        <v>4653</v>
      </c>
      <c r="AF4654" s="29">
        <v>-3.520594787532174E-2</v>
      </c>
      <c r="AG4654" s="29">
        <v>-1.9874941388223488E-2</v>
      </c>
      <c r="AH4654" s="29">
        <v>-6.1753775935014056E-2</v>
      </c>
    </row>
    <row r="4655" spans="31:34" x14ac:dyDescent="0.2">
      <c r="AE4655">
        <v>4654</v>
      </c>
      <c r="AF4655" s="29">
        <v>-0.14205468900329321</v>
      </c>
      <c r="AG4655" s="29">
        <v>2.0459488224210183E-2</v>
      </c>
      <c r="AH4655" s="29">
        <v>2.0847722141170748E-2</v>
      </c>
    </row>
    <row r="4656" spans="31:34" x14ac:dyDescent="0.2">
      <c r="AE4656">
        <v>4655</v>
      </c>
      <c r="AF4656" s="29">
        <v>4.8040354997284714E-2</v>
      </c>
      <c r="AG4656" s="29">
        <v>-0.23928386444833524</v>
      </c>
      <c r="AH4656" s="29">
        <v>6.8709528938249956E-2</v>
      </c>
    </row>
    <row r="4657" spans="31:34" x14ac:dyDescent="0.2">
      <c r="AE4657">
        <v>4656</v>
      </c>
      <c r="AF4657" s="29">
        <v>-4.0493471176599335E-2</v>
      </c>
      <c r="AG4657" s="29">
        <v>-4.4353528379000653E-2</v>
      </c>
      <c r="AH4657" s="29">
        <v>2.2351928610808182E-2</v>
      </c>
    </row>
    <row r="4658" spans="31:34" x14ac:dyDescent="0.2">
      <c r="AE4658">
        <v>4657</v>
      </c>
      <c r="AF4658" s="29">
        <v>-1.6041267854094807E-2</v>
      </c>
      <c r="AG4658" s="29">
        <v>0.13494069466604741</v>
      </c>
      <c r="AH4658" s="29">
        <v>-3.5126396264322068E-2</v>
      </c>
    </row>
    <row r="4659" spans="31:34" x14ac:dyDescent="0.2">
      <c r="AE4659">
        <v>4658</v>
      </c>
      <c r="AF4659" s="29">
        <v>5.7503648002518906E-2</v>
      </c>
      <c r="AG4659" s="29">
        <v>0.44784317505341747</v>
      </c>
      <c r="AH4659" s="29">
        <v>0.34568876392175291</v>
      </c>
    </row>
    <row r="4660" spans="31:34" x14ac:dyDescent="0.2">
      <c r="AE4660">
        <v>4659</v>
      </c>
      <c r="AF4660" s="29">
        <v>-0.10589686361506009</v>
      </c>
      <c r="AG4660" s="29">
        <v>-0.20717953047536497</v>
      </c>
      <c r="AH4660" s="29">
        <v>0.4379667852301663</v>
      </c>
    </row>
    <row r="4661" spans="31:34" x14ac:dyDescent="0.2">
      <c r="AE4661">
        <v>4660</v>
      </c>
      <c r="AF4661" s="29">
        <v>4.8143266375338988E-3</v>
      </c>
      <c r="AG4661" s="29">
        <v>0.11930744213064812</v>
      </c>
      <c r="AH4661" s="29">
        <v>-0.28950916878338223</v>
      </c>
    </row>
    <row r="4662" spans="31:34" x14ac:dyDescent="0.2">
      <c r="AE4662">
        <v>4661</v>
      </c>
      <c r="AF4662" s="29">
        <v>5.2605250699087773E-2</v>
      </c>
      <c r="AG4662" s="29">
        <v>-8.1414467265695067E-2</v>
      </c>
      <c r="AH4662" s="29">
        <v>-0.20515556312514899</v>
      </c>
    </row>
    <row r="4663" spans="31:34" x14ac:dyDescent="0.2">
      <c r="AE4663">
        <v>4662</v>
      </c>
      <c r="AF4663" s="29">
        <v>-0.12464345304728881</v>
      </c>
      <c r="AG4663" s="29">
        <v>0.10181507156530495</v>
      </c>
      <c r="AH4663" s="29">
        <v>-0.2255181059167099</v>
      </c>
    </row>
    <row r="4664" spans="31:34" x14ac:dyDescent="0.2">
      <c r="AE4664">
        <v>4663</v>
      </c>
      <c r="AF4664" s="29">
        <v>7.5030794926416275E-2</v>
      </c>
      <c r="AG4664" s="29">
        <v>0.11831794605849706</v>
      </c>
      <c r="AH4664" s="29">
        <v>6.1339260034970804E-2</v>
      </c>
    </row>
    <row r="4665" spans="31:34" x14ac:dyDescent="0.2">
      <c r="AE4665">
        <v>4664</v>
      </c>
      <c r="AF4665" s="29">
        <v>2.4288932462394278E-2</v>
      </c>
      <c r="AG4665" s="29">
        <v>0.10822095511629669</v>
      </c>
      <c r="AH4665" s="29">
        <v>-0.25868246421535213</v>
      </c>
    </row>
    <row r="4666" spans="31:34" x14ac:dyDescent="0.2">
      <c r="AE4666">
        <v>4665</v>
      </c>
      <c r="AF4666" s="29">
        <v>2.6133992223406656E-2</v>
      </c>
      <c r="AG4666" s="29">
        <v>-2.3832653183788702E-2</v>
      </c>
      <c r="AH4666" s="29">
        <v>0.12324056939776858</v>
      </c>
    </row>
    <row r="4667" spans="31:34" x14ac:dyDescent="0.2">
      <c r="AE4667">
        <v>4666</v>
      </c>
      <c r="AF4667" s="29">
        <v>7.9733769347051661E-2</v>
      </c>
      <c r="AG4667" s="29">
        <v>-0.12428751990181394</v>
      </c>
      <c r="AH4667" s="29">
        <v>-0.25777899831636841</v>
      </c>
    </row>
    <row r="4668" spans="31:34" x14ac:dyDescent="0.2">
      <c r="AE4668">
        <v>4667</v>
      </c>
      <c r="AF4668" s="29">
        <v>0.16032393217813873</v>
      </c>
      <c r="AG4668" s="29">
        <v>0.25871355007356317</v>
      </c>
      <c r="AH4668" s="29">
        <v>-5.9959836581920077E-2</v>
      </c>
    </row>
    <row r="4669" spans="31:34" x14ac:dyDescent="0.2">
      <c r="AE4669">
        <v>4668</v>
      </c>
      <c r="AF4669" s="29">
        <v>2.5075970707210127E-2</v>
      </c>
      <c r="AG4669" s="29">
        <v>5.8576732745414875E-2</v>
      </c>
      <c r="AH4669" s="29">
        <v>-0.11789045183967907</v>
      </c>
    </row>
    <row r="4670" spans="31:34" x14ac:dyDescent="0.2">
      <c r="AE4670">
        <v>4669</v>
      </c>
      <c r="AF4670" s="29">
        <v>-9.9206807256256635E-2</v>
      </c>
      <c r="AG4670" s="29">
        <v>6.2225326610488513E-3</v>
      </c>
      <c r="AH4670" s="29">
        <v>5.5455637702229867E-2</v>
      </c>
    </row>
    <row r="4671" spans="31:34" x14ac:dyDescent="0.2">
      <c r="AE4671">
        <v>4670</v>
      </c>
      <c r="AF4671" s="29">
        <v>-3.1675758191666833E-2</v>
      </c>
      <c r="AG4671" s="29">
        <v>-3.2886816610102558E-2</v>
      </c>
      <c r="AH4671" s="29">
        <v>0.23198457242435871</v>
      </c>
    </row>
    <row r="4672" spans="31:34" x14ac:dyDescent="0.2">
      <c r="AE4672">
        <v>4671</v>
      </c>
      <c r="AF4672" s="29">
        <v>-2.1491776950485285E-2</v>
      </c>
      <c r="AG4672" s="29">
        <v>5.5310622653296143E-2</v>
      </c>
      <c r="AH4672" s="29">
        <v>-5.2781342141688375E-3</v>
      </c>
    </row>
    <row r="4673" spans="31:34" x14ac:dyDescent="0.2">
      <c r="AE4673">
        <v>4672</v>
      </c>
      <c r="AF4673" s="29">
        <v>-3.6032234361009607E-2</v>
      </c>
      <c r="AG4673" s="29">
        <v>0.1386046444337784</v>
      </c>
      <c r="AH4673" s="29">
        <v>3.526890602970164E-2</v>
      </c>
    </row>
    <row r="4674" spans="31:34" x14ac:dyDescent="0.2">
      <c r="AE4674">
        <v>4673</v>
      </c>
      <c r="AF4674" s="29">
        <v>-0.12871256251405572</v>
      </c>
      <c r="AG4674" s="29">
        <v>-0.2526506702035558</v>
      </c>
      <c r="AH4674" s="29">
        <v>0.16508661345264147</v>
      </c>
    </row>
    <row r="4675" spans="31:34" x14ac:dyDescent="0.2">
      <c r="AE4675">
        <v>4674</v>
      </c>
      <c r="AF4675" s="29">
        <v>6.1384574667593284E-2</v>
      </c>
      <c r="AG4675" s="29">
        <v>-1.8257566169458023E-2</v>
      </c>
      <c r="AH4675" s="29">
        <v>-0.10318853492459075</v>
      </c>
    </row>
    <row r="4676" spans="31:34" x14ac:dyDescent="0.2">
      <c r="AE4676">
        <v>4675</v>
      </c>
      <c r="AF4676" s="29">
        <v>3.3902609744917545E-2</v>
      </c>
      <c r="AG4676" s="29">
        <v>-0.1350891616977056</v>
      </c>
      <c r="AH4676" s="29">
        <v>-0.20092231268704253</v>
      </c>
    </row>
    <row r="4677" spans="31:34" x14ac:dyDescent="0.2">
      <c r="AE4677">
        <v>4676</v>
      </c>
      <c r="AF4677" s="29">
        <v>2.9173753470084749E-2</v>
      </c>
      <c r="AG4677" s="29">
        <v>0.46426381390967114</v>
      </c>
      <c r="AH4677" s="29">
        <v>-6.1272390918968252E-2</v>
      </c>
    </row>
    <row r="4678" spans="31:34" x14ac:dyDescent="0.2">
      <c r="AE4678">
        <v>4677</v>
      </c>
      <c r="AF4678" s="29">
        <v>-2.7283291434958046E-2</v>
      </c>
      <c r="AG4678" s="29">
        <v>-1.8959896874360799E-2</v>
      </c>
      <c r="AH4678" s="29">
        <v>-7.0582292711636074E-2</v>
      </c>
    </row>
    <row r="4679" spans="31:34" x14ac:dyDescent="0.2">
      <c r="AE4679">
        <v>4678</v>
      </c>
      <c r="AF4679" s="29">
        <v>7.5677255597162124E-2</v>
      </c>
      <c r="AG4679" s="29">
        <v>-8.3454608578729467E-2</v>
      </c>
      <c r="AH4679" s="29">
        <v>0.1123707296180988</v>
      </c>
    </row>
    <row r="4680" spans="31:34" x14ac:dyDescent="0.2">
      <c r="AE4680">
        <v>4679</v>
      </c>
      <c r="AF4680" s="29">
        <v>0.11182296315528303</v>
      </c>
      <c r="AG4680" s="29">
        <v>6.9155499067437093E-2</v>
      </c>
      <c r="AH4680" s="29">
        <v>6.1873276886691385E-3</v>
      </c>
    </row>
    <row r="4681" spans="31:34" x14ac:dyDescent="0.2">
      <c r="AE4681">
        <v>4680</v>
      </c>
      <c r="AF4681" s="29">
        <v>4.8496387239842786E-2</v>
      </c>
      <c r="AG4681" s="29">
        <v>-0.33728079264554395</v>
      </c>
      <c r="AH4681" s="29">
        <v>0.21354748816074542</v>
      </c>
    </row>
    <row r="4682" spans="31:34" x14ac:dyDescent="0.2">
      <c r="AE4682">
        <v>4681</v>
      </c>
      <c r="AF4682" s="29">
        <v>1.1276895326797498E-3</v>
      </c>
      <c r="AG4682" s="29">
        <v>-0.33364814178106711</v>
      </c>
      <c r="AH4682" s="29">
        <v>0.23527464719373953</v>
      </c>
    </row>
    <row r="4683" spans="31:34" x14ac:dyDescent="0.2">
      <c r="AE4683">
        <v>4682</v>
      </c>
      <c r="AF4683" s="29">
        <v>2.3929412960188301E-2</v>
      </c>
      <c r="AG4683" s="29">
        <v>-0.18563591044453118</v>
      </c>
      <c r="AH4683" s="29">
        <v>-0.18200987014571526</v>
      </c>
    </row>
    <row r="4684" spans="31:34" x14ac:dyDescent="0.2">
      <c r="AE4684">
        <v>4683</v>
      </c>
      <c r="AF4684" s="29">
        <v>1.7577835317260024E-2</v>
      </c>
      <c r="AG4684" s="29">
        <v>-0.14383493234572339</v>
      </c>
      <c r="AH4684" s="29">
        <v>-8.0076826256240546E-2</v>
      </c>
    </row>
    <row r="4685" spans="31:34" x14ac:dyDescent="0.2">
      <c r="AE4685">
        <v>4684</v>
      </c>
      <c r="AF4685" s="29">
        <v>1.7015496596467176E-2</v>
      </c>
      <c r="AG4685" s="29">
        <v>0.22520413498804698</v>
      </c>
      <c r="AH4685" s="29">
        <v>-0.19746199722508748</v>
      </c>
    </row>
    <row r="4686" spans="31:34" x14ac:dyDescent="0.2">
      <c r="AE4686">
        <v>4685</v>
      </c>
      <c r="AF4686" s="29">
        <v>-3.1921088556011432E-2</v>
      </c>
      <c r="AG4686" s="29">
        <v>0.22837494217134882</v>
      </c>
      <c r="AH4686" s="29">
        <v>-9.7324141572876069E-2</v>
      </c>
    </row>
    <row r="4687" spans="31:34" x14ac:dyDescent="0.2">
      <c r="AE4687">
        <v>4686</v>
      </c>
      <c r="AF4687" s="29">
        <v>3.5381571885140996E-2</v>
      </c>
      <c r="AG4687" s="29">
        <v>-3.6832066156434304E-3</v>
      </c>
      <c r="AH4687" s="29">
        <v>-0.20416642652082956</v>
      </c>
    </row>
    <row r="4688" spans="31:34" x14ac:dyDescent="0.2">
      <c r="AE4688">
        <v>4687</v>
      </c>
      <c r="AF4688" s="29">
        <v>-0.11150119455609836</v>
      </c>
      <c r="AG4688" s="29">
        <v>3.6113809553759223E-2</v>
      </c>
      <c r="AH4688" s="29">
        <v>-1.4432683857824946E-2</v>
      </c>
    </row>
    <row r="4689" spans="31:34" x14ac:dyDescent="0.2">
      <c r="AE4689">
        <v>4688</v>
      </c>
      <c r="AF4689" s="29">
        <v>-0.12253700375588415</v>
      </c>
      <c r="AG4689" s="29">
        <v>-0.22830051947241248</v>
      </c>
      <c r="AH4689" s="29">
        <v>-0.34602505998080485</v>
      </c>
    </row>
    <row r="4690" spans="31:34" x14ac:dyDescent="0.2">
      <c r="AE4690">
        <v>4689</v>
      </c>
      <c r="AF4690" s="29">
        <v>-3.1052543608476616E-3</v>
      </c>
      <c r="AG4690" s="29">
        <v>7.0777017895217065E-2</v>
      </c>
      <c r="AH4690" s="29">
        <v>-9.1388713959417084E-2</v>
      </c>
    </row>
    <row r="4691" spans="31:34" x14ac:dyDescent="0.2">
      <c r="AE4691">
        <v>4690</v>
      </c>
      <c r="AF4691" s="29">
        <v>-2.8431561655529045E-2</v>
      </c>
      <c r="AG4691" s="29">
        <v>-9.5807757365970719E-2</v>
      </c>
      <c r="AH4691" s="29">
        <v>0.50671266065648479</v>
      </c>
    </row>
    <row r="4692" spans="31:34" x14ac:dyDescent="0.2">
      <c r="AE4692">
        <v>4691</v>
      </c>
      <c r="AF4692" s="29">
        <v>-8.3995124081843585E-4</v>
      </c>
      <c r="AG4692" s="29">
        <v>-9.0659480750803295E-2</v>
      </c>
      <c r="AH4692" s="29">
        <v>-4.4323675090131116E-3</v>
      </c>
    </row>
    <row r="4693" spans="31:34" x14ac:dyDescent="0.2">
      <c r="AE4693">
        <v>4692</v>
      </c>
      <c r="AF4693" s="29">
        <v>-3.7242389310197355E-2</v>
      </c>
      <c r="AG4693" s="29">
        <v>-5.1016482098678838E-2</v>
      </c>
      <c r="AH4693" s="29">
        <v>0.23310984882297645</v>
      </c>
    </row>
    <row r="4694" spans="31:34" x14ac:dyDescent="0.2">
      <c r="AE4694">
        <v>4693</v>
      </c>
      <c r="AF4694" s="29">
        <v>8.731435820504968E-2</v>
      </c>
      <c r="AG4694" s="29">
        <v>0.27345551654829048</v>
      </c>
      <c r="AH4694" s="29">
        <v>-5.8985877779908491E-2</v>
      </c>
    </row>
    <row r="4695" spans="31:34" x14ac:dyDescent="0.2">
      <c r="AE4695">
        <v>4694</v>
      </c>
      <c r="AF4695" s="29">
        <v>-6.1305537545682373E-3</v>
      </c>
      <c r="AG4695" s="29">
        <v>-5.6228201809182437E-3</v>
      </c>
      <c r="AH4695" s="29">
        <v>4.8681924139850903E-2</v>
      </c>
    </row>
    <row r="4696" spans="31:34" x14ac:dyDescent="0.2">
      <c r="AE4696">
        <v>4695</v>
      </c>
      <c r="AF4696" s="29">
        <v>-2.4858555686457413E-2</v>
      </c>
      <c r="AG4696" s="29">
        <v>0.12347088301796028</v>
      </c>
      <c r="AH4696" s="29">
        <v>0.10060384465473292</v>
      </c>
    </row>
    <row r="4697" spans="31:34" x14ac:dyDescent="0.2">
      <c r="AE4697">
        <v>4696</v>
      </c>
      <c r="AF4697" s="29">
        <v>-1.3795680328577878E-2</v>
      </c>
      <c r="AG4697" s="29">
        <v>8.6638261549561876E-2</v>
      </c>
      <c r="AH4697" s="29">
        <v>-0.33909177258119472</v>
      </c>
    </row>
    <row r="4698" spans="31:34" x14ac:dyDescent="0.2">
      <c r="AE4698">
        <v>4697</v>
      </c>
      <c r="AF4698" s="29">
        <v>1.152951769960235E-2</v>
      </c>
      <c r="AG4698" s="29">
        <v>-0.19871732744158696</v>
      </c>
      <c r="AH4698" s="29">
        <v>4.678703868340784E-2</v>
      </c>
    </row>
    <row r="4699" spans="31:34" x14ac:dyDescent="0.2">
      <c r="AE4699">
        <v>4698</v>
      </c>
      <c r="AF4699" s="29">
        <v>-0.10387372023108481</v>
      </c>
      <c r="AG4699" s="29">
        <v>-5.9920238638000202E-2</v>
      </c>
      <c r="AH4699" s="29">
        <v>0.18562320870973545</v>
      </c>
    </row>
    <row r="4700" spans="31:34" x14ac:dyDescent="0.2">
      <c r="AE4700">
        <v>4699</v>
      </c>
      <c r="AF4700" s="29">
        <v>-5.8790374495485215E-2</v>
      </c>
      <c r="AG4700" s="29">
        <v>0.16360549362435917</v>
      </c>
      <c r="AH4700" s="29">
        <v>-3.0012150100412943E-2</v>
      </c>
    </row>
    <row r="4701" spans="31:34" x14ac:dyDescent="0.2">
      <c r="AE4701">
        <v>4700</v>
      </c>
      <c r="AF4701" s="29">
        <v>5.9247062033794115E-3</v>
      </c>
      <c r="AG4701" s="29">
        <v>9.2382024837618551E-2</v>
      </c>
      <c r="AH4701" s="29">
        <v>0.70094710692173479</v>
      </c>
    </row>
    <row r="4702" spans="31:34" x14ac:dyDescent="0.2">
      <c r="AE4702">
        <v>4701</v>
      </c>
      <c r="AF4702" s="29">
        <v>4.4597589226583439E-2</v>
      </c>
      <c r="AG4702" s="29">
        <v>5.149485955268393E-2</v>
      </c>
      <c r="AH4702" s="29">
        <v>0.15377704207900156</v>
      </c>
    </row>
    <row r="4703" spans="31:34" x14ac:dyDescent="0.2">
      <c r="AE4703">
        <v>4702</v>
      </c>
      <c r="AF4703" s="29">
        <v>1.822318648289133E-2</v>
      </c>
      <c r="AG4703" s="29">
        <v>-3.6421945796653352E-2</v>
      </c>
      <c r="AH4703" s="29">
        <v>-0.21313280965641598</v>
      </c>
    </row>
    <row r="4704" spans="31:34" x14ac:dyDescent="0.2">
      <c r="AE4704">
        <v>4703</v>
      </c>
      <c r="AF4704" s="29">
        <v>-2.0794918565167068E-2</v>
      </c>
      <c r="AG4704" s="29">
        <v>-0.18183515029273808</v>
      </c>
      <c r="AH4704" s="29">
        <v>-0.33453191708828778</v>
      </c>
    </row>
    <row r="4705" spans="31:34" x14ac:dyDescent="0.2">
      <c r="AE4705">
        <v>4704</v>
      </c>
      <c r="AF4705" s="29">
        <v>3.1687218055519717E-2</v>
      </c>
      <c r="AG4705" s="29">
        <v>-8.9428853836757916E-2</v>
      </c>
      <c r="AH4705" s="29">
        <v>-0.1076140975497212</v>
      </c>
    </row>
    <row r="4706" spans="31:34" x14ac:dyDescent="0.2">
      <c r="AE4706">
        <v>4705</v>
      </c>
      <c r="AF4706" s="29">
        <v>0.1105644964927625</v>
      </c>
      <c r="AG4706" s="29">
        <v>7.4755893420397901E-2</v>
      </c>
      <c r="AH4706" s="29">
        <v>-0.27238395547882938</v>
      </c>
    </row>
    <row r="4707" spans="31:34" x14ac:dyDescent="0.2">
      <c r="AE4707">
        <v>4706</v>
      </c>
      <c r="AF4707" s="29">
        <v>4.8786552987078024E-3</v>
      </c>
      <c r="AG4707" s="29">
        <v>7.2770746213221285E-2</v>
      </c>
      <c r="AH4707" s="29">
        <v>-3.7966985189877747E-2</v>
      </c>
    </row>
    <row r="4708" spans="31:34" x14ac:dyDescent="0.2">
      <c r="AE4708">
        <v>4707</v>
      </c>
      <c r="AF4708" s="29">
        <v>2.3313007737225905E-2</v>
      </c>
      <c r="AG4708" s="29">
        <v>1.0212286913535042E-2</v>
      </c>
      <c r="AH4708" s="29">
        <v>2.9338614230954435E-2</v>
      </c>
    </row>
    <row r="4709" spans="31:34" x14ac:dyDescent="0.2">
      <c r="AE4709">
        <v>4708</v>
      </c>
      <c r="AF4709" s="29">
        <v>6.0528520820137766E-2</v>
      </c>
      <c r="AG4709" s="29">
        <v>-2.1312071163989824E-2</v>
      </c>
      <c r="AH4709" s="29">
        <v>-3.9056885610820088E-2</v>
      </c>
    </row>
    <row r="4710" spans="31:34" x14ac:dyDescent="0.2">
      <c r="AE4710">
        <v>4709</v>
      </c>
      <c r="AF4710" s="29">
        <v>6.5303865524906385E-2</v>
      </c>
      <c r="AG4710" s="29">
        <v>0.1366326488082856</v>
      </c>
      <c r="AH4710" s="29">
        <v>-4.02769599462868E-2</v>
      </c>
    </row>
    <row r="4711" spans="31:34" x14ac:dyDescent="0.2">
      <c r="AE4711">
        <v>4710</v>
      </c>
      <c r="AF4711" s="29">
        <v>-4.9754320933977157E-2</v>
      </c>
      <c r="AG4711" s="29">
        <v>-3.1407780526000063E-3</v>
      </c>
      <c r="AH4711" s="29">
        <v>-0.49452509724131816</v>
      </c>
    </row>
    <row r="4712" spans="31:34" x14ac:dyDescent="0.2">
      <c r="AE4712">
        <v>4711</v>
      </c>
      <c r="AF4712" s="29">
        <v>-6.367466307026759E-2</v>
      </c>
      <c r="AG4712" s="29">
        <v>-6.5060983010961831E-2</v>
      </c>
      <c r="AH4712" s="29">
        <v>-6.8694042729230326E-2</v>
      </c>
    </row>
    <row r="4713" spans="31:34" x14ac:dyDescent="0.2">
      <c r="AE4713">
        <v>4712</v>
      </c>
      <c r="AF4713" s="29">
        <v>-2.4890687616938779E-2</v>
      </c>
      <c r="AG4713" s="29">
        <v>0.15774268994065424</v>
      </c>
      <c r="AH4713" s="29">
        <v>0.19603444961742711</v>
      </c>
    </row>
    <row r="4714" spans="31:34" x14ac:dyDescent="0.2">
      <c r="AE4714">
        <v>4713</v>
      </c>
      <c r="AF4714" s="29">
        <v>-2.9297929898325664E-2</v>
      </c>
      <c r="AG4714" s="29">
        <v>2.9848629621838277E-2</v>
      </c>
      <c r="AH4714" s="29">
        <v>0.29367658626586979</v>
      </c>
    </row>
    <row r="4715" spans="31:34" x14ac:dyDescent="0.2">
      <c r="AE4715">
        <v>4714</v>
      </c>
      <c r="AF4715" s="29">
        <v>-0.13069787601384122</v>
      </c>
      <c r="AG4715" s="29">
        <v>0.141841324806083</v>
      </c>
      <c r="AH4715" s="29">
        <v>-0.15523767248525674</v>
      </c>
    </row>
    <row r="4716" spans="31:34" x14ac:dyDescent="0.2">
      <c r="AE4716">
        <v>4715</v>
      </c>
      <c r="AF4716" s="29">
        <v>0.10137377170681801</v>
      </c>
      <c r="AG4716" s="29">
        <v>0.14290881461678279</v>
      </c>
      <c r="AH4716" s="29">
        <v>-0.4655630183848059</v>
      </c>
    </row>
    <row r="4717" spans="31:34" x14ac:dyDescent="0.2">
      <c r="AE4717">
        <v>4716</v>
      </c>
      <c r="AF4717" s="29">
        <v>-6.0597317311834424E-2</v>
      </c>
      <c r="AG4717" s="29">
        <v>-0.1944348370083504</v>
      </c>
      <c r="AH4717" s="29">
        <v>-0.56702722929698568</v>
      </c>
    </row>
    <row r="4718" spans="31:34" x14ac:dyDescent="0.2">
      <c r="AE4718">
        <v>4717</v>
      </c>
      <c r="AF4718" s="29">
        <v>2.1150862342060629E-2</v>
      </c>
      <c r="AG4718" s="29">
        <v>-5.828263584103005E-2</v>
      </c>
      <c r="AH4718" s="29">
        <v>-2.3587833083956261E-2</v>
      </c>
    </row>
    <row r="4719" spans="31:34" x14ac:dyDescent="0.2">
      <c r="AE4719">
        <v>4718</v>
      </c>
      <c r="AF4719" s="29">
        <v>-4.2397057663518941E-3</v>
      </c>
      <c r="AG4719" s="29">
        <v>-0.2199026320798769</v>
      </c>
      <c r="AH4719" s="29">
        <v>3.0900363282702157E-2</v>
      </c>
    </row>
    <row r="4720" spans="31:34" x14ac:dyDescent="0.2">
      <c r="AE4720">
        <v>4719</v>
      </c>
      <c r="AF4720" s="29">
        <v>9.3977927700253899E-2</v>
      </c>
      <c r="AG4720" s="29">
        <v>-0.13114067945654198</v>
      </c>
      <c r="AH4720" s="29">
        <v>-8.5012621912827213E-2</v>
      </c>
    </row>
    <row r="4721" spans="31:34" x14ac:dyDescent="0.2">
      <c r="AE4721">
        <v>4720</v>
      </c>
      <c r="AF4721" s="29">
        <v>-4.3415286647076175E-2</v>
      </c>
      <c r="AG4721" s="29">
        <v>-5.8940146141639435E-2</v>
      </c>
      <c r="AH4721" s="29">
        <v>-0.76962969508380874</v>
      </c>
    </row>
    <row r="4722" spans="31:34" x14ac:dyDescent="0.2">
      <c r="AE4722">
        <v>4721</v>
      </c>
      <c r="AF4722" s="29">
        <v>-3.7297976576305021E-2</v>
      </c>
      <c r="AG4722" s="29">
        <v>-3.3238901431301843E-2</v>
      </c>
      <c r="AH4722" s="29">
        <v>-0.85005259093123176</v>
      </c>
    </row>
    <row r="4723" spans="31:34" x14ac:dyDescent="0.2">
      <c r="AE4723">
        <v>4722</v>
      </c>
      <c r="AF4723" s="29">
        <v>3.8571681166442622E-3</v>
      </c>
      <c r="AG4723" s="29">
        <v>2.1840880204761357E-2</v>
      </c>
      <c r="AH4723" s="29">
        <v>-4.915581973031502E-2</v>
      </c>
    </row>
    <row r="4724" spans="31:34" x14ac:dyDescent="0.2">
      <c r="AE4724">
        <v>4723</v>
      </c>
      <c r="AF4724" s="29">
        <v>0.15257877466090275</v>
      </c>
      <c r="AG4724" s="29">
        <v>0.12408653375671623</v>
      </c>
      <c r="AH4724" s="29">
        <v>6.9818063590731241E-2</v>
      </c>
    </row>
    <row r="4725" spans="31:34" x14ac:dyDescent="0.2">
      <c r="AE4725">
        <v>4724</v>
      </c>
      <c r="AF4725" s="29">
        <v>-3.3412673799169394E-2</v>
      </c>
      <c r="AG4725" s="29">
        <v>0.21904975419444689</v>
      </c>
      <c r="AH4725" s="29">
        <v>-1.8094005413889114E-2</v>
      </c>
    </row>
    <row r="4726" spans="31:34" x14ac:dyDescent="0.2">
      <c r="AE4726">
        <v>4725</v>
      </c>
      <c r="AF4726" s="29">
        <v>0.13926848383822726</v>
      </c>
      <c r="AG4726" s="29">
        <v>-0.15979766452166907</v>
      </c>
      <c r="AH4726" s="29">
        <v>-2.1920695863450575E-2</v>
      </c>
    </row>
    <row r="4727" spans="31:34" x14ac:dyDescent="0.2">
      <c r="AE4727">
        <v>4726</v>
      </c>
      <c r="AF4727" s="29">
        <v>6.4363835935816391E-3</v>
      </c>
      <c r="AG4727" s="29">
        <v>0.26947477794938957</v>
      </c>
      <c r="AH4727" s="29">
        <v>0.1297637716210038</v>
      </c>
    </row>
    <row r="4728" spans="31:34" x14ac:dyDescent="0.2">
      <c r="AE4728">
        <v>4727</v>
      </c>
      <c r="AF4728" s="29">
        <v>-3.3766432910905565E-2</v>
      </c>
      <c r="AG4728" s="29">
        <v>7.0681455720876904E-2</v>
      </c>
      <c r="AH4728" s="29">
        <v>-6.8486334383868946E-2</v>
      </c>
    </row>
    <row r="4729" spans="31:34" x14ac:dyDescent="0.2">
      <c r="AE4729">
        <v>4728</v>
      </c>
      <c r="AF4729" s="29">
        <v>-2.1819591604985665E-2</v>
      </c>
      <c r="AG4729" s="29">
        <v>3.3620718542930597E-2</v>
      </c>
      <c r="AH4729" s="29">
        <v>-0.1119486710696561</v>
      </c>
    </row>
    <row r="4730" spans="31:34" x14ac:dyDescent="0.2">
      <c r="AE4730">
        <v>4729</v>
      </c>
      <c r="AF4730" s="29">
        <v>0.16812545109503357</v>
      </c>
      <c r="AG4730" s="29">
        <v>-4.766962792718453E-2</v>
      </c>
      <c r="AH4730" s="29">
        <v>-0.20836185357442166</v>
      </c>
    </row>
    <row r="4731" spans="31:34" x14ac:dyDescent="0.2">
      <c r="AE4731">
        <v>4730</v>
      </c>
      <c r="AF4731" s="29">
        <v>-5.6558082803566008E-2</v>
      </c>
      <c r="AG4731" s="29">
        <v>5.7467961712733343E-3</v>
      </c>
      <c r="AH4731" s="29">
        <v>7.9618425387528682E-2</v>
      </c>
    </row>
    <row r="4732" spans="31:34" x14ac:dyDescent="0.2">
      <c r="AE4732">
        <v>4731</v>
      </c>
      <c r="AF4732" s="29">
        <v>4.8627177647166356E-2</v>
      </c>
      <c r="AG4732" s="29">
        <v>-0.28768228741079127</v>
      </c>
      <c r="AH4732" s="29">
        <v>-0.10521978417905821</v>
      </c>
    </row>
    <row r="4733" spans="31:34" x14ac:dyDescent="0.2">
      <c r="AE4733">
        <v>4732</v>
      </c>
      <c r="AF4733" s="29">
        <v>-6.219397490048191E-2</v>
      </c>
      <c r="AG4733" s="29">
        <v>0.13843798025985726</v>
      </c>
      <c r="AH4733" s="29">
        <v>0.11028596684483163</v>
      </c>
    </row>
    <row r="4734" spans="31:34" x14ac:dyDescent="0.2">
      <c r="AE4734">
        <v>4733</v>
      </c>
      <c r="AF4734" s="29">
        <v>9.5413001872946934E-2</v>
      </c>
      <c r="AG4734" s="29">
        <v>3.0745700247800399E-2</v>
      </c>
      <c r="AH4734" s="29">
        <v>-3.0209589522555324E-2</v>
      </c>
    </row>
    <row r="4735" spans="31:34" x14ac:dyDescent="0.2">
      <c r="AE4735">
        <v>4734</v>
      </c>
      <c r="AF4735" s="29">
        <v>5.362249175950886E-2</v>
      </c>
      <c r="AG4735" s="29">
        <v>4.0247999338942041E-2</v>
      </c>
      <c r="AH4735" s="29">
        <v>-3.7665551225763094E-2</v>
      </c>
    </row>
    <row r="4736" spans="31:34" x14ac:dyDescent="0.2">
      <c r="AE4736">
        <v>4735</v>
      </c>
      <c r="AF4736" s="29">
        <v>3.6878068484941892E-2</v>
      </c>
      <c r="AG4736" s="29">
        <v>-1.1584330547214422E-2</v>
      </c>
      <c r="AH4736" s="29">
        <v>0.16335050085260255</v>
      </c>
    </row>
    <row r="4737" spans="31:34" x14ac:dyDescent="0.2">
      <c r="AE4737">
        <v>4736</v>
      </c>
      <c r="AF4737" s="29">
        <v>-8.778753818914839E-2</v>
      </c>
      <c r="AG4737" s="29">
        <v>-0.19175622374432225</v>
      </c>
      <c r="AH4737" s="29">
        <v>8.0938512424222793E-3</v>
      </c>
    </row>
    <row r="4738" spans="31:34" x14ac:dyDescent="0.2">
      <c r="AE4738">
        <v>4737</v>
      </c>
      <c r="AF4738" s="29">
        <v>-6.1982403470002036E-2</v>
      </c>
      <c r="AG4738" s="29">
        <v>-0.14177060211101325</v>
      </c>
      <c r="AH4738" s="29">
        <v>-0.23286688071037129</v>
      </c>
    </row>
    <row r="4739" spans="31:34" x14ac:dyDescent="0.2">
      <c r="AE4739">
        <v>4738</v>
      </c>
      <c r="AF4739" s="29">
        <v>-8.5989151704849373E-2</v>
      </c>
      <c r="AG4739" s="29">
        <v>-0.36892296931392748</v>
      </c>
      <c r="AH4739" s="29">
        <v>4.9180218634156003E-2</v>
      </c>
    </row>
    <row r="4740" spans="31:34" x14ac:dyDescent="0.2">
      <c r="AE4740">
        <v>4739</v>
      </c>
      <c r="AF4740" s="29">
        <v>-1.5565965099449559E-2</v>
      </c>
      <c r="AG4740" s="29">
        <v>0.13445663895602711</v>
      </c>
      <c r="AH4740" s="29">
        <v>-0.45825218940164175</v>
      </c>
    </row>
    <row r="4741" spans="31:34" x14ac:dyDescent="0.2">
      <c r="AE4741">
        <v>4740</v>
      </c>
      <c r="AF4741" s="29">
        <v>4.1977386189578532E-2</v>
      </c>
      <c r="AG4741" s="29">
        <v>0.21010044112805312</v>
      </c>
      <c r="AH4741" s="29">
        <v>-0.21625995435578149</v>
      </c>
    </row>
    <row r="4742" spans="31:34" x14ac:dyDescent="0.2">
      <c r="AE4742">
        <v>4741</v>
      </c>
      <c r="AF4742" s="29">
        <v>8.6542264104279301E-2</v>
      </c>
      <c r="AG4742" s="29">
        <v>0.16711300481175587</v>
      </c>
      <c r="AH4742" s="29">
        <v>-7.2715493917816537E-2</v>
      </c>
    </row>
    <row r="4743" spans="31:34" x14ac:dyDescent="0.2">
      <c r="AE4743">
        <v>4742</v>
      </c>
      <c r="AF4743" s="29">
        <v>0.12262510832218877</v>
      </c>
      <c r="AG4743" s="29">
        <v>-7.3107522170976297E-2</v>
      </c>
      <c r="AH4743" s="29">
        <v>9.6946064744077479E-2</v>
      </c>
    </row>
    <row r="4744" spans="31:34" x14ac:dyDescent="0.2">
      <c r="AE4744">
        <v>4743</v>
      </c>
      <c r="AF4744" s="29">
        <v>-1.4828277701396756E-2</v>
      </c>
      <c r="AG4744" s="29">
        <v>-5.1140486315755414E-3</v>
      </c>
      <c r="AH4744" s="29">
        <v>-0.19673865635001733</v>
      </c>
    </row>
    <row r="4745" spans="31:34" x14ac:dyDescent="0.2">
      <c r="AE4745">
        <v>4744</v>
      </c>
      <c r="AF4745" s="29">
        <v>-8.5350675383429747E-2</v>
      </c>
      <c r="AG4745" s="29">
        <v>0.13921850613665279</v>
      </c>
      <c r="AH4745" s="29">
        <v>0.2023721347522543</v>
      </c>
    </row>
    <row r="4746" spans="31:34" x14ac:dyDescent="0.2">
      <c r="AE4746">
        <v>4745</v>
      </c>
      <c r="AF4746" s="29">
        <v>7.1002055062622652E-2</v>
      </c>
      <c r="AG4746" s="29">
        <v>-0.12334648536878284</v>
      </c>
      <c r="AH4746" s="29">
        <v>7.9865973405665855E-2</v>
      </c>
    </row>
    <row r="4747" spans="31:34" x14ac:dyDescent="0.2">
      <c r="AE4747">
        <v>4746</v>
      </c>
      <c r="AF4747" s="29">
        <v>6.500751932465608E-2</v>
      </c>
      <c r="AG4747" s="29">
        <v>0.40679275743866372</v>
      </c>
      <c r="AH4747" s="29">
        <v>5.4831791414123345E-2</v>
      </c>
    </row>
    <row r="4748" spans="31:34" x14ac:dyDescent="0.2">
      <c r="AE4748">
        <v>4747</v>
      </c>
      <c r="AF4748" s="29">
        <v>-5.725985569960601E-2</v>
      </c>
      <c r="AG4748" s="29">
        <v>-0.13439512632779177</v>
      </c>
      <c r="AH4748" s="29">
        <v>0.12478955579988185</v>
      </c>
    </row>
    <row r="4749" spans="31:34" x14ac:dyDescent="0.2">
      <c r="AE4749">
        <v>4748</v>
      </c>
      <c r="AF4749" s="29">
        <v>3.903770096482153E-2</v>
      </c>
      <c r="AG4749" s="29">
        <v>7.126800085652478E-2</v>
      </c>
      <c r="AH4749" s="29">
        <v>-0.16696862072953533</v>
      </c>
    </row>
    <row r="4750" spans="31:34" x14ac:dyDescent="0.2">
      <c r="AE4750">
        <v>4749</v>
      </c>
      <c r="AF4750" s="29">
        <v>4.9730360705482347E-2</v>
      </c>
      <c r="AG4750" s="29">
        <v>-7.9338209407345556E-3</v>
      </c>
      <c r="AH4750" s="29">
        <v>0.15316914946469246</v>
      </c>
    </row>
    <row r="4751" spans="31:34" x14ac:dyDescent="0.2">
      <c r="AE4751">
        <v>4750</v>
      </c>
      <c r="AF4751" s="29">
        <v>-9.1661316050000621E-2</v>
      </c>
      <c r="AG4751" s="29">
        <v>0.12591433728452145</v>
      </c>
      <c r="AH4751" s="29">
        <v>3.7360823415961239E-2</v>
      </c>
    </row>
    <row r="4752" spans="31:34" x14ac:dyDescent="0.2">
      <c r="AE4752">
        <v>4751</v>
      </c>
      <c r="AF4752" s="29">
        <v>-1.717387314792047E-2</v>
      </c>
      <c r="AG4752" s="29">
        <v>5.7203626629282162E-2</v>
      </c>
      <c r="AH4752" s="29">
        <v>-0.12063475328106828</v>
      </c>
    </row>
    <row r="4753" spans="31:34" x14ac:dyDescent="0.2">
      <c r="AE4753">
        <v>4752</v>
      </c>
      <c r="AF4753" s="29">
        <v>3.5953231118094106E-2</v>
      </c>
      <c r="AG4753" s="29">
        <v>4.9049832957201986E-2</v>
      </c>
      <c r="AH4753" s="29">
        <v>-0.35309597007285759</v>
      </c>
    </row>
    <row r="4754" spans="31:34" x14ac:dyDescent="0.2">
      <c r="AE4754">
        <v>4753</v>
      </c>
      <c r="AF4754" s="29">
        <v>0.1043559329692406</v>
      </c>
      <c r="AG4754" s="29">
        <v>6.520636887727288E-2</v>
      </c>
      <c r="AH4754" s="29">
        <v>-0.35206360016198696</v>
      </c>
    </row>
    <row r="4755" spans="31:34" x14ac:dyDescent="0.2">
      <c r="AE4755">
        <v>4754</v>
      </c>
      <c r="AF4755" s="29">
        <v>-2.2008108611312201E-2</v>
      </c>
      <c r="AG4755" s="29">
        <v>-0.23407643303776496</v>
      </c>
      <c r="AH4755" s="29">
        <v>3.3286665669682199E-2</v>
      </c>
    </row>
    <row r="4756" spans="31:34" x14ac:dyDescent="0.2">
      <c r="AE4756">
        <v>4755</v>
      </c>
      <c r="AF4756" s="29">
        <v>8.1507328452625052E-2</v>
      </c>
      <c r="AG4756" s="29">
        <v>3.0103368402611751E-2</v>
      </c>
      <c r="AH4756" s="29">
        <v>6.7449218214589522E-3</v>
      </c>
    </row>
    <row r="4757" spans="31:34" x14ac:dyDescent="0.2">
      <c r="AE4757">
        <v>4756</v>
      </c>
      <c r="AF4757" s="29">
        <v>-1.3790177959184595E-2</v>
      </c>
      <c r="AG4757" s="29">
        <v>-9.8421496690953042E-2</v>
      </c>
      <c r="AH4757" s="29">
        <v>-9.8948381653495815E-2</v>
      </c>
    </row>
    <row r="4758" spans="31:34" x14ac:dyDescent="0.2">
      <c r="AE4758">
        <v>4757</v>
      </c>
      <c r="AF4758" s="29">
        <v>2.6792525019183288E-2</v>
      </c>
      <c r="AG4758" s="29">
        <v>1.2544204217964622E-2</v>
      </c>
      <c r="AH4758" s="29">
        <v>0.25059472898327229</v>
      </c>
    </row>
    <row r="4759" spans="31:34" x14ac:dyDescent="0.2">
      <c r="AE4759">
        <v>4758</v>
      </c>
      <c r="AF4759" s="29">
        <v>-9.1228406963047903E-2</v>
      </c>
      <c r="AG4759" s="29">
        <v>-9.1009620799099203E-2</v>
      </c>
      <c r="AH4759" s="29">
        <v>0.34752634484488609</v>
      </c>
    </row>
    <row r="4760" spans="31:34" x14ac:dyDescent="0.2">
      <c r="AE4760">
        <v>4759</v>
      </c>
      <c r="AF4760" s="29">
        <v>1.9460497740613883E-2</v>
      </c>
      <c r="AG4760" s="29">
        <v>-0.15467248247175819</v>
      </c>
      <c r="AH4760" s="29">
        <v>0.50553084652010494</v>
      </c>
    </row>
    <row r="4761" spans="31:34" x14ac:dyDescent="0.2">
      <c r="AE4761">
        <v>4760</v>
      </c>
      <c r="AF4761" s="29">
        <v>4.5114751806639722E-2</v>
      </c>
      <c r="AG4761" s="29">
        <v>0.1172221761875983</v>
      </c>
      <c r="AH4761" s="29">
        <v>-5.0253271570007703E-2</v>
      </c>
    </row>
    <row r="4762" spans="31:34" x14ac:dyDescent="0.2">
      <c r="AE4762">
        <v>4761</v>
      </c>
      <c r="AF4762" s="29">
        <v>-3.3718890175272229E-2</v>
      </c>
      <c r="AG4762" s="29">
        <v>0.32412250244198287</v>
      </c>
      <c r="AH4762" s="29">
        <v>0.44747623099356054</v>
      </c>
    </row>
    <row r="4763" spans="31:34" x14ac:dyDescent="0.2">
      <c r="AE4763">
        <v>4762</v>
      </c>
      <c r="AF4763" s="29">
        <v>-7.1548808225794028E-2</v>
      </c>
      <c r="AG4763" s="29">
        <v>-1.6256709822864857E-2</v>
      </c>
      <c r="AH4763" s="29">
        <v>4.1375336684313153E-2</v>
      </c>
    </row>
    <row r="4764" spans="31:34" x14ac:dyDescent="0.2">
      <c r="AE4764">
        <v>4763</v>
      </c>
      <c r="AF4764" s="29">
        <v>1.6604514302161028E-5</v>
      </c>
      <c r="AG4764" s="29">
        <v>3.4338095121905554E-2</v>
      </c>
      <c r="AH4764" s="29">
        <v>1.3392319640582453E-2</v>
      </c>
    </row>
    <row r="4765" spans="31:34" x14ac:dyDescent="0.2">
      <c r="AE4765">
        <v>4764</v>
      </c>
      <c r="AF4765" s="29">
        <v>5.6398207034049255E-2</v>
      </c>
      <c r="AG4765" s="29">
        <v>-6.7253072383800794E-2</v>
      </c>
      <c r="AH4765" s="29">
        <v>-4.250663164312056E-2</v>
      </c>
    </row>
    <row r="4766" spans="31:34" x14ac:dyDescent="0.2">
      <c r="AE4766">
        <v>4765</v>
      </c>
      <c r="AF4766" s="29">
        <v>5.6414837834319317E-2</v>
      </c>
      <c r="AG4766" s="29">
        <v>-6.6804630254568328E-2</v>
      </c>
      <c r="AH4766" s="29">
        <v>-0.22641422670569214</v>
      </c>
    </row>
    <row r="4767" spans="31:34" x14ac:dyDescent="0.2">
      <c r="AE4767">
        <v>4766</v>
      </c>
      <c r="AF4767" s="29">
        <v>0.10688217257964377</v>
      </c>
      <c r="AG4767" s="29">
        <v>-0.17298292624956194</v>
      </c>
      <c r="AH4767" s="29">
        <v>-4.233370250685372E-2</v>
      </c>
    </row>
    <row r="4768" spans="31:34" x14ac:dyDescent="0.2">
      <c r="AE4768">
        <v>4767</v>
      </c>
      <c r="AF4768" s="29">
        <v>5.846908268873037E-2</v>
      </c>
      <c r="AG4768" s="29">
        <v>-3.5980401615398963E-2</v>
      </c>
      <c r="AH4768" s="29">
        <v>-3.6790812275386123E-2</v>
      </c>
    </row>
    <row r="4769" spans="31:34" x14ac:dyDescent="0.2">
      <c r="AE4769">
        <v>4768</v>
      </c>
      <c r="AF4769" s="29">
        <v>-0.19425900891281986</v>
      </c>
      <c r="AG4769" s="29">
        <v>8.4750532246894064E-2</v>
      </c>
      <c r="AH4769" s="29">
        <v>-0.2136832240109626</v>
      </c>
    </row>
    <row r="4770" spans="31:34" x14ac:dyDescent="0.2">
      <c r="AE4770">
        <v>4769</v>
      </c>
      <c r="AF4770" s="29">
        <v>-3.0564939994201222E-3</v>
      </c>
      <c r="AG4770" s="29">
        <v>-0.24945521532453208</v>
      </c>
      <c r="AH4770" s="29">
        <v>5.5735996456642706E-2</v>
      </c>
    </row>
    <row r="4771" spans="31:34" x14ac:dyDescent="0.2">
      <c r="AE4771">
        <v>4770</v>
      </c>
      <c r="AF4771" s="29">
        <v>3.4018155646022133E-2</v>
      </c>
      <c r="AG4771" s="29">
        <v>-0.50816103338896923</v>
      </c>
      <c r="AH4771" s="29">
        <v>0.18006364478071193</v>
      </c>
    </row>
    <row r="4772" spans="31:34" x14ac:dyDescent="0.2">
      <c r="AE4772">
        <v>4771</v>
      </c>
      <c r="AF4772" s="29">
        <v>6.1277158867944069E-2</v>
      </c>
      <c r="AG4772" s="29">
        <v>-0.21368657700120103</v>
      </c>
      <c r="AH4772" s="29">
        <v>-0.22055258708054282</v>
      </c>
    </row>
    <row r="4773" spans="31:34" x14ac:dyDescent="0.2">
      <c r="AE4773">
        <v>4772</v>
      </c>
      <c r="AF4773" s="29">
        <v>-1.4584440797436126E-2</v>
      </c>
      <c r="AG4773" s="29">
        <v>-0.30655573633683725</v>
      </c>
      <c r="AH4773" s="29">
        <v>-0.65548070176611439</v>
      </c>
    </row>
    <row r="4774" spans="31:34" x14ac:dyDescent="0.2">
      <c r="AE4774">
        <v>4773</v>
      </c>
      <c r="AF4774" s="29">
        <v>-1.7348232121154855E-2</v>
      </c>
      <c r="AG4774" s="29">
        <v>0.36911825241285512</v>
      </c>
      <c r="AH4774" s="29">
        <v>-4.2847619241537585E-2</v>
      </c>
    </row>
    <row r="4775" spans="31:34" x14ac:dyDescent="0.2">
      <c r="AE4775">
        <v>4774</v>
      </c>
      <c r="AF4775" s="29">
        <v>-1.4355331059074645E-2</v>
      </c>
      <c r="AG4775" s="29">
        <v>0.12806224208090994</v>
      </c>
      <c r="AH4775" s="29">
        <v>-5.5663179498415476E-2</v>
      </c>
    </row>
    <row r="4776" spans="31:34" x14ac:dyDescent="0.2">
      <c r="AE4776">
        <v>4775</v>
      </c>
      <c r="AF4776" s="29">
        <v>-5.4802253406425333E-2</v>
      </c>
      <c r="AG4776" s="29">
        <v>-6.1159109953621144E-2</v>
      </c>
      <c r="AH4776" s="29">
        <v>-0.16075978150497838</v>
      </c>
    </row>
    <row r="4777" spans="31:34" x14ac:dyDescent="0.2">
      <c r="AE4777">
        <v>4776</v>
      </c>
      <c r="AF4777" s="29">
        <v>6.9411302812105335E-2</v>
      </c>
      <c r="AG4777" s="29">
        <v>-8.395733741549033E-3</v>
      </c>
      <c r="AH4777" s="29">
        <v>-5.3390537067190554E-2</v>
      </c>
    </row>
    <row r="4778" spans="31:34" x14ac:dyDescent="0.2">
      <c r="AE4778">
        <v>4777</v>
      </c>
      <c r="AF4778" s="29">
        <v>-8.7761306237416861E-2</v>
      </c>
      <c r="AG4778" s="29">
        <v>1.4670029090926059E-2</v>
      </c>
      <c r="AH4778" s="29">
        <v>-5.3644866388545563E-2</v>
      </c>
    </row>
    <row r="4779" spans="31:34" x14ac:dyDescent="0.2">
      <c r="AE4779">
        <v>4778</v>
      </c>
      <c r="AF4779" s="29">
        <v>1.8116417571958901E-3</v>
      </c>
      <c r="AG4779" s="29">
        <v>2.0691997216582734E-3</v>
      </c>
      <c r="AH4779" s="29">
        <v>-9.2695154430169124E-2</v>
      </c>
    </row>
    <row r="4780" spans="31:34" x14ac:dyDescent="0.2">
      <c r="AE4780">
        <v>4779</v>
      </c>
      <c r="AF4780" s="29">
        <v>-1.5355901909505681E-2</v>
      </c>
      <c r="AG4780" s="29">
        <v>-4.5412094173954573E-2</v>
      </c>
      <c r="AH4780" s="29">
        <v>-0.26029365515568698</v>
      </c>
    </row>
    <row r="4781" spans="31:34" x14ac:dyDescent="0.2">
      <c r="AE4781">
        <v>4780</v>
      </c>
      <c r="AF4781" s="29">
        <v>3.7080709465664742E-5</v>
      </c>
      <c r="AG4781" s="29">
        <v>5.0026936924499462E-3</v>
      </c>
      <c r="AH4781" s="29">
        <v>0.15475911280592392</v>
      </c>
    </row>
    <row r="4782" spans="31:34" x14ac:dyDescent="0.2">
      <c r="AE4782">
        <v>4781</v>
      </c>
      <c r="AF4782" s="29">
        <v>0.1067879995773974</v>
      </c>
      <c r="AG4782" s="29">
        <v>-4.0035417253305491E-2</v>
      </c>
      <c r="AH4782" s="29">
        <v>-5.0367099268972841E-3</v>
      </c>
    </row>
    <row r="4783" spans="31:34" x14ac:dyDescent="0.2">
      <c r="AE4783">
        <v>4782</v>
      </c>
      <c r="AF4783" s="29">
        <v>-2.0943908833389927E-2</v>
      </c>
      <c r="AG4783" s="29">
        <v>-0.47758884113981481</v>
      </c>
      <c r="AH4783" s="29">
        <v>0.36700642558153324</v>
      </c>
    </row>
    <row r="4784" spans="31:34" x14ac:dyDescent="0.2">
      <c r="AE4784">
        <v>4783</v>
      </c>
      <c r="AF4784" s="29">
        <v>-0.15935495305854522</v>
      </c>
      <c r="AG4784" s="29">
        <v>-0.27185406643512799</v>
      </c>
      <c r="AH4784" s="29">
        <v>-9.6423777558235391E-2</v>
      </c>
    </row>
    <row r="4785" spans="31:34" x14ac:dyDescent="0.2">
      <c r="AE4785">
        <v>4784</v>
      </c>
      <c r="AF4785" s="29">
        <v>-1.018520248787636E-2</v>
      </c>
      <c r="AG4785" s="29">
        <v>-1.8011719873989147E-2</v>
      </c>
      <c r="AH4785" s="29">
        <v>0.17683284218339035</v>
      </c>
    </row>
    <row r="4786" spans="31:34" x14ac:dyDescent="0.2">
      <c r="AE4786">
        <v>4785</v>
      </c>
      <c r="AF4786" s="29">
        <v>-1.3866339427578563E-2</v>
      </c>
      <c r="AG4786" s="29">
        <v>7.772258834879478E-2</v>
      </c>
      <c r="AH4786" s="29">
        <v>-0.17111497731765982</v>
      </c>
    </row>
    <row r="4787" spans="31:34" x14ac:dyDescent="0.2">
      <c r="AE4787">
        <v>4786</v>
      </c>
      <c r="AF4787" s="29">
        <v>-4.3148568836849539E-2</v>
      </c>
      <c r="AG4787" s="29">
        <v>0.15595204742732988</v>
      </c>
      <c r="AH4787" s="29">
        <v>-0.40881088843190433</v>
      </c>
    </row>
    <row r="4788" spans="31:34" x14ac:dyDescent="0.2">
      <c r="AE4788">
        <v>4787</v>
      </c>
      <c r="AF4788" s="29">
        <v>1.1174534249886415E-2</v>
      </c>
      <c r="AG4788" s="29">
        <v>-0.11146784606171481</v>
      </c>
      <c r="AH4788" s="29">
        <v>8.3241020162071272E-2</v>
      </c>
    </row>
    <row r="4789" spans="31:34" x14ac:dyDescent="0.2">
      <c r="AE4789">
        <v>4788</v>
      </c>
      <c r="AF4789" s="29">
        <v>8.0086798384596154E-3</v>
      </c>
      <c r="AG4789" s="29">
        <v>-4.7812326873824432E-2</v>
      </c>
      <c r="AH4789" s="29">
        <v>0.11060936817047846</v>
      </c>
    </row>
    <row r="4790" spans="31:34" x14ac:dyDescent="0.2">
      <c r="AE4790">
        <v>4789</v>
      </c>
      <c r="AF4790" s="29">
        <v>6.5427592484139666E-2</v>
      </c>
      <c r="AG4790" s="29">
        <v>-3.8920587261208402E-2</v>
      </c>
      <c r="AH4790" s="29">
        <v>2.1105090184032175E-2</v>
      </c>
    </row>
    <row r="4791" spans="31:34" x14ac:dyDescent="0.2">
      <c r="AE4791">
        <v>4790</v>
      </c>
      <c r="AF4791" s="29">
        <v>8.6165310187351213E-2</v>
      </c>
      <c r="AG4791" s="29">
        <v>-0.32878230509348505</v>
      </c>
      <c r="AH4791" s="29">
        <v>0.18828205856696628</v>
      </c>
    </row>
    <row r="4792" spans="31:34" x14ac:dyDescent="0.2">
      <c r="AE4792">
        <v>4791</v>
      </c>
      <c r="AF4792" s="29">
        <v>-0.12786771713989134</v>
      </c>
      <c r="AG4792" s="29">
        <v>-6.9961281506845958E-3</v>
      </c>
      <c r="AH4792" s="29">
        <v>6.5053059412015696E-2</v>
      </c>
    </row>
    <row r="4793" spans="31:34" x14ac:dyDescent="0.2">
      <c r="AE4793">
        <v>4792</v>
      </c>
      <c r="AF4793" s="29">
        <v>-0.11842804844657641</v>
      </c>
      <c r="AG4793" s="29">
        <v>-0.20237018029537424</v>
      </c>
      <c r="AH4793" s="29">
        <v>-0.16655303474988364</v>
      </c>
    </row>
    <row r="4794" spans="31:34" x14ac:dyDescent="0.2">
      <c r="AE4794">
        <v>4793</v>
      </c>
      <c r="AF4794" s="29">
        <v>2.3954379373380892E-4</v>
      </c>
      <c r="AG4794" s="29">
        <v>-0.10427022548261689</v>
      </c>
      <c r="AH4794" s="29">
        <v>0.13488045643883492</v>
      </c>
    </row>
    <row r="4795" spans="31:34" x14ac:dyDescent="0.2">
      <c r="AE4795">
        <v>4794</v>
      </c>
      <c r="AF4795" s="29">
        <v>0.12556943611554794</v>
      </c>
      <c r="AG4795" s="29">
        <v>-0.27165128810415068</v>
      </c>
      <c r="AH4795" s="29">
        <v>-0.11194483618660796</v>
      </c>
    </row>
    <row r="4796" spans="31:34" x14ac:dyDescent="0.2">
      <c r="AE4796">
        <v>4795</v>
      </c>
      <c r="AF4796" s="29">
        <v>-7.1072738695476551E-3</v>
      </c>
      <c r="AG4796" s="29">
        <v>0.13603898375332588</v>
      </c>
      <c r="AH4796" s="29">
        <v>-0.64919190976258723</v>
      </c>
    </row>
    <row r="4797" spans="31:34" x14ac:dyDescent="0.2">
      <c r="AE4797">
        <v>4796</v>
      </c>
      <c r="AF4797" s="29">
        <v>5.5641568272918239E-2</v>
      </c>
      <c r="AG4797" s="29">
        <v>0.22308650874437969</v>
      </c>
      <c r="AH4797" s="29">
        <v>0.2515642655250071</v>
      </c>
    </row>
    <row r="4798" spans="31:34" x14ac:dyDescent="0.2">
      <c r="AE4798">
        <v>4797</v>
      </c>
      <c r="AF4798" s="29">
        <v>-9.2057728585984183E-2</v>
      </c>
      <c r="AG4798" s="29">
        <v>0.239697933410425</v>
      </c>
      <c r="AH4798" s="29">
        <v>7.1116999826572602E-2</v>
      </c>
    </row>
    <row r="4799" spans="31:34" x14ac:dyDescent="0.2">
      <c r="AE4799">
        <v>4798</v>
      </c>
      <c r="AF4799" s="29">
        <v>-5.1618103737824224E-2</v>
      </c>
      <c r="AG4799" s="29">
        <v>5.7214242016322844E-2</v>
      </c>
      <c r="AH4799" s="29">
        <v>-0.11421762847622154</v>
      </c>
    </row>
    <row r="4800" spans="31:34" x14ac:dyDescent="0.2">
      <c r="AE4800">
        <v>4799</v>
      </c>
      <c r="AF4800" s="29">
        <v>-2.1399104545278606E-2</v>
      </c>
      <c r="AG4800" s="29">
        <v>0.2383796353037963</v>
      </c>
      <c r="AH4800" s="29">
        <v>0.26059946167511633</v>
      </c>
    </row>
    <row r="4801" spans="31:34" x14ac:dyDescent="0.2">
      <c r="AE4801">
        <v>4800</v>
      </c>
      <c r="AF4801" s="29">
        <v>5.398067235520071E-2</v>
      </c>
      <c r="AG4801" s="29">
        <v>5.7515086375084838E-2</v>
      </c>
      <c r="AH4801" s="29">
        <v>0.37303229197420201</v>
      </c>
    </row>
    <row r="4802" spans="31:34" x14ac:dyDescent="0.2">
      <c r="AE4802">
        <v>4801</v>
      </c>
      <c r="AF4802" s="29">
        <v>4.8917631887896072E-2</v>
      </c>
      <c r="AG4802" s="29">
        <v>-0.59460269253658582</v>
      </c>
      <c r="AH4802" s="29">
        <v>-0.10342124846368346</v>
      </c>
    </row>
    <row r="4803" spans="31:34" x14ac:dyDescent="0.2">
      <c r="AE4803">
        <v>4802</v>
      </c>
      <c r="AF4803" s="29">
        <v>1.0545198985919026E-2</v>
      </c>
      <c r="AG4803" s="29">
        <v>-0.16406793434501751</v>
      </c>
      <c r="AH4803" s="29">
        <v>-0.23505124880931241</v>
      </c>
    </row>
    <row r="4804" spans="31:34" x14ac:dyDescent="0.2">
      <c r="AE4804">
        <v>4803</v>
      </c>
      <c r="AF4804" s="29">
        <v>-6.9724440526904991E-3</v>
      </c>
      <c r="AG4804" s="29">
        <v>-3.859860882495475E-2</v>
      </c>
      <c r="AH4804" s="29">
        <v>1.3163783990764268E-2</v>
      </c>
    </row>
    <row r="4805" spans="31:34" x14ac:dyDescent="0.2">
      <c r="AE4805">
        <v>4804</v>
      </c>
      <c r="AF4805" s="29">
        <v>0.11851871039562671</v>
      </c>
      <c r="AG4805" s="29">
        <v>4.8758672872112448E-2</v>
      </c>
      <c r="AH4805" s="29">
        <v>8.7539173967877262E-2</v>
      </c>
    </row>
    <row r="4806" spans="31:34" x14ac:dyDescent="0.2">
      <c r="AE4806">
        <v>4805</v>
      </c>
      <c r="AF4806" s="29">
        <v>2.0442841085510335E-2</v>
      </c>
      <c r="AG4806" s="29">
        <v>-4.7715662034503496E-2</v>
      </c>
      <c r="AH4806" s="29">
        <v>0.18413676284835284</v>
      </c>
    </row>
    <row r="4807" spans="31:34" x14ac:dyDescent="0.2">
      <c r="AE4807">
        <v>4806</v>
      </c>
      <c r="AF4807" s="29">
        <v>-6.5379611477630856E-2</v>
      </c>
      <c r="AG4807" s="29">
        <v>0.21255971859988226</v>
      </c>
      <c r="AH4807" s="29">
        <v>-2.3589223903932491E-2</v>
      </c>
    </row>
    <row r="4808" spans="31:34" x14ac:dyDescent="0.2">
      <c r="AE4808">
        <v>4807</v>
      </c>
      <c r="AF4808" s="29">
        <v>-2.1732373718744098E-2</v>
      </c>
      <c r="AG4808" s="29">
        <v>-0.23875905729964772</v>
      </c>
      <c r="AH4808" s="29">
        <v>-0.29750992891586586</v>
      </c>
    </row>
    <row r="4809" spans="31:34" x14ac:dyDescent="0.2">
      <c r="AE4809">
        <v>4808</v>
      </c>
      <c r="AF4809" s="29">
        <v>-1.7157596279035323E-2</v>
      </c>
      <c r="AG4809" s="29">
        <v>-0.15047454221110346</v>
      </c>
      <c r="AH4809" s="29">
        <v>-0.28373969832851825</v>
      </c>
    </row>
    <row r="4810" spans="31:34" x14ac:dyDescent="0.2">
      <c r="AE4810">
        <v>4809</v>
      </c>
      <c r="AF4810" s="29">
        <v>3.5318312485683484E-2</v>
      </c>
      <c r="AG4810" s="29">
        <v>0.1715105599341531</v>
      </c>
      <c r="AH4810" s="29">
        <v>-0.15745919475932818</v>
      </c>
    </row>
    <row r="4811" spans="31:34" x14ac:dyDescent="0.2">
      <c r="AE4811">
        <v>4810</v>
      </c>
      <c r="AF4811" s="29">
        <v>-7.5438950587728192E-3</v>
      </c>
      <c r="AG4811" s="29">
        <v>-8.2627701325710901E-2</v>
      </c>
      <c r="AH4811" s="29">
        <v>4.424692418515374E-2</v>
      </c>
    </row>
    <row r="4812" spans="31:34" x14ac:dyDescent="0.2">
      <c r="AE4812">
        <v>4811</v>
      </c>
      <c r="AF4812" s="29">
        <v>5.7257238470331387E-2</v>
      </c>
      <c r="AG4812" s="29">
        <v>-2.5152842206770689E-2</v>
      </c>
      <c r="AH4812" s="29">
        <v>9.1027852751244517E-2</v>
      </c>
    </row>
    <row r="4813" spans="31:34" x14ac:dyDescent="0.2">
      <c r="AE4813">
        <v>4812</v>
      </c>
      <c r="AF4813" s="29">
        <v>7.8532327130237625E-2</v>
      </c>
      <c r="AG4813" s="29">
        <v>-0.12011889603313976</v>
      </c>
      <c r="AH4813" s="29">
        <v>-0.26660537767520598</v>
      </c>
    </row>
    <row r="4814" spans="31:34" x14ac:dyDescent="0.2">
      <c r="AE4814">
        <v>4813</v>
      </c>
      <c r="AF4814" s="29">
        <v>-6.5434355751752037E-3</v>
      </c>
      <c r="AG4814" s="29">
        <v>0.10150539665715967</v>
      </c>
      <c r="AH4814" s="29">
        <v>-0.39272054910923876</v>
      </c>
    </row>
    <row r="4815" spans="31:34" x14ac:dyDescent="0.2">
      <c r="AE4815">
        <v>4814</v>
      </c>
      <c r="AF4815" s="29">
        <v>6.093387198672115E-2</v>
      </c>
      <c r="AG4815" s="29">
        <v>3.6159789568922719E-2</v>
      </c>
      <c r="AH4815" s="29">
        <v>5.7092333194197986E-2</v>
      </c>
    </row>
    <row r="4816" spans="31:34" x14ac:dyDescent="0.2">
      <c r="AE4816">
        <v>4815</v>
      </c>
      <c r="AF4816" s="29">
        <v>-5.175285227906163E-2</v>
      </c>
      <c r="AG4816" s="29">
        <v>0.21460603352386809</v>
      </c>
      <c r="AH4816" s="29">
        <v>-4.5251093343682665E-2</v>
      </c>
    </row>
    <row r="4817" spans="31:34" x14ac:dyDescent="0.2">
      <c r="AE4817">
        <v>4816</v>
      </c>
      <c r="AF4817" s="29">
        <v>1.0466754169701531E-2</v>
      </c>
      <c r="AG4817" s="29">
        <v>0.25107948374130717</v>
      </c>
      <c r="AH4817" s="29">
        <v>0.48556110743989656</v>
      </c>
    </row>
    <row r="4818" spans="31:34" x14ac:dyDescent="0.2">
      <c r="AE4818">
        <v>4817</v>
      </c>
      <c r="AF4818" s="29">
        <v>-5.9005096196885549E-2</v>
      </c>
      <c r="AG4818" s="29">
        <v>6.1156449754855693E-2</v>
      </c>
      <c r="AH4818" s="29">
        <v>0.22328467991281395</v>
      </c>
    </row>
    <row r="4819" spans="31:34" x14ac:dyDescent="0.2">
      <c r="AE4819">
        <v>4818</v>
      </c>
      <c r="AF4819" s="29">
        <v>-8.5042424544142889E-2</v>
      </c>
      <c r="AG4819" s="29">
        <v>3.5006044770482261E-2</v>
      </c>
      <c r="AH4819" s="29">
        <v>3.4975022919112309E-3</v>
      </c>
    </row>
    <row r="4820" spans="31:34" x14ac:dyDescent="0.2">
      <c r="AE4820">
        <v>4819</v>
      </c>
      <c r="AF4820" s="29">
        <v>-4.6272867319660169E-2</v>
      </c>
      <c r="AG4820" s="29">
        <v>-0.25906574129387205</v>
      </c>
      <c r="AH4820" s="29">
        <v>-0.2084401605335065</v>
      </c>
    </row>
    <row r="4821" spans="31:34" x14ac:dyDescent="0.2">
      <c r="AE4821">
        <v>4820</v>
      </c>
      <c r="AF4821" s="29">
        <v>7.1003397123599585E-2</v>
      </c>
      <c r="AG4821" s="29">
        <v>-7.2992023400063513E-2</v>
      </c>
      <c r="AH4821" s="29">
        <v>0.16724464331908032</v>
      </c>
    </row>
    <row r="4822" spans="31:34" x14ac:dyDescent="0.2">
      <c r="AE4822">
        <v>4821</v>
      </c>
      <c r="AF4822" s="29">
        <v>1.1705260275624902E-2</v>
      </c>
      <c r="AG4822" s="29">
        <v>-0.1075162011095252</v>
      </c>
      <c r="AH4822" s="29">
        <v>-0.11669049266840147</v>
      </c>
    </row>
    <row r="4823" spans="31:34" x14ac:dyDescent="0.2">
      <c r="AE4823">
        <v>4822</v>
      </c>
      <c r="AF4823" s="29">
        <v>3.5178757284034669E-2</v>
      </c>
      <c r="AG4823" s="29">
        <v>-8.423457013989652E-2</v>
      </c>
      <c r="AH4823" s="29">
        <v>-0.12970463783375949</v>
      </c>
    </row>
    <row r="4824" spans="31:34" x14ac:dyDescent="0.2">
      <c r="AE4824">
        <v>4823</v>
      </c>
      <c r="AF4824" s="29">
        <v>-1.1397540072764422E-2</v>
      </c>
      <c r="AG4824" s="29">
        <v>6.695760068481626E-3</v>
      </c>
      <c r="AH4824" s="29">
        <v>-2.3835999601952193E-2</v>
      </c>
    </row>
    <row r="4825" spans="31:34" x14ac:dyDescent="0.2">
      <c r="AE4825">
        <v>4824</v>
      </c>
      <c r="AF4825" s="29">
        <v>7.3943399538643914E-2</v>
      </c>
      <c r="AG4825" s="29">
        <v>8.2361117722723268E-2</v>
      </c>
      <c r="AH4825" s="29">
        <v>0.48431942037787351</v>
      </c>
    </row>
    <row r="4826" spans="31:34" x14ac:dyDescent="0.2">
      <c r="AE4826">
        <v>4825</v>
      </c>
      <c r="AF4826" s="29">
        <v>-0.11645435857610142</v>
      </c>
      <c r="AG4826" s="29">
        <v>0.12277901358441415</v>
      </c>
      <c r="AH4826" s="29">
        <v>-7.738234815728913E-2</v>
      </c>
    </row>
    <row r="4827" spans="31:34" x14ac:dyDescent="0.2">
      <c r="AE4827">
        <v>4826</v>
      </c>
      <c r="AF4827" s="29">
        <v>-1.7558790522732313E-2</v>
      </c>
      <c r="AG4827" s="29">
        <v>-7.6741269262388685E-3</v>
      </c>
      <c r="AH4827" s="29">
        <v>-0.34747871753871828</v>
      </c>
    </row>
    <row r="4828" spans="31:34" x14ac:dyDescent="0.2">
      <c r="AE4828">
        <v>4827</v>
      </c>
      <c r="AF4828" s="29">
        <v>-7.9430843260686362E-2</v>
      </c>
      <c r="AG4828" s="29">
        <v>-5.3392074677233101E-2</v>
      </c>
      <c r="AH4828" s="29">
        <v>0.39051655383501116</v>
      </c>
    </row>
    <row r="4829" spans="31:34" x14ac:dyDescent="0.2">
      <c r="AE4829">
        <v>4828</v>
      </c>
      <c r="AF4829" s="29">
        <v>-5.7236201824013948E-3</v>
      </c>
      <c r="AG4829" s="29">
        <v>-0.20879385409995271</v>
      </c>
      <c r="AH4829" s="29">
        <v>4.7153941537584808E-2</v>
      </c>
    </row>
    <row r="4830" spans="31:34" x14ac:dyDescent="0.2">
      <c r="AE4830">
        <v>4829</v>
      </c>
      <c r="AF4830" s="29">
        <v>1.5146866258773895E-2</v>
      </c>
      <c r="AG4830" s="29">
        <v>-4.6162558994005641E-2</v>
      </c>
      <c r="AH4830" s="29">
        <v>-4.2459535229729626E-4</v>
      </c>
    </row>
    <row r="4831" spans="31:34" x14ac:dyDescent="0.2">
      <c r="AE4831">
        <v>4830</v>
      </c>
      <c r="AF4831" s="29">
        <v>-2.9645978816112144E-3</v>
      </c>
      <c r="AG4831" s="29">
        <v>7.4891610723509444E-2</v>
      </c>
      <c r="AH4831" s="29">
        <v>0.38350813432034636</v>
      </c>
    </row>
    <row r="4832" spans="31:34" x14ac:dyDescent="0.2">
      <c r="AE4832">
        <v>4831</v>
      </c>
      <c r="AF4832" s="29">
        <v>2.1144047341018515E-2</v>
      </c>
      <c r="AG4832" s="29">
        <v>0.12096388130517077</v>
      </c>
      <c r="AH4832" s="29">
        <v>-0.26282992761183233</v>
      </c>
    </row>
    <row r="4833" spans="31:34" x14ac:dyDescent="0.2">
      <c r="AE4833">
        <v>4832</v>
      </c>
      <c r="AF4833" s="29">
        <v>-0.15706314123911208</v>
      </c>
      <c r="AG4833" s="29">
        <v>-8.6843566058259103E-2</v>
      </c>
      <c r="AH4833" s="29">
        <v>5.5991224021289282E-2</v>
      </c>
    </row>
    <row r="4834" spans="31:34" x14ac:dyDescent="0.2">
      <c r="AE4834">
        <v>4833</v>
      </c>
      <c r="AF4834" s="29">
        <v>-0.13308634850677564</v>
      </c>
      <c r="AG4834" s="29">
        <v>3.8041031578688898E-2</v>
      </c>
      <c r="AH4834" s="29">
        <v>0.22264530614679628</v>
      </c>
    </row>
    <row r="4835" spans="31:34" x14ac:dyDescent="0.2">
      <c r="AE4835">
        <v>4834</v>
      </c>
      <c r="AF4835" s="29">
        <v>1.9233552997293176E-2</v>
      </c>
      <c r="AG4835" s="29">
        <v>-1.0192903385936715E-2</v>
      </c>
      <c r="AH4835" s="29">
        <v>0.13485214833369999</v>
      </c>
    </row>
    <row r="4836" spans="31:34" x14ac:dyDescent="0.2">
      <c r="AE4836">
        <v>4835</v>
      </c>
      <c r="AF4836" s="29">
        <v>4.5217748702059801E-2</v>
      </c>
      <c r="AG4836" s="29">
        <v>0.23504631846155441</v>
      </c>
      <c r="AH4836" s="29">
        <v>-5.0274209701308685E-2</v>
      </c>
    </row>
    <row r="4837" spans="31:34" x14ac:dyDescent="0.2">
      <c r="AE4837">
        <v>4836</v>
      </c>
      <c r="AF4837" s="29">
        <v>-3.4545012534213319E-2</v>
      </c>
      <c r="AG4837" s="29">
        <v>4.8127379571264575E-2</v>
      </c>
      <c r="AH4837" s="29">
        <v>-1.5028189964343732E-2</v>
      </c>
    </row>
    <row r="4838" spans="31:34" x14ac:dyDescent="0.2">
      <c r="AE4838">
        <v>4837</v>
      </c>
      <c r="AF4838" s="29">
        <v>1.1926958764295332E-2</v>
      </c>
      <c r="AG4838" s="29">
        <v>-0.23454586630550892</v>
      </c>
      <c r="AH4838" s="29">
        <v>-6.7792531443464477E-2</v>
      </c>
    </row>
    <row r="4839" spans="31:34" x14ac:dyDescent="0.2">
      <c r="AE4839">
        <v>4838</v>
      </c>
      <c r="AF4839" s="29">
        <v>-5.9942073847850628E-3</v>
      </c>
      <c r="AG4839" s="29">
        <v>-2.6687494280977327E-2</v>
      </c>
      <c r="AH4839" s="29">
        <v>-1.6938442275714144E-2</v>
      </c>
    </row>
    <row r="4840" spans="31:34" x14ac:dyDescent="0.2">
      <c r="AE4840">
        <v>4839</v>
      </c>
      <c r="AF4840" s="29">
        <v>2.6203462522524715E-2</v>
      </c>
      <c r="AG4840" s="29">
        <v>-4.9954733415571655E-2</v>
      </c>
      <c r="AH4840" s="29">
        <v>-0.13536612364243844</v>
      </c>
    </row>
    <row r="4841" spans="31:34" x14ac:dyDescent="0.2">
      <c r="AE4841">
        <v>4840</v>
      </c>
      <c r="AF4841" s="29">
        <v>-7.9104314684218566E-2</v>
      </c>
      <c r="AG4841" s="29">
        <v>9.1786819675102785E-2</v>
      </c>
      <c r="AH4841" s="29">
        <v>2.1278591241659414E-2</v>
      </c>
    </row>
    <row r="4842" spans="31:34" x14ac:dyDescent="0.2">
      <c r="AE4842">
        <v>4841</v>
      </c>
      <c r="AF4842" s="29">
        <v>-1.3595381140842158E-2</v>
      </c>
      <c r="AG4842" s="29">
        <v>5.7810871745270515E-3</v>
      </c>
      <c r="AH4842" s="29">
        <v>0.22391198953247982</v>
      </c>
    </row>
    <row r="4843" spans="31:34" x14ac:dyDescent="0.2">
      <c r="AE4843">
        <v>4842</v>
      </c>
      <c r="AF4843" s="29">
        <v>-7.0950775313161518E-2</v>
      </c>
      <c r="AG4843" s="29">
        <v>-0.28804505705643896</v>
      </c>
      <c r="AH4843" s="29">
        <v>2.638703598087488E-3</v>
      </c>
    </row>
    <row r="4844" spans="31:34" x14ac:dyDescent="0.2">
      <c r="AE4844">
        <v>4843</v>
      </c>
      <c r="AF4844" s="29">
        <v>-3.8279819926378529E-2</v>
      </c>
      <c r="AG4844" s="29">
        <v>-5.2639963828456669E-2</v>
      </c>
      <c r="AH4844" s="29">
        <v>0.28930450794143869</v>
      </c>
    </row>
    <row r="4845" spans="31:34" x14ac:dyDescent="0.2">
      <c r="AE4845">
        <v>4844</v>
      </c>
      <c r="AF4845" s="29">
        <v>-0.12499324170476803</v>
      </c>
      <c r="AG4845" s="29">
        <v>-0.51724396713674348</v>
      </c>
      <c r="AH4845" s="29">
        <v>-0.17982314257895216</v>
      </c>
    </row>
    <row r="4846" spans="31:34" x14ac:dyDescent="0.2">
      <c r="AE4846">
        <v>4845</v>
      </c>
      <c r="AF4846" s="29">
        <v>-1.369652570852966E-2</v>
      </c>
      <c r="AG4846" s="29">
        <v>-3.8652250048363403E-2</v>
      </c>
      <c r="AH4846" s="29">
        <v>6.0184601138471995E-2</v>
      </c>
    </row>
    <row r="4847" spans="31:34" x14ac:dyDescent="0.2">
      <c r="AE4847">
        <v>4846</v>
      </c>
      <c r="AF4847" s="29">
        <v>2.054256621987517E-3</v>
      </c>
      <c r="AG4847" s="29">
        <v>0.14022165175080331</v>
      </c>
      <c r="AH4847" s="29">
        <v>7.495726564687101E-2</v>
      </c>
    </row>
    <row r="4848" spans="31:34" x14ac:dyDescent="0.2">
      <c r="AE4848">
        <v>4847</v>
      </c>
      <c r="AF4848" s="29">
        <v>-3.5181130489552377E-3</v>
      </c>
      <c r="AG4848" s="29">
        <v>7.1847478885677676E-2</v>
      </c>
      <c r="AH4848" s="29">
        <v>1.1119297033948899E-2</v>
      </c>
    </row>
    <row r="4849" spans="31:34" x14ac:dyDescent="0.2">
      <c r="AE4849">
        <v>4848</v>
      </c>
      <c r="AF4849" s="29">
        <v>-2.7832551345690449E-2</v>
      </c>
      <c r="AG4849" s="29">
        <v>-9.262559363648333E-2</v>
      </c>
      <c r="AH4849" s="29">
        <v>0.24124707630157241</v>
      </c>
    </row>
    <row r="4850" spans="31:34" x14ac:dyDescent="0.2">
      <c r="AE4850">
        <v>4849</v>
      </c>
      <c r="AF4850" s="29">
        <v>2.4751811664381666E-2</v>
      </c>
      <c r="AG4850" s="29">
        <v>-0.24918355163402978</v>
      </c>
      <c r="AH4850" s="29">
        <v>-0.10776920873557211</v>
      </c>
    </row>
    <row r="4851" spans="31:34" x14ac:dyDescent="0.2">
      <c r="AE4851">
        <v>4850</v>
      </c>
      <c r="AF4851" s="29">
        <v>-5.7640424948842708E-2</v>
      </c>
      <c r="AG4851" s="29">
        <v>-2.8900548749768874E-3</v>
      </c>
      <c r="AH4851" s="29">
        <v>-9.3474283147925927E-2</v>
      </c>
    </row>
    <row r="4852" spans="31:34" x14ac:dyDescent="0.2">
      <c r="AE4852">
        <v>4851</v>
      </c>
      <c r="AF4852" s="29">
        <v>-5.983072207334407E-2</v>
      </c>
      <c r="AG4852" s="29">
        <v>-7.5344389340859991E-2</v>
      </c>
      <c r="AH4852" s="29">
        <v>2.0108763776136282E-2</v>
      </c>
    </row>
    <row r="4853" spans="31:34" x14ac:dyDescent="0.2">
      <c r="AE4853">
        <v>4852</v>
      </c>
      <c r="AF4853" s="29">
        <v>-5.0112679440094593E-2</v>
      </c>
      <c r="AG4853" s="29">
        <v>-0.16034052810482874</v>
      </c>
      <c r="AH4853" s="29">
        <v>-0.12346416603338763</v>
      </c>
    </row>
    <row r="4854" spans="31:34" x14ac:dyDescent="0.2">
      <c r="AE4854">
        <v>4853</v>
      </c>
      <c r="AF4854" s="29">
        <v>0.10377914829807508</v>
      </c>
      <c r="AG4854" s="29">
        <v>-9.0551476398740505E-2</v>
      </c>
      <c r="AH4854" s="29">
        <v>-0.19543274180507483</v>
      </c>
    </row>
    <row r="4855" spans="31:34" x14ac:dyDescent="0.2">
      <c r="AE4855">
        <v>4854</v>
      </c>
      <c r="AF4855" s="29">
        <v>2.3767554371523652E-2</v>
      </c>
      <c r="AG4855" s="29">
        <v>-1.4667310347264699E-2</v>
      </c>
      <c r="AH4855" s="29">
        <v>-0.17738173643510932</v>
      </c>
    </row>
    <row r="4856" spans="31:34" x14ac:dyDescent="0.2">
      <c r="AE4856">
        <v>4855</v>
      </c>
      <c r="AF4856" s="29">
        <v>-0.12044647933175885</v>
      </c>
      <c r="AG4856" s="29">
        <v>-6.8301134847083772E-3</v>
      </c>
      <c r="AH4856" s="29">
        <v>-1.4142927675689569</v>
      </c>
    </row>
    <row r="4857" spans="31:34" x14ac:dyDescent="0.2">
      <c r="AE4857">
        <v>4856</v>
      </c>
      <c r="AF4857" s="29">
        <v>0.23538646634906027</v>
      </c>
      <c r="AG4857" s="29">
        <v>-1.1365336874049364E-2</v>
      </c>
      <c r="AH4857" s="29">
        <v>1.3446863130209949E-2</v>
      </c>
    </row>
    <row r="4858" spans="31:34" x14ac:dyDescent="0.2">
      <c r="AE4858">
        <v>4857</v>
      </c>
      <c r="AF4858" s="29">
        <v>-7.1785211884098574E-2</v>
      </c>
      <c r="AG4858" s="29">
        <v>7.7005646428990701E-2</v>
      </c>
      <c r="AH4858" s="29">
        <v>0.39268535668812476</v>
      </c>
    </row>
    <row r="4859" spans="31:34" x14ac:dyDescent="0.2">
      <c r="AE4859">
        <v>4858</v>
      </c>
      <c r="AF4859" s="29">
        <v>-9.6610654021165587E-2</v>
      </c>
      <c r="AG4859" s="29">
        <v>-1.1322497304043702</v>
      </c>
      <c r="AH4859" s="29">
        <v>-2.8683842137595148E-2</v>
      </c>
    </row>
    <row r="4860" spans="31:34" x14ac:dyDescent="0.2">
      <c r="AE4860">
        <v>4859</v>
      </c>
      <c r="AF4860" s="29">
        <v>2.9277954152730264E-2</v>
      </c>
      <c r="AG4860" s="29">
        <v>-5.1999656342508825E-2</v>
      </c>
      <c r="AH4860" s="29">
        <v>0.19117331710324686</v>
      </c>
    </row>
    <row r="4861" spans="31:34" x14ac:dyDescent="0.2">
      <c r="AE4861">
        <v>4860</v>
      </c>
      <c r="AF4861" s="29">
        <v>2.3223132438122091E-2</v>
      </c>
      <c r="AG4861" s="29">
        <v>-0.50698749886962469</v>
      </c>
      <c r="AH4861" s="29">
        <v>0.14555743788622144</v>
      </c>
    </row>
    <row r="4862" spans="31:34" x14ac:dyDescent="0.2">
      <c r="AE4862">
        <v>4861</v>
      </c>
      <c r="AF4862" s="29">
        <v>-0.24119511139622238</v>
      </c>
      <c r="AG4862" s="29">
        <v>6.847250748977389E-2</v>
      </c>
      <c r="AH4862" s="29">
        <v>-3.710437348657536E-3</v>
      </c>
    </row>
    <row r="4863" spans="31:34" x14ac:dyDescent="0.2">
      <c r="AE4863">
        <v>4862</v>
      </c>
      <c r="AF4863" s="29">
        <v>-2.4201627836747543E-2</v>
      </c>
      <c r="AG4863" s="29">
        <v>0.12959182896421192</v>
      </c>
      <c r="AH4863" s="29">
        <v>-0.15051664664614017</v>
      </c>
    </row>
    <row r="4864" spans="31:34" x14ac:dyDescent="0.2">
      <c r="AE4864">
        <v>4863</v>
      </c>
      <c r="AF4864" s="29">
        <v>-2.1465108622068692E-2</v>
      </c>
      <c r="AG4864" s="29">
        <v>0.31628493959268211</v>
      </c>
      <c r="AH4864" s="29">
        <v>-0.15415090222525812</v>
      </c>
    </row>
    <row r="4865" spans="31:34" x14ac:dyDescent="0.2">
      <c r="AE4865">
        <v>4864</v>
      </c>
      <c r="AF4865" s="29">
        <v>0.18525615665968634</v>
      </c>
      <c r="AG4865" s="29">
        <v>-5.2919840556259007E-2</v>
      </c>
      <c r="AH4865" s="29">
        <v>-0.10578135557936795</v>
      </c>
    </row>
    <row r="4866" spans="31:34" x14ac:dyDescent="0.2">
      <c r="AE4866">
        <v>4865</v>
      </c>
      <c r="AF4866" s="29">
        <v>3.2299704054487816E-2</v>
      </c>
      <c r="AG4866" s="29">
        <v>0.14522441159131222</v>
      </c>
      <c r="AH4866" s="29">
        <v>-0.14838456124301999</v>
      </c>
    </row>
    <row r="4867" spans="31:34" x14ac:dyDescent="0.2">
      <c r="AE4867">
        <v>4866</v>
      </c>
      <c r="AF4867" s="29">
        <v>-4.0120621689241256E-2</v>
      </c>
      <c r="AG4867" s="29">
        <v>6.0411529322689367E-2</v>
      </c>
      <c r="AH4867" s="29">
        <v>4.6286919650367672E-2</v>
      </c>
    </row>
    <row r="4868" spans="31:34" x14ac:dyDescent="0.2">
      <c r="AE4868">
        <v>4867</v>
      </c>
      <c r="AF4868" s="29">
        <v>-8.2578774381297626E-2</v>
      </c>
      <c r="AG4868" s="29">
        <v>-7.5321353452002762E-2</v>
      </c>
      <c r="AH4868" s="29">
        <v>-7.8970679416876244E-2</v>
      </c>
    </row>
    <row r="4869" spans="31:34" x14ac:dyDescent="0.2">
      <c r="AE4869">
        <v>4868</v>
      </c>
      <c r="AF4869" s="29">
        <v>-0.18351809131886312</v>
      </c>
      <c r="AG4869" s="29">
        <v>3.2235899997225216E-4</v>
      </c>
      <c r="AH4869" s="29">
        <v>0.42869460550321364</v>
      </c>
    </row>
    <row r="4870" spans="31:34" x14ac:dyDescent="0.2">
      <c r="AE4870">
        <v>4869</v>
      </c>
      <c r="AF4870" s="29">
        <v>8.0543452879706993E-5</v>
      </c>
      <c r="AG4870" s="29">
        <v>9.2923550849697376E-2</v>
      </c>
      <c r="AH4870" s="29">
        <v>-8.8964360115295238E-2</v>
      </c>
    </row>
    <row r="4871" spans="31:34" x14ac:dyDescent="0.2">
      <c r="AE4871">
        <v>4870</v>
      </c>
      <c r="AF4871" s="29">
        <v>-9.4389333850061242E-3</v>
      </c>
      <c r="AG4871" s="29">
        <v>5.5421533661579328E-2</v>
      </c>
      <c r="AH4871" s="29">
        <v>0.14733982885782854</v>
      </c>
    </row>
    <row r="4872" spans="31:34" x14ac:dyDescent="0.2">
      <c r="AE4872">
        <v>4871</v>
      </c>
      <c r="AF4872" s="29">
        <v>-4.0204212511375841E-2</v>
      </c>
      <c r="AG4872" s="29">
        <v>-6.936370653303843E-2</v>
      </c>
      <c r="AH4872" s="29">
        <v>-0.30331455381553746</v>
      </c>
    </row>
    <row r="4873" spans="31:34" x14ac:dyDescent="0.2">
      <c r="AE4873">
        <v>4872</v>
      </c>
      <c r="AF4873" s="29">
        <v>3.002068466231041E-2</v>
      </c>
      <c r="AG4873" s="29">
        <v>3.3150855924295418E-2</v>
      </c>
      <c r="AH4873" s="29">
        <v>0.15540656521776186</v>
      </c>
    </row>
    <row r="4874" spans="31:34" x14ac:dyDescent="0.2">
      <c r="AE4874">
        <v>4873</v>
      </c>
      <c r="AF4874" s="29">
        <v>2.5163298944789067E-2</v>
      </c>
      <c r="AG4874" s="29">
        <v>4.4489291799022584E-2</v>
      </c>
      <c r="AH4874" s="29">
        <v>-0.29709577660841263</v>
      </c>
    </row>
    <row r="4875" spans="31:34" x14ac:dyDescent="0.2">
      <c r="AE4875">
        <v>4874</v>
      </c>
      <c r="AF4875" s="29">
        <v>4.7351940937849493E-3</v>
      </c>
      <c r="AG4875" s="29">
        <v>-5.3549882557669501E-2</v>
      </c>
      <c r="AH4875" s="29">
        <v>-0.56744899066657384</v>
      </c>
    </row>
    <row r="4876" spans="31:34" x14ac:dyDescent="0.2">
      <c r="AE4876">
        <v>4875</v>
      </c>
      <c r="AF4876" s="29">
        <v>-9.0834682282110255E-3</v>
      </c>
      <c r="AG4876" s="29">
        <v>-2.1165933831171047E-2</v>
      </c>
      <c r="AH4876" s="29">
        <v>0.26840476667904195</v>
      </c>
    </row>
    <row r="4877" spans="31:34" x14ac:dyDescent="0.2">
      <c r="AE4877">
        <v>4876</v>
      </c>
      <c r="AF4877" s="29">
        <v>1.7865850468755426E-2</v>
      </c>
      <c r="AG4877" s="29">
        <v>2.2043811129094943E-2</v>
      </c>
      <c r="AH4877" s="29">
        <v>-0.2435713348490996</v>
      </c>
    </row>
    <row r="4878" spans="31:34" x14ac:dyDescent="0.2">
      <c r="AE4878">
        <v>4877</v>
      </c>
      <c r="AF4878" s="29">
        <v>4.6552218276076592E-2</v>
      </c>
      <c r="AG4878" s="29">
        <v>-0.43244730782470464</v>
      </c>
      <c r="AH4878" s="29">
        <v>-0.19059122971263115</v>
      </c>
    </row>
    <row r="4879" spans="31:34" x14ac:dyDescent="0.2">
      <c r="AE4879">
        <v>4878</v>
      </c>
      <c r="AF4879" s="29">
        <v>-2.3011369138766197E-2</v>
      </c>
      <c r="AG4879" s="29">
        <v>-3.4072292404027267E-2</v>
      </c>
      <c r="AH4879" s="29">
        <v>-0.21663557058990804</v>
      </c>
    </row>
    <row r="4880" spans="31:34" x14ac:dyDescent="0.2">
      <c r="AE4880">
        <v>4879</v>
      </c>
      <c r="AF4880" s="29">
        <v>-5.5739822831350545E-2</v>
      </c>
      <c r="AG4880" s="29">
        <v>3.7121962775029894E-3</v>
      </c>
      <c r="AH4880" s="29">
        <v>-1.8296263140679171E-3</v>
      </c>
    </row>
    <row r="4881" spans="31:34" x14ac:dyDescent="0.2">
      <c r="AE4881">
        <v>4880</v>
      </c>
      <c r="AF4881" s="29">
        <v>3.3504717013313395E-2</v>
      </c>
      <c r="AG4881" s="29">
        <v>4.2911842947612265E-2</v>
      </c>
      <c r="AH4881" s="29">
        <v>0.27818376745008405</v>
      </c>
    </row>
    <row r="4882" spans="31:34" x14ac:dyDescent="0.2">
      <c r="AE4882">
        <v>4881</v>
      </c>
      <c r="AF4882" s="29">
        <v>-3.4231430680571703E-2</v>
      </c>
      <c r="AG4882" s="29">
        <v>0.12316538967018173</v>
      </c>
      <c r="AH4882" s="29">
        <v>-0.26987376764907284</v>
      </c>
    </row>
    <row r="4883" spans="31:34" x14ac:dyDescent="0.2">
      <c r="AE4883">
        <v>4882</v>
      </c>
      <c r="AF4883" s="29">
        <v>-0.10870614185790561</v>
      </c>
      <c r="AG4883" s="29">
        <v>-0.19796944696162627</v>
      </c>
      <c r="AH4883" s="29">
        <v>-8.7656127369802411E-2</v>
      </c>
    </row>
    <row r="4884" spans="31:34" x14ac:dyDescent="0.2">
      <c r="AE4884">
        <v>4883</v>
      </c>
      <c r="AF4884" s="29">
        <v>-3.3436945584056271E-2</v>
      </c>
      <c r="AG4884" s="29">
        <v>-0.13294135482590894</v>
      </c>
      <c r="AH4884" s="29">
        <v>-0.14505875217991201</v>
      </c>
    </row>
    <row r="4885" spans="31:34" x14ac:dyDescent="0.2">
      <c r="AE4885">
        <v>4884</v>
      </c>
      <c r="AF4885" s="29">
        <v>2.4319886345798208E-2</v>
      </c>
      <c r="AG4885" s="29">
        <v>-0.15433026975818745</v>
      </c>
      <c r="AH4885" s="29">
        <v>9.8182646170184615E-2</v>
      </c>
    </row>
    <row r="4886" spans="31:34" x14ac:dyDescent="0.2">
      <c r="AE4886">
        <v>4885</v>
      </c>
      <c r="AF4886" s="29">
        <v>0.10017803948186453</v>
      </c>
      <c r="AG4886" s="29">
        <v>-6.3450087486712548E-2</v>
      </c>
      <c r="AH4886" s="29">
        <v>1.0750504022755336E-3</v>
      </c>
    </row>
    <row r="4887" spans="31:34" x14ac:dyDescent="0.2">
      <c r="AE4887">
        <v>4886</v>
      </c>
      <c r="AF4887" s="29">
        <v>-8.92505160026342E-2</v>
      </c>
      <c r="AG4887" s="29">
        <v>2.9623672305477848E-2</v>
      </c>
      <c r="AH4887" s="29">
        <v>-2.0864583224231053E-2</v>
      </c>
    </row>
    <row r="4888" spans="31:34" x14ac:dyDescent="0.2">
      <c r="AE4888">
        <v>4887</v>
      </c>
      <c r="AF4888" s="29">
        <v>-7.698178566529784E-3</v>
      </c>
      <c r="AG4888" s="29">
        <v>-8.6227520704782734E-2</v>
      </c>
      <c r="AH4888" s="29">
        <v>-6.7820379417607865E-2</v>
      </c>
    </row>
    <row r="4889" spans="31:34" x14ac:dyDescent="0.2">
      <c r="AE4889">
        <v>4888</v>
      </c>
      <c r="AF4889" s="29">
        <v>-3.6297191599009987E-2</v>
      </c>
      <c r="AG4889" s="29">
        <v>-5.5822804236470699E-3</v>
      </c>
      <c r="AH4889" s="29">
        <v>6.0692043585167693E-2</v>
      </c>
    </row>
    <row r="4890" spans="31:34" x14ac:dyDescent="0.2">
      <c r="AE4890">
        <v>4889</v>
      </c>
      <c r="AF4890" s="29">
        <v>5.3007829563266239E-2</v>
      </c>
      <c r="AG4890" s="29">
        <v>-0.11382495898231726</v>
      </c>
      <c r="AH4890" s="29">
        <v>-4.1607123341974091E-2</v>
      </c>
    </row>
    <row r="4891" spans="31:34" x14ac:dyDescent="0.2">
      <c r="AE4891">
        <v>4890</v>
      </c>
      <c r="AF4891" s="29">
        <v>-2.1824445241116951E-2</v>
      </c>
      <c r="AG4891" s="29">
        <v>0.13300287719885023</v>
      </c>
      <c r="AH4891" s="29">
        <v>-0.11025182394771686</v>
      </c>
    </row>
    <row r="4892" spans="31:34" x14ac:dyDescent="0.2">
      <c r="AE4892">
        <v>4891</v>
      </c>
      <c r="AF4892" s="29">
        <v>-1.1095634584024669E-2</v>
      </c>
      <c r="AG4892" s="29">
        <v>0.13161011019429511</v>
      </c>
      <c r="AH4892" s="29">
        <v>0.37329657481378486</v>
      </c>
    </row>
    <row r="4893" spans="31:34" x14ac:dyDescent="0.2">
      <c r="AE4893">
        <v>4892</v>
      </c>
      <c r="AF4893" s="29">
        <v>5.1459164096535795E-2</v>
      </c>
      <c r="AG4893" s="29">
        <v>-2.4486736615581744E-2</v>
      </c>
      <c r="AH4893" s="29">
        <v>-1.8522283398503408E-2</v>
      </c>
    </row>
    <row r="4894" spans="31:34" x14ac:dyDescent="0.2">
      <c r="AE4894">
        <v>4893</v>
      </c>
      <c r="AF4894" s="29">
        <v>2.231923192306709E-2</v>
      </c>
      <c r="AG4894" s="29">
        <v>-7.4598258968016237E-2</v>
      </c>
      <c r="AH4894" s="29">
        <v>6.0565504335910916E-2</v>
      </c>
    </row>
    <row r="4895" spans="31:34" x14ac:dyDescent="0.2">
      <c r="AE4895">
        <v>4894</v>
      </c>
      <c r="AF4895" s="29">
        <v>-9.6361309734145795E-3</v>
      </c>
      <c r="AG4895" s="29">
        <v>-0.38874029306346325</v>
      </c>
      <c r="AH4895" s="29">
        <v>-0.6303485931051469</v>
      </c>
    </row>
    <row r="4896" spans="31:34" x14ac:dyDescent="0.2">
      <c r="AE4896">
        <v>4895</v>
      </c>
      <c r="AF4896" s="29">
        <v>-5.0014779936652647E-2</v>
      </c>
      <c r="AG4896" s="29">
        <v>-9.0887926112109302E-2</v>
      </c>
      <c r="AH4896" s="29">
        <v>-0.29363013913515096</v>
      </c>
    </row>
    <row r="4897" spans="31:34" x14ac:dyDescent="0.2">
      <c r="AE4897">
        <v>4896</v>
      </c>
      <c r="AF4897" s="29">
        <v>-4.1118696392230952E-2</v>
      </c>
      <c r="AG4897" s="29">
        <v>0.14495015312152479</v>
      </c>
      <c r="AH4897" s="29">
        <v>-6.1612654438551372E-2</v>
      </c>
    </row>
    <row r="4898" spans="31:34" x14ac:dyDescent="0.2">
      <c r="AE4898">
        <v>4897</v>
      </c>
      <c r="AF4898" s="29">
        <v>-1.9576574942778884E-3</v>
      </c>
      <c r="AG4898" s="29">
        <v>0.21647617601219551</v>
      </c>
      <c r="AH4898" s="29">
        <v>0.14394980037221916</v>
      </c>
    </row>
    <row r="4899" spans="31:34" x14ac:dyDescent="0.2">
      <c r="AE4899">
        <v>4898</v>
      </c>
      <c r="AF4899" s="29">
        <v>7.3488159271651345E-3</v>
      </c>
      <c r="AG4899" s="29">
        <v>-0.17428407385537853</v>
      </c>
      <c r="AH4899" s="29">
        <v>0.12693347641028091</v>
      </c>
    </row>
    <row r="4900" spans="31:34" x14ac:dyDescent="0.2">
      <c r="AE4900">
        <v>4899</v>
      </c>
      <c r="AF4900" s="29">
        <v>-1.8972496054487913E-2</v>
      </c>
      <c r="AG4900" s="29">
        <v>-0.14327221126957848</v>
      </c>
      <c r="AH4900" s="29">
        <v>0.3395361544727451</v>
      </c>
    </row>
    <row r="4901" spans="31:34" x14ac:dyDescent="0.2">
      <c r="AE4901">
        <v>4900</v>
      </c>
      <c r="AF4901" s="29">
        <v>1.8460649064564554E-2</v>
      </c>
      <c r="AG4901" s="29">
        <v>-0.10061410833569844</v>
      </c>
      <c r="AH4901" s="29">
        <v>-8.6249492424274793E-2</v>
      </c>
    </row>
    <row r="4902" spans="31:34" x14ac:dyDescent="0.2">
      <c r="AE4902">
        <v>4901</v>
      </c>
      <c r="AF4902" s="29">
        <v>-0.16094540582196537</v>
      </c>
      <c r="AG4902" s="29">
        <v>0.18121254278196322</v>
      </c>
      <c r="AH4902" s="29">
        <v>-0.13337082632618877</v>
      </c>
    </row>
    <row r="4903" spans="31:34" x14ac:dyDescent="0.2">
      <c r="AE4903">
        <v>4902</v>
      </c>
      <c r="AF4903" s="29">
        <v>-2.686978542806415E-2</v>
      </c>
      <c r="AG4903" s="29">
        <v>-0.13388177186867589</v>
      </c>
      <c r="AH4903" s="29">
        <v>-5.4673052109234732E-2</v>
      </c>
    </row>
    <row r="4904" spans="31:34" x14ac:dyDescent="0.2">
      <c r="AE4904">
        <v>4903</v>
      </c>
      <c r="AF4904" s="29">
        <v>-8.5691621074846042E-2</v>
      </c>
      <c r="AG4904" s="29">
        <v>-8.3367218334806314E-2</v>
      </c>
      <c r="AH4904" s="29">
        <v>-0.15707291525042974</v>
      </c>
    </row>
    <row r="4905" spans="31:34" x14ac:dyDescent="0.2">
      <c r="AE4905">
        <v>4904</v>
      </c>
      <c r="AF4905" s="29">
        <v>6.1438291194507444E-2</v>
      </c>
      <c r="AG4905" s="29">
        <v>-0.23041714408608974</v>
      </c>
      <c r="AH4905" s="29">
        <v>-1.4276454347148693E-2</v>
      </c>
    </row>
    <row r="4906" spans="31:34" x14ac:dyDescent="0.2">
      <c r="AE4906">
        <v>4905</v>
      </c>
      <c r="AF4906" s="29">
        <v>7.0288682959011112E-2</v>
      </c>
      <c r="AG4906" s="29">
        <v>4.8300575338926524E-2</v>
      </c>
      <c r="AH4906" s="29">
        <v>-7.8909919570333234E-2</v>
      </c>
    </row>
    <row r="4907" spans="31:34" x14ac:dyDescent="0.2">
      <c r="AE4907">
        <v>4906</v>
      </c>
      <c r="AF4907" s="29">
        <v>-0.13352115335160586</v>
      </c>
      <c r="AG4907" s="29">
        <v>-9.4402690827652985E-2</v>
      </c>
      <c r="AH4907" s="29">
        <v>0.35308986939396453</v>
      </c>
    </row>
    <row r="4908" spans="31:34" x14ac:dyDescent="0.2">
      <c r="AE4908">
        <v>4907</v>
      </c>
      <c r="AF4908" s="29">
        <v>9.7314370934175665E-2</v>
      </c>
      <c r="AG4908" s="29">
        <v>-0.10299254424077969</v>
      </c>
      <c r="AH4908" s="29">
        <v>-0.95047380102199708</v>
      </c>
    </row>
    <row r="4909" spans="31:34" x14ac:dyDescent="0.2">
      <c r="AE4909">
        <v>4908</v>
      </c>
      <c r="AF4909" s="29">
        <v>4.0162755009631346E-2</v>
      </c>
      <c r="AG4909" s="29">
        <v>0.11026058308560444</v>
      </c>
      <c r="AH4909" s="29">
        <v>-0.25176882452160515</v>
      </c>
    </row>
    <row r="4910" spans="31:34" x14ac:dyDescent="0.2">
      <c r="AE4910">
        <v>4909</v>
      </c>
      <c r="AF4910" s="29">
        <v>5.7623178469619001E-2</v>
      </c>
      <c r="AG4910" s="29">
        <v>-0.30256672712410354</v>
      </c>
      <c r="AH4910" s="29">
        <v>-4.8917460872127977E-2</v>
      </c>
    </row>
    <row r="4911" spans="31:34" x14ac:dyDescent="0.2">
      <c r="AE4911">
        <v>4910</v>
      </c>
      <c r="AF4911" s="29">
        <v>4.4410211008117796E-2</v>
      </c>
      <c r="AG4911" s="29">
        <v>-8.3424271491168142E-2</v>
      </c>
      <c r="AH4911" s="29">
        <v>-0.13328013054317669</v>
      </c>
    </row>
    <row r="4912" spans="31:34" x14ac:dyDescent="0.2">
      <c r="AE4912">
        <v>4911</v>
      </c>
      <c r="AF4912" s="29">
        <v>-2.1169973615168406E-3</v>
      </c>
      <c r="AG4912" s="29">
        <v>-6.0923908143785073E-2</v>
      </c>
      <c r="AH4912" s="29">
        <v>-0.46913329675906529</v>
      </c>
    </row>
    <row r="4913" spans="31:34" x14ac:dyDescent="0.2">
      <c r="AE4913">
        <v>4912</v>
      </c>
      <c r="AF4913" s="29">
        <v>-2.9291433795465994E-2</v>
      </c>
      <c r="AG4913" s="29">
        <v>0.58058131679781999</v>
      </c>
      <c r="AH4913" s="29">
        <v>0.30760185154110248</v>
      </c>
    </row>
    <row r="4914" spans="31:34" x14ac:dyDescent="0.2">
      <c r="AE4914">
        <v>4913</v>
      </c>
      <c r="AF4914" s="29">
        <v>-6.5699512379351135E-2</v>
      </c>
      <c r="AG4914" s="29">
        <v>-0.1748631475080995</v>
      </c>
      <c r="AH4914" s="29">
        <v>0.50861655920267668</v>
      </c>
    </row>
    <row r="4915" spans="31:34" x14ac:dyDescent="0.2">
      <c r="AE4915">
        <v>4914</v>
      </c>
      <c r="AF4915" s="29">
        <v>-4.0419329302669331E-2</v>
      </c>
      <c r="AG4915" s="29">
        <v>2.958347675265529E-2</v>
      </c>
      <c r="AH4915" s="29">
        <v>-0.12925014976741586</v>
      </c>
    </row>
    <row r="4916" spans="31:34" x14ac:dyDescent="0.2">
      <c r="AE4916">
        <v>4915</v>
      </c>
      <c r="AF4916" s="29">
        <v>4.3917024724157663E-2</v>
      </c>
      <c r="AG4916" s="29">
        <v>5.1884596061246922E-2</v>
      </c>
      <c r="AH4916" s="29">
        <v>-0.41828911664274843</v>
      </c>
    </row>
    <row r="4917" spans="31:34" x14ac:dyDescent="0.2">
      <c r="AE4917">
        <v>4916</v>
      </c>
      <c r="AF4917" s="29">
        <v>-2.9822704334540137E-2</v>
      </c>
      <c r="AG4917" s="29">
        <v>-0.1534008197203916</v>
      </c>
      <c r="AH4917" s="29">
        <v>-0.21763149643626223</v>
      </c>
    </row>
    <row r="4918" spans="31:34" x14ac:dyDescent="0.2">
      <c r="AE4918">
        <v>4917</v>
      </c>
      <c r="AF4918" s="29">
        <v>-2.7641783158010955E-2</v>
      </c>
      <c r="AG4918" s="29">
        <v>-0.14989822782989928</v>
      </c>
      <c r="AH4918" s="29">
        <v>0.12800348632532629</v>
      </c>
    </row>
    <row r="4919" spans="31:34" x14ac:dyDescent="0.2">
      <c r="AE4919">
        <v>4918</v>
      </c>
      <c r="AF4919" s="29">
        <v>-0.13871111449647364</v>
      </c>
      <c r="AG4919" s="29">
        <v>-8.0169491537593271E-2</v>
      </c>
      <c r="AH4919" s="29">
        <v>-0.17021838907542161</v>
      </c>
    </row>
    <row r="4920" spans="31:34" x14ac:dyDescent="0.2">
      <c r="AE4920">
        <v>4919</v>
      </c>
      <c r="AF4920" s="29">
        <v>-4.4082496176884062E-2</v>
      </c>
      <c r="AG4920" s="29">
        <v>4.1029776429796792E-2</v>
      </c>
      <c r="AH4920" s="29">
        <v>5.0824744678561802E-2</v>
      </c>
    </row>
    <row r="4921" spans="31:34" x14ac:dyDescent="0.2">
      <c r="AE4921">
        <v>4920</v>
      </c>
      <c r="AF4921" s="29">
        <v>-4.7428139569876245E-2</v>
      </c>
      <c r="AG4921" s="29">
        <v>1.2724295897830046E-2</v>
      </c>
      <c r="AH4921" s="29">
        <v>-1.1230410255004482</v>
      </c>
    </row>
    <row r="4922" spans="31:34" x14ac:dyDescent="0.2">
      <c r="AE4922">
        <v>4921</v>
      </c>
      <c r="AF4922" s="29">
        <v>-9.4386876337954773E-3</v>
      </c>
      <c r="AG4922" s="29">
        <v>-2.8537071887262705E-2</v>
      </c>
      <c r="AH4922" s="29">
        <v>0.11560327035088723</v>
      </c>
    </row>
    <row r="4923" spans="31:34" x14ac:dyDescent="0.2">
      <c r="AE4923">
        <v>4922</v>
      </c>
      <c r="AF4923" s="29">
        <v>3.1981782501236955E-2</v>
      </c>
      <c r="AG4923" s="29">
        <v>-1.5314677279590343E-2</v>
      </c>
      <c r="AH4923" s="29">
        <v>-0.43043237820239133</v>
      </c>
    </row>
    <row r="4924" spans="31:34" x14ac:dyDescent="0.2">
      <c r="AE4924">
        <v>4923</v>
      </c>
      <c r="AF4924" s="29">
        <v>2.7315562726485335E-2</v>
      </c>
      <c r="AG4924" s="29">
        <v>-0.23671542845351776</v>
      </c>
      <c r="AH4924" s="29">
        <v>-0.10608995102638477</v>
      </c>
    </row>
    <row r="4925" spans="31:34" x14ac:dyDescent="0.2">
      <c r="AE4925">
        <v>4924</v>
      </c>
      <c r="AF4925" s="29">
        <v>0.10433414181063207</v>
      </c>
      <c r="AG4925" s="29">
        <v>7.3408862291756999E-2</v>
      </c>
      <c r="AH4925" s="29">
        <v>5.406215320496887E-2</v>
      </c>
    </row>
    <row r="4926" spans="31:34" x14ac:dyDescent="0.2">
      <c r="AE4926">
        <v>4925</v>
      </c>
      <c r="AF4926" s="29">
        <v>-0.19603099939441326</v>
      </c>
      <c r="AG4926" s="29">
        <v>0.212047432182321</v>
      </c>
      <c r="AH4926" s="29">
        <v>0.16239172743840133</v>
      </c>
    </row>
    <row r="4927" spans="31:34" x14ac:dyDescent="0.2">
      <c r="AE4927">
        <v>4926</v>
      </c>
      <c r="AF4927" s="29">
        <v>-2.2952368782074756E-2</v>
      </c>
      <c r="AG4927" s="29">
        <v>-0.18105952253868138</v>
      </c>
      <c r="AH4927" s="29">
        <v>-0.10369330263427562</v>
      </c>
    </row>
    <row r="4928" spans="31:34" x14ac:dyDescent="0.2">
      <c r="AE4928">
        <v>4927</v>
      </c>
      <c r="AF4928" s="29">
        <v>2.5578884479270463E-2</v>
      </c>
      <c r="AG4928" s="29">
        <v>0.32895495233548</v>
      </c>
      <c r="AH4928" s="29">
        <v>-4.0428517727451839E-2</v>
      </c>
    </row>
    <row r="4929" spans="31:34" x14ac:dyDescent="0.2">
      <c r="AE4929">
        <v>4928</v>
      </c>
      <c r="AF4929" s="29">
        <v>8.7194129568266776E-2</v>
      </c>
      <c r="AG4929" s="29">
        <v>0.15218384879433944</v>
      </c>
      <c r="AH4929" s="29">
        <v>-0.56133228704878069</v>
      </c>
    </row>
    <row r="4930" spans="31:34" x14ac:dyDescent="0.2">
      <c r="AE4930">
        <v>4929</v>
      </c>
      <c r="AF4930" s="29">
        <v>-3.4883284639334593E-2</v>
      </c>
      <c r="AG4930" s="29">
        <v>-5.1922918599075885E-2</v>
      </c>
      <c r="AH4930" s="29">
        <v>-2.5562127436638882E-2</v>
      </c>
    </row>
    <row r="4931" spans="31:34" x14ac:dyDescent="0.2">
      <c r="AE4931">
        <v>4930</v>
      </c>
      <c r="AF4931" s="29">
        <v>6.5026467669010175E-3</v>
      </c>
      <c r="AG4931" s="29">
        <v>1.1895658442453185E-2</v>
      </c>
      <c r="AH4931" s="29">
        <v>-4.2716166779253786E-2</v>
      </c>
    </row>
    <row r="4932" spans="31:34" x14ac:dyDescent="0.2">
      <c r="AE4932">
        <v>4931</v>
      </c>
      <c r="AF4932" s="29">
        <v>5.203702451219603E-2</v>
      </c>
      <c r="AG4932" s="29">
        <v>-3.3840977431941698E-4</v>
      </c>
      <c r="AH4932" s="29">
        <v>9.4172014325908191E-3</v>
      </c>
    </row>
    <row r="4933" spans="31:34" x14ac:dyDescent="0.2">
      <c r="AE4933">
        <v>4932</v>
      </c>
      <c r="AF4933" s="29">
        <v>-4.007256776727515E-2</v>
      </c>
      <c r="AG4933" s="29">
        <v>-0.1741480866417415</v>
      </c>
      <c r="AH4933" s="29">
        <v>3.0805093940447253E-2</v>
      </c>
    </row>
    <row r="4934" spans="31:34" x14ac:dyDescent="0.2">
      <c r="AE4934">
        <v>4933</v>
      </c>
      <c r="AF4934" s="29">
        <v>-5.6337566860834062E-2</v>
      </c>
      <c r="AG4934" s="29">
        <v>-5.4882403202493636E-2</v>
      </c>
      <c r="AH4934" s="29">
        <v>-0.17486544456389763</v>
      </c>
    </row>
    <row r="4935" spans="31:34" x14ac:dyDescent="0.2">
      <c r="AE4935">
        <v>4934</v>
      </c>
      <c r="AF4935" s="29">
        <v>-0.11652765428213525</v>
      </c>
      <c r="AG4935" s="29">
        <v>-0.24787827400669618</v>
      </c>
      <c r="AH4935" s="29">
        <v>0.28810345382080854</v>
      </c>
    </row>
    <row r="4936" spans="31:34" x14ac:dyDescent="0.2">
      <c r="AE4936">
        <v>4935</v>
      </c>
      <c r="AF4936" s="29">
        <v>-4.5300796794330465E-3</v>
      </c>
      <c r="AG4936" s="29">
        <v>-1.7967850081120222E-2</v>
      </c>
      <c r="AH4936" s="29">
        <v>4.4096188406104429E-2</v>
      </c>
    </row>
    <row r="4937" spans="31:34" x14ac:dyDescent="0.2">
      <c r="AE4937">
        <v>4936</v>
      </c>
      <c r="AF4937" s="29">
        <v>-6.2805416709336578E-2</v>
      </c>
      <c r="AG4937" s="29">
        <v>-0.10692232907856068</v>
      </c>
      <c r="AH4937" s="29">
        <v>4.5720994150096159E-2</v>
      </c>
    </row>
    <row r="4938" spans="31:34" x14ac:dyDescent="0.2">
      <c r="AE4938">
        <v>4937</v>
      </c>
      <c r="AF4938" s="29">
        <v>-1.3176862275428672E-2</v>
      </c>
      <c r="AG4938" s="29">
        <v>2.4987406288561883E-2</v>
      </c>
      <c r="AH4938" s="29">
        <v>-3.6991321272269047E-3</v>
      </c>
    </row>
    <row r="4939" spans="31:34" x14ac:dyDescent="0.2">
      <c r="AE4939">
        <v>4938</v>
      </c>
      <c r="AF4939" s="29">
        <v>2.2680727939568809E-2</v>
      </c>
      <c r="AG4939" s="29">
        <v>0.15140116555089955</v>
      </c>
      <c r="AH4939" s="29">
        <v>-3.7895476893779804E-2</v>
      </c>
    </row>
    <row r="4940" spans="31:34" x14ac:dyDescent="0.2">
      <c r="AE4940">
        <v>4939</v>
      </c>
      <c r="AF4940" s="29">
        <v>-2.1536019842566631E-2</v>
      </c>
      <c r="AG4940" s="29">
        <v>0.13424297434904611</v>
      </c>
      <c r="AH4940" s="29">
        <v>-6.1183177629559056E-2</v>
      </c>
    </row>
    <row r="4941" spans="31:34" x14ac:dyDescent="0.2">
      <c r="AE4941">
        <v>4940</v>
      </c>
      <c r="AF4941" s="29">
        <v>5.8767527939279883E-2</v>
      </c>
      <c r="AG4941" s="29">
        <v>-9.764347675251428E-2</v>
      </c>
      <c r="AH4941" s="29">
        <v>0.31914660402711614</v>
      </c>
    </row>
    <row r="4942" spans="31:34" x14ac:dyDescent="0.2">
      <c r="AE4942">
        <v>4941</v>
      </c>
      <c r="AF4942" s="29">
        <v>5.0464334160531345E-2</v>
      </c>
      <c r="AG4942" s="29">
        <v>-3.7709225453562208E-2</v>
      </c>
      <c r="AH4942" s="29">
        <v>-0.15663717510352632</v>
      </c>
    </row>
    <row r="4943" spans="31:34" x14ac:dyDescent="0.2">
      <c r="AE4943">
        <v>4942</v>
      </c>
      <c r="AF4943" s="29">
        <v>0.22638890437471021</v>
      </c>
      <c r="AG4943" s="29">
        <v>0.23507649409947146</v>
      </c>
      <c r="AH4943" s="29">
        <v>-0.43595229130222768</v>
      </c>
    </row>
    <row r="4944" spans="31:34" x14ac:dyDescent="0.2">
      <c r="AE4944">
        <v>4943</v>
      </c>
      <c r="AF4944" s="29">
        <v>6.0546526319628681E-2</v>
      </c>
      <c r="AG4944" s="29">
        <v>-0.17821155774025063</v>
      </c>
      <c r="AH4944" s="29">
        <v>-0.13329392640363216</v>
      </c>
    </row>
    <row r="4945" spans="31:34" x14ac:dyDescent="0.2">
      <c r="AE4945">
        <v>4944</v>
      </c>
      <c r="AF4945" s="29">
        <v>-3.1487233140848725E-2</v>
      </c>
      <c r="AG4945" s="29">
        <v>0.11642121801019574</v>
      </c>
      <c r="AH4945" s="29">
        <v>4.3775710285168426E-2</v>
      </c>
    </row>
    <row r="4946" spans="31:34" x14ac:dyDescent="0.2">
      <c r="AE4946">
        <v>4945</v>
      </c>
      <c r="AF4946" s="29">
        <v>-2.6488289938518726E-2</v>
      </c>
      <c r="AG4946" s="29">
        <v>-6.4011608394981948E-2</v>
      </c>
      <c r="AH4946" s="29">
        <v>-0.55957340987424342</v>
      </c>
    </row>
    <row r="4947" spans="31:34" x14ac:dyDescent="0.2">
      <c r="AE4947">
        <v>4946</v>
      </c>
      <c r="AF4947" s="29">
        <v>1.6879544483574069E-2</v>
      </c>
      <c r="AG4947" s="29">
        <v>0.67120005161089646</v>
      </c>
      <c r="AH4947" s="29">
        <v>8.681648265106047E-2</v>
      </c>
    </row>
    <row r="4948" spans="31:34" x14ac:dyDescent="0.2">
      <c r="AE4948">
        <v>4947</v>
      </c>
      <c r="AF4948" s="29">
        <v>-1.2059436781695663E-2</v>
      </c>
      <c r="AG4948" s="29">
        <v>0.19205037919378767</v>
      </c>
      <c r="AH4948" s="29">
        <v>-6.9090806502410909E-2</v>
      </c>
    </row>
    <row r="4949" spans="31:34" x14ac:dyDescent="0.2">
      <c r="AE4949">
        <v>4948</v>
      </c>
      <c r="AF4949" s="29">
        <v>-4.5754090939658126E-2</v>
      </c>
      <c r="AG4949" s="29">
        <v>1.3748020944278239E-3</v>
      </c>
      <c r="AH4949" s="29">
        <v>0.19038737299732938</v>
      </c>
    </row>
    <row r="4950" spans="31:34" x14ac:dyDescent="0.2">
      <c r="AE4950">
        <v>4949</v>
      </c>
      <c r="AF4950" s="29">
        <v>9.0276088919271941E-2</v>
      </c>
      <c r="AG4950" s="29">
        <v>6.2985257727207269E-2</v>
      </c>
      <c r="AH4950" s="29">
        <v>-0.19615833615895883</v>
      </c>
    </row>
    <row r="4951" spans="31:34" x14ac:dyDescent="0.2">
      <c r="AE4951">
        <v>4950</v>
      </c>
      <c r="AF4951" s="29">
        <v>2.1124101829429164E-2</v>
      </c>
      <c r="AG4951" s="29">
        <v>-8.710398610303477E-2</v>
      </c>
      <c r="AH4951" s="29">
        <v>-0.15893130241915565</v>
      </c>
    </row>
    <row r="4952" spans="31:34" x14ac:dyDescent="0.2">
      <c r="AE4952">
        <v>4951</v>
      </c>
      <c r="AF4952" s="29">
        <v>-8.709034257877532E-2</v>
      </c>
      <c r="AG4952" s="29">
        <v>-0.18217604185382139</v>
      </c>
      <c r="AH4952" s="29">
        <v>0.17559693016642425</v>
      </c>
    </row>
    <row r="4953" spans="31:34" x14ac:dyDescent="0.2">
      <c r="AE4953">
        <v>4952</v>
      </c>
      <c r="AF4953" s="29">
        <v>2.9592234538188873E-4</v>
      </c>
      <c r="AG4953" s="29">
        <v>0.21901603495119168</v>
      </c>
      <c r="AH4953" s="29">
        <v>-8.6527825771975358E-3</v>
      </c>
    </row>
    <row r="4954" spans="31:34" x14ac:dyDescent="0.2">
      <c r="AE4954">
        <v>4953</v>
      </c>
      <c r="AF4954" s="29">
        <v>3.8254102423173814E-2</v>
      </c>
      <c r="AG4954" s="29">
        <v>2.3041933281114917E-2</v>
      </c>
      <c r="AH4954" s="29">
        <v>0.18598292216024237</v>
      </c>
    </row>
    <row r="4955" spans="31:34" x14ac:dyDescent="0.2">
      <c r="AE4955">
        <v>4954</v>
      </c>
      <c r="AF4955" s="29">
        <v>-8.0477056786537202E-2</v>
      </c>
      <c r="AG4955" s="29">
        <v>-0.30616678318063273</v>
      </c>
      <c r="AH4955" s="29">
        <v>5.658492369122424E-2</v>
      </c>
    </row>
    <row r="4956" spans="31:34" x14ac:dyDescent="0.2">
      <c r="AE4956">
        <v>4955</v>
      </c>
      <c r="AF4956" s="29">
        <v>2.6872171019435773E-2</v>
      </c>
      <c r="AG4956" s="29">
        <v>-0.12693559109951938</v>
      </c>
      <c r="AH4956" s="29">
        <v>-0.14239882239795135</v>
      </c>
    </row>
    <row r="4957" spans="31:34" x14ac:dyDescent="0.2">
      <c r="AE4957">
        <v>4956</v>
      </c>
      <c r="AF4957" s="29">
        <v>-5.1651110041488341E-3</v>
      </c>
      <c r="AG4957" s="29">
        <v>0.21256346239415763</v>
      </c>
      <c r="AH4957" s="29">
        <v>0.29777022067912612</v>
      </c>
    </row>
    <row r="4958" spans="31:34" x14ac:dyDescent="0.2">
      <c r="AE4958">
        <v>4957</v>
      </c>
      <c r="AF4958" s="29">
        <v>3.8762172431144749E-2</v>
      </c>
      <c r="AG4958" s="29">
        <v>-1.9705921330844891E-2</v>
      </c>
      <c r="AH4958" s="29">
        <v>-4.4702776431882387E-3</v>
      </c>
    </row>
    <row r="4959" spans="31:34" x14ac:dyDescent="0.2">
      <c r="AE4959">
        <v>4958</v>
      </c>
      <c r="AF4959" s="29">
        <v>3.0585656398482385E-2</v>
      </c>
      <c r="AG4959" s="29">
        <v>0.11965420878450603</v>
      </c>
      <c r="AH4959" s="29">
        <v>-0.38826545677910967</v>
      </c>
    </row>
    <row r="4960" spans="31:34" x14ac:dyDescent="0.2">
      <c r="AE4960">
        <v>4959</v>
      </c>
      <c r="AF4960" s="29">
        <v>5.7532177430272044E-2</v>
      </c>
      <c r="AG4960" s="29">
        <v>8.6004088505774776E-2</v>
      </c>
      <c r="AH4960" s="29">
        <v>-3.5949263026557786E-2</v>
      </c>
    </row>
    <row r="4961" spans="31:34" x14ac:dyDescent="0.2">
      <c r="AE4961">
        <v>4960</v>
      </c>
      <c r="AF4961" s="29">
        <v>-3.7153465347883857E-2</v>
      </c>
      <c r="AG4961" s="29">
        <v>7.0175796139900201E-2</v>
      </c>
      <c r="AH4961" s="29">
        <v>-2.3579416188310031E-3</v>
      </c>
    </row>
    <row r="4962" spans="31:34" x14ac:dyDescent="0.2">
      <c r="AE4962">
        <v>4961</v>
      </c>
      <c r="AF4962" s="29">
        <v>6.478468224461989E-2</v>
      </c>
      <c r="AG4962" s="29">
        <v>4.0155537162586886E-2</v>
      </c>
      <c r="AH4962" s="29">
        <v>2.4797214107358932E-2</v>
      </c>
    </row>
    <row r="4963" spans="31:34" x14ac:dyDescent="0.2">
      <c r="AE4963">
        <v>4962</v>
      </c>
      <c r="AF4963" s="29">
        <v>1.3982222551482256E-2</v>
      </c>
      <c r="AG4963" s="29">
        <v>5.3767735305989134E-3</v>
      </c>
      <c r="AH4963" s="29">
        <v>6.0972288797144045E-2</v>
      </c>
    </row>
    <row r="4964" spans="31:34" x14ac:dyDescent="0.2">
      <c r="AE4964">
        <v>4963</v>
      </c>
      <c r="AF4964" s="29">
        <v>4.4152849793401103E-2</v>
      </c>
      <c r="AG4964" s="29">
        <v>-0.41192558948912616</v>
      </c>
      <c r="AH4964" s="29">
        <v>-7.4209387550511693E-2</v>
      </c>
    </row>
    <row r="4965" spans="31:34" x14ac:dyDescent="0.2">
      <c r="AE4965">
        <v>4964</v>
      </c>
      <c r="AF4965" s="29">
        <v>-4.2434313397470332E-3</v>
      </c>
      <c r="AG4965" s="29">
        <v>5.3901000448481035E-2</v>
      </c>
      <c r="AH4965" s="29">
        <v>-0.3359883540550081</v>
      </c>
    </row>
    <row r="4966" spans="31:34" x14ac:dyDescent="0.2">
      <c r="AE4966">
        <v>4965</v>
      </c>
      <c r="AF4966" s="29">
        <v>-1.4772873387640807E-2</v>
      </c>
      <c r="AG4966" s="29">
        <v>-3.4454818837908428E-2</v>
      </c>
      <c r="AH4966" s="29">
        <v>-0.35243697800638002</v>
      </c>
    </row>
    <row r="4967" spans="31:34" x14ac:dyDescent="0.2">
      <c r="AE4967">
        <v>4966</v>
      </c>
      <c r="AF4967" s="29">
        <v>8.1457074253363376E-2</v>
      </c>
      <c r="AG4967" s="29">
        <v>-0.37346525418838228</v>
      </c>
      <c r="AH4967" s="29">
        <v>-0.57789108878791351</v>
      </c>
    </row>
    <row r="4968" spans="31:34" x14ac:dyDescent="0.2">
      <c r="AE4968">
        <v>4967</v>
      </c>
      <c r="AF4968" s="29">
        <v>0.26284831476920384</v>
      </c>
      <c r="AG4968" s="29">
        <v>-1.5266066598769541E-2</v>
      </c>
      <c r="AH4968" s="29">
        <v>-9.6759008428001808E-2</v>
      </c>
    </row>
    <row r="4969" spans="31:34" x14ac:dyDescent="0.2">
      <c r="AE4969">
        <v>4968</v>
      </c>
      <c r="AF4969" s="29">
        <v>0.16976104051408261</v>
      </c>
      <c r="AG4969" s="29">
        <v>-6.020098501976371E-2</v>
      </c>
      <c r="AH4969" s="29">
        <v>4.7080011443418085E-2</v>
      </c>
    </row>
    <row r="4970" spans="31:34" x14ac:dyDescent="0.2">
      <c r="AE4970">
        <v>4969</v>
      </c>
      <c r="AF4970" s="29">
        <v>-3.5836307274804219E-2</v>
      </c>
      <c r="AG4970" s="29">
        <v>1.9590770734939901E-2</v>
      </c>
      <c r="AH4970" s="29">
        <v>0.10146587680569916</v>
      </c>
    </row>
    <row r="4971" spans="31:34" x14ac:dyDescent="0.2">
      <c r="AE4971">
        <v>4970</v>
      </c>
      <c r="AF4971" s="29">
        <v>-7.63802296557686E-2</v>
      </c>
      <c r="AG4971" s="29">
        <v>2.9742650638807117E-2</v>
      </c>
      <c r="AH4971" s="29">
        <v>7.2616207592906892E-2</v>
      </c>
    </row>
    <row r="4972" spans="31:34" x14ac:dyDescent="0.2">
      <c r="AE4972">
        <v>4971</v>
      </c>
      <c r="AF4972" s="29">
        <v>-0.12442156605271694</v>
      </c>
      <c r="AG4972" s="29">
        <v>-0.16148706878969121</v>
      </c>
      <c r="AH4972" s="29">
        <v>-1.9843502870197219E-2</v>
      </c>
    </row>
    <row r="4973" spans="31:34" x14ac:dyDescent="0.2">
      <c r="AE4973">
        <v>4972</v>
      </c>
      <c r="AF4973" s="29">
        <v>3.953291759716776E-2</v>
      </c>
      <c r="AG4973" s="29">
        <v>0.17112718620523357</v>
      </c>
      <c r="AH4973" s="29">
        <v>5.1378814165578442E-2</v>
      </c>
    </row>
    <row r="4974" spans="31:34" x14ac:dyDescent="0.2">
      <c r="AE4974">
        <v>4973</v>
      </c>
      <c r="AF4974" s="29">
        <v>-7.9101898265769383E-2</v>
      </c>
      <c r="AG4974" s="29">
        <v>0.54649431585871699</v>
      </c>
      <c r="AH4974" s="29">
        <v>-0.16544853353513611</v>
      </c>
    </row>
    <row r="4975" spans="31:34" x14ac:dyDescent="0.2">
      <c r="AE4975">
        <v>4974</v>
      </c>
      <c r="AF4975" s="29">
        <v>-0.11110342163208657</v>
      </c>
      <c r="AG4975" s="29">
        <v>-0.13617351000407513</v>
      </c>
      <c r="AH4975" s="29">
        <v>0.15701545581809359</v>
      </c>
    </row>
    <row r="4976" spans="31:34" x14ac:dyDescent="0.2">
      <c r="AE4976">
        <v>4975</v>
      </c>
      <c r="AF4976" s="29">
        <v>5.1450534790551629E-3</v>
      </c>
      <c r="AG4976" s="29">
        <v>0.30268438355019928</v>
      </c>
      <c r="AH4976" s="29">
        <v>8.9090665401133945E-2</v>
      </c>
    </row>
    <row r="4977" spans="31:34" x14ac:dyDescent="0.2">
      <c r="AE4977">
        <v>4976</v>
      </c>
      <c r="AF4977" s="29">
        <v>6.3930261038619235E-2</v>
      </c>
      <c r="AG4977" s="29">
        <v>2.8300370951280722E-3</v>
      </c>
      <c r="AH4977" s="29">
        <v>-0.13256087894878818</v>
      </c>
    </row>
    <row r="4978" spans="31:34" x14ac:dyDescent="0.2">
      <c r="AE4978">
        <v>4977</v>
      </c>
      <c r="AF4978" s="29">
        <v>-5.0585115069286007E-2</v>
      </c>
      <c r="AG4978" s="29">
        <v>5.9345216268420341E-2</v>
      </c>
      <c r="AH4978" s="29">
        <v>-6.0941333027357374E-2</v>
      </c>
    </row>
    <row r="4979" spans="31:34" x14ac:dyDescent="0.2">
      <c r="AE4979">
        <v>4978</v>
      </c>
      <c r="AF4979" s="29">
        <v>0.17898994352082639</v>
      </c>
      <c r="AG4979" s="29">
        <v>-1.4454824727838279E-2</v>
      </c>
      <c r="AH4979" s="29">
        <v>5.9818272874905723E-2</v>
      </c>
    </row>
    <row r="4980" spans="31:34" x14ac:dyDescent="0.2">
      <c r="AE4980">
        <v>4979</v>
      </c>
      <c r="AF4980" s="29">
        <v>3.0520836263257235E-2</v>
      </c>
      <c r="AG4980" s="29">
        <v>-0.47155892914371611</v>
      </c>
      <c r="AH4980" s="29">
        <v>1.7975077560743132E-2</v>
      </c>
    </row>
    <row r="4981" spans="31:34" x14ac:dyDescent="0.2">
      <c r="AE4981">
        <v>4980</v>
      </c>
      <c r="AF4981" s="29">
        <v>1.6945906757974381E-2</v>
      </c>
      <c r="AG4981" s="29">
        <v>-8.8565216664223036E-3</v>
      </c>
      <c r="AH4981" s="29">
        <v>0.10828408527566308</v>
      </c>
    </row>
    <row r="4982" spans="31:34" x14ac:dyDescent="0.2">
      <c r="AE4982">
        <v>4981</v>
      </c>
      <c r="AF4982" s="29">
        <v>2.1269005066884884E-2</v>
      </c>
      <c r="AG4982" s="29">
        <v>-7.7455569569792701E-2</v>
      </c>
      <c r="AH4982" s="29">
        <v>-5.6339775686440892E-2</v>
      </c>
    </row>
    <row r="4983" spans="31:34" x14ac:dyDescent="0.2">
      <c r="AE4983">
        <v>4982</v>
      </c>
      <c r="AF4983" s="29">
        <v>-1.4624121990503801E-2</v>
      </c>
      <c r="AG4983" s="29">
        <v>5.9276323083974659E-2</v>
      </c>
      <c r="AH4983" s="29">
        <v>-0.3521537951969822</v>
      </c>
    </row>
    <row r="4984" spans="31:34" x14ac:dyDescent="0.2">
      <c r="AE4984">
        <v>4983</v>
      </c>
      <c r="AF4984" s="29">
        <v>4.9378172190441806E-2</v>
      </c>
      <c r="AG4984" s="29">
        <v>9.99183588890315E-3</v>
      </c>
      <c r="AH4984" s="29">
        <v>0.18507819656127392</v>
      </c>
    </row>
    <row r="4985" spans="31:34" x14ac:dyDescent="0.2">
      <c r="AE4985">
        <v>4984</v>
      </c>
      <c r="AF4985" s="29">
        <v>-1.2727836869064176E-2</v>
      </c>
      <c r="AG4985" s="29">
        <v>0.26492025079167786</v>
      </c>
      <c r="AH4985" s="29">
        <v>0.92137510861997485</v>
      </c>
    </row>
    <row r="4986" spans="31:34" x14ac:dyDescent="0.2">
      <c r="AE4986">
        <v>4985</v>
      </c>
      <c r="AF4986" s="29">
        <v>4.2984540862849335E-2</v>
      </c>
      <c r="AG4986" s="29">
        <v>2.025123652895126E-2</v>
      </c>
      <c r="AH4986" s="29">
        <v>-8.7302812640994404E-2</v>
      </c>
    </row>
    <row r="4987" spans="31:34" x14ac:dyDescent="0.2">
      <c r="AE4987">
        <v>4986</v>
      </c>
      <c r="AF4987" s="29">
        <v>4.5579389661044113E-2</v>
      </c>
      <c r="AG4987" s="29">
        <v>5.6948803293888454E-2</v>
      </c>
      <c r="AH4987" s="29">
        <v>0.17218438299033642</v>
      </c>
    </row>
    <row r="4988" spans="31:34" x14ac:dyDescent="0.2">
      <c r="AE4988">
        <v>4987</v>
      </c>
      <c r="AF4988" s="29">
        <v>-1.1255431647794755E-2</v>
      </c>
      <c r="AG4988" s="29">
        <v>6.5240797729151385E-3</v>
      </c>
      <c r="AH4988" s="29">
        <v>-3.816900394001594E-2</v>
      </c>
    </row>
    <row r="4989" spans="31:34" x14ac:dyDescent="0.2">
      <c r="AE4989">
        <v>4988</v>
      </c>
      <c r="AF4989" s="29">
        <v>1.6522870927721089E-2</v>
      </c>
      <c r="AG4989" s="29">
        <v>-6.4803011073894731E-3</v>
      </c>
      <c r="AH4989" s="29">
        <v>-0.86403618466809162</v>
      </c>
    </row>
    <row r="4990" spans="31:34" x14ac:dyDescent="0.2">
      <c r="AE4990">
        <v>4989</v>
      </c>
      <c r="AF4990" s="29">
        <v>6.7040146519228359E-5</v>
      </c>
      <c r="AG4990" s="29">
        <v>0.32668784601817707</v>
      </c>
      <c r="AH4990" s="29">
        <v>0.51923663699682321</v>
      </c>
    </row>
    <row r="4991" spans="31:34" x14ac:dyDescent="0.2">
      <c r="AE4991">
        <v>4990</v>
      </c>
      <c r="AF4991" s="29">
        <v>4.632462200435733E-2</v>
      </c>
      <c r="AG4991" s="29">
        <v>2.6827553395040758E-2</v>
      </c>
      <c r="AH4991" s="29">
        <v>0.24411927219583385</v>
      </c>
    </row>
    <row r="4992" spans="31:34" x14ac:dyDescent="0.2">
      <c r="AE4992">
        <v>4991</v>
      </c>
      <c r="AF4992" s="29">
        <v>-4.6247770210380623E-2</v>
      </c>
      <c r="AG4992" s="29">
        <v>3.8067949532086406E-2</v>
      </c>
      <c r="AH4992" s="29">
        <v>1.9528325498088448E-2</v>
      </c>
    </row>
    <row r="4993" spans="31:34" x14ac:dyDescent="0.2">
      <c r="AE4993">
        <v>4992</v>
      </c>
      <c r="AF4993" s="29">
        <v>0.13303488774279293</v>
      </c>
      <c r="AG4993" s="29">
        <v>0.29114744575807328</v>
      </c>
      <c r="AH4993" s="29">
        <v>-0.13394867535237726</v>
      </c>
    </row>
    <row r="4994" spans="31:34" x14ac:dyDescent="0.2">
      <c r="AE4994">
        <v>4993</v>
      </c>
      <c r="AF4994" s="29">
        <v>-0.13904851692852266</v>
      </c>
      <c r="AG4994" s="29">
        <v>-0.21574044160103334</v>
      </c>
      <c r="AH4994" s="29">
        <v>-6.6020754713880039E-2</v>
      </c>
    </row>
    <row r="4995" spans="31:34" x14ac:dyDescent="0.2">
      <c r="AE4995">
        <v>4994</v>
      </c>
      <c r="AF4995" s="29">
        <v>2.6213410734303309E-2</v>
      </c>
      <c r="AG4995" s="29">
        <v>0.34157648936639401</v>
      </c>
      <c r="AH4995" s="29">
        <v>6.9799142425698568E-3</v>
      </c>
    </row>
    <row r="4996" spans="31:34" x14ac:dyDescent="0.2">
      <c r="AE4996">
        <v>4995</v>
      </c>
      <c r="AF4996" s="29">
        <v>-2.5361500208178685E-2</v>
      </c>
      <c r="AG4996" s="29">
        <v>6.2149491993009211E-2</v>
      </c>
      <c r="AH4996" s="29">
        <v>0.19325991136179535</v>
      </c>
    </row>
    <row r="4997" spans="31:34" x14ac:dyDescent="0.2">
      <c r="AE4997">
        <v>4996</v>
      </c>
      <c r="AF4997" s="29">
        <v>2.2783769815712465E-2</v>
      </c>
      <c r="AG4997" s="29">
        <v>9.8446559424268887E-2</v>
      </c>
      <c r="AH4997" s="29">
        <v>-4.1224096741361953E-2</v>
      </c>
    </row>
    <row r="4998" spans="31:34" x14ac:dyDescent="0.2">
      <c r="AE4998">
        <v>4997</v>
      </c>
      <c r="AF4998" s="29">
        <v>1.913000436620511E-2</v>
      </c>
      <c r="AG4998" s="29">
        <v>4.3919039064109815E-2</v>
      </c>
      <c r="AH4998" s="29">
        <v>0.15174026645921501</v>
      </c>
    </row>
    <row r="4999" spans="31:34" x14ac:dyDescent="0.2">
      <c r="AE4999">
        <v>4998</v>
      </c>
      <c r="AF4999" s="29">
        <v>-3.5754055920302723E-2</v>
      </c>
      <c r="AG4999" s="29">
        <v>-0.1330381587844324</v>
      </c>
      <c r="AH4999" s="29">
        <v>3.855156870771774E-2</v>
      </c>
    </row>
    <row r="5000" spans="31:34" x14ac:dyDescent="0.2">
      <c r="AE5000">
        <v>4999</v>
      </c>
      <c r="AF5000" s="29">
        <v>-6.5874485970198113E-2</v>
      </c>
      <c r="AG5000" s="29">
        <v>0.4813851037286746</v>
      </c>
      <c r="AH5000" s="29">
        <v>0.14444654672289664</v>
      </c>
    </row>
    <row r="5001" spans="31:34" x14ac:dyDescent="0.2">
      <c r="AE5001">
        <v>5000</v>
      </c>
      <c r="AF5001" s="29">
        <v>3.9123140883874405E-2</v>
      </c>
      <c r="AG5001" s="29">
        <v>0.27185293452961773</v>
      </c>
      <c r="AH5001" s="29">
        <v>-8.9869229288120286E-2</v>
      </c>
    </row>
  </sheetData>
  <phoneticPr fontId="2"/>
  <dataValidations count="5">
    <dataValidation type="decimal" showInputMessage="1" showErrorMessage="1" sqref="F3:F4" xr:uid="{1E1724FD-CA56-4708-87F0-40BD9BD93503}">
      <formula1>1</formula1>
      <formula2>999999</formula2>
    </dataValidation>
    <dataValidation type="whole" showInputMessage="1" showErrorMessage="1" sqref="F5" xr:uid="{A863FDC6-CBE4-4720-83EC-7E061C8BF791}">
      <formula1>200</formula1>
      <formula2>300</formula2>
    </dataValidation>
    <dataValidation type="whole" showInputMessage="1" showErrorMessage="1" sqref="AK2" xr:uid="{D7CC2128-477C-44F7-8FCA-86E96467498B}">
      <formula1>100</formula1>
      <formula2>1000000</formula2>
    </dataValidation>
    <dataValidation showInputMessage="1" showErrorMessage="1" sqref="Q3" xr:uid="{4951C9E2-3754-4FDC-9E68-278F2FA26F72}"/>
    <dataValidation type="list" showInputMessage="1" showErrorMessage="1" sqref="J3" xr:uid="{603DE4A2-A6AF-492B-8C08-0421E80AF475}">
      <formula1>"TRUE,FALSE"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Y5009"/>
  <sheetViews>
    <sheetView workbookViewId="0">
      <selection activeCell="B2" sqref="B2"/>
    </sheetView>
  </sheetViews>
  <sheetFormatPr defaultRowHeight="12.75" x14ac:dyDescent="0.2"/>
  <cols>
    <col min="1" max="1" width="5.5703125" customWidth="1"/>
    <col min="2" max="2" width="9.28515625" customWidth="1"/>
    <col min="3" max="6" width="8.140625" customWidth="1"/>
    <col min="7" max="7" width="4.28515625" style="26" customWidth="1"/>
    <col min="8" max="8" width="6.85546875" customWidth="1"/>
    <col min="20" max="20" width="15.140625" customWidth="1"/>
    <col min="21" max="23" width="9.7109375" customWidth="1"/>
    <col min="24" max="24" width="9.28515625" bestFit="1" customWidth="1"/>
  </cols>
  <sheetData>
    <row r="2" spans="2:25" x14ac:dyDescent="0.2">
      <c r="B2" t="s">
        <v>69</v>
      </c>
      <c r="D2" t="b">
        <f>OR(sim_num=1,flag_debug)</f>
        <v>1</v>
      </c>
      <c r="I2" t="s">
        <v>66</v>
      </c>
      <c r="K2" s="17">
        <v>61</v>
      </c>
    </row>
    <row r="4" spans="2:25" x14ac:dyDescent="0.2">
      <c r="B4" s="18" t="s">
        <v>72</v>
      </c>
      <c r="I4" t="s">
        <v>27</v>
      </c>
      <c r="J4" s="32">
        <f>IF(flag_calc_summary,(V18-U18)/(num_hist_buckets+1),NA())</f>
        <v>2.0131584487413621E-2</v>
      </c>
    </row>
    <row r="5" spans="2:25" x14ac:dyDescent="0.2">
      <c r="B5" t="s">
        <v>24</v>
      </c>
      <c r="C5" s="32" cm="1">
        <f t="array" ref="C5:E5">IF(flag_calc_summary,_xlfn.BYCOL(_xlfn.ANCHORARRAY(C10),_xlfn.LAMBDA(_xlpm.col,_xlfn.QUARTILE.EXC(_xlpm.col,1))),NA())</f>
        <v>-3.7017732171569069E-2</v>
      </c>
      <c r="D5" s="32">
        <v>-9.677624423800181E-2</v>
      </c>
      <c r="E5" s="32">
        <v>-0.13628257421671952</v>
      </c>
      <c r="J5" s="21"/>
      <c r="K5" s="3" t="str" cm="1">
        <f t="array" ref="K5:M5">_xlfn.ANCHORARRAY(simulation!AF1)&amp;IF(_xlfn.ANCHORARRAY(simulation!AF1)=1," day"," days")</f>
        <v>1 day</v>
      </c>
      <c r="L5" s="3" t="str">
        <v>5 days</v>
      </c>
      <c r="M5" s="3" t="str">
        <v>10 days</v>
      </c>
      <c r="P5" t="s">
        <v>12</v>
      </c>
    </row>
    <row r="6" spans="2:25" ht="13.5" thickBot="1" x14ac:dyDescent="0.25">
      <c r="B6" t="s">
        <v>25</v>
      </c>
      <c r="C6" s="32" cm="1">
        <f t="array" ref="C6:E6">IF(flag_calc_summary,_xlfn.BYCOL(_xlfn.ANCHORARRAY(C10),_xlfn.LAMBDA(_xlpm.col,_xlfn.QUARTILE.EXC(_xlpm.col,3))),NA())</f>
        <v>3.7943484145127541E-2</v>
      </c>
      <c r="D6" s="32">
        <v>8.075807653936061E-2</v>
      </c>
      <c r="E6" s="32">
        <v>0.10761569822983189</v>
      </c>
      <c r="I6" cm="1">
        <f t="array" ref="I6:I67">_xlfn.SEQUENCE(num_hist_buckets+1,1,0,1)</f>
        <v>0</v>
      </c>
      <c r="J6" s="29" cm="1">
        <f t="array" ref="J6:J67">IF(flag_calc_summary,$U$18+_xlfn.ANCHORARRAY(I6)*$J$4,NA())</f>
        <v>-0.62407911910982228</v>
      </c>
      <c r="K6" cm="1">
        <f t="array" ref="K6:M67">IF(flag_calc_summary,_xlfn.MAKEARRAY(num_hist_buckets+1,COLUMNS(_xlfn.ANCHORARRAY(C10)),_xlfn.LAMBDA(_xlpm.r,_xlpm.c,COUNTIF(INDEX(_xlfn.ANCHORARRAY($C$10),,_xlpm.c),"&lt;="&amp;INDEX(_xlfn.ANCHORARRAY(J6),_xlpm.r,1)))),NA())</f>
        <v>0</v>
      </c>
      <c r="L6">
        <v>14</v>
      </c>
      <c r="M6">
        <v>82</v>
      </c>
      <c r="P6" s="3" t="str" cm="1">
        <f t="array" ref="P6:R6">_xlfn.ANCHORARRAY(K5)</f>
        <v>1 day</v>
      </c>
      <c r="Q6" s="3" t="str">
        <v>5 days</v>
      </c>
      <c r="R6" s="3" t="str">
        <v>10 days</v>
      </c>
    </row>
    <row r="7" spans="2:25" x14ac:dyDescent="0.2">
      <c r="B7" t="s">
        <v>70</v>
      </c>
      <c r="C7" s="32" cm="1">
        <f t="array" ref="C7:E7">IF(flag_calc_summary,_xlfn.BYCOL(_xlfn.ANCHORARRAY(C10),_xlfn.LAMBDA(_xlpm.col,_xlfn.QUARTILE.EXC(_xlpm.col,2))),NA())</f>
        <v>-3.1348715347528661E-4</v>
      </c>
      <c r="D7" s="32">
        <v>-7.7561403877502337E-3</v>
      </c>
      <c r="E7" s="32">
        <v>-8.6547146482898671E-3</v>
      </c>
      <c r="I7">
        <v>1</v>
      </c>
      <c r="J7" s="29">
        <v>-0.60394753462240869</v>
      </c>
      <c r="K7">
        <v>0</v>
      </c>
      <c r="L7">
        <v>20</v>
      </c>
      <c r="M7">
        <v>89</v>
      </c>
      <c r="O7" s="29" cm="1">
        <f t="array" ref="O7:O67">IF(flag_calc_summary,0.5*(_xlfn.DROP(_xlfn.ANCHORARRAY(J6),1,)+_xlfn.TAKE(_xlfn.ANCHORARRAY(J6),num_hist_buckets,)),_xlfn.DROP(_xlfn.ANCHORARRAY(I6),1,))</f>
        <v>-0.61401332686611543</v>
      </c>
      <c r="P7" s="9" cm="1">
        <f t="array" ref="P7:R67">IF(flag_calc_summary,(_xlfn.DROP(_xlfn.ANCHORARRAY(K6),1,)-_xlfn.TAKE(_xlfn.ANCHORARRAY(K6),num_hist_buckets,))/num_sim,_xlfn.MAKEARRAY(num_hist_buckets,COLUMNS(_xlfn.ANCHORARRAY(simulation!AF1)),_xlfn.LAMBDA(_xlpm.R,_xlpm.C,NA())))</f>
        <v>0</v>
      </c>
      <c r="Q7" s="9">
        <v>1.1999999999999999E-3</v>
      </c>
      <c r="R7" s="9">
        <v>1.4E-3</v>
      </c>
      <c r="T7" s="10"/>
      <c r="U7" s="20"/>
      <c r="V7" s="20"/>
      <c r="W7" s="20"/>
      <c r="X7" s="11"/>
    </row>
    <row r="8" spans="2:25" x14ac:dyDescent="0.2">
      <c r="B8" t="s">
        <v>23</v>
      </c>
      <c r="C8" s="32" cm="1">
        <f t="array" ref="C8:E8">IF(flag_calc_summary,_xlfn.BYCOL(_xlfn.ANCHORARRAY(C10),_xlfn.LAMBDA(_xlpm.col,AVERAGE(_xlpm.col))),NA())</f>
        <v>5.1608885467184593E-4</v>
      </c>
      <c r="D8" s="32">
        <v>-1.0100086007426274E-2</v>
      </c>
      <c r="E8" s="32">
        <v>-1.711441134472198E-2</v>
      </c>
      <c r="I8">
        <v>2</v>
      </c>
      <c r="J8" s="29">
        <v>-0.58381595013499499</v>
      </c>
      <c r="K8">
        <v>0</v>
      </c>
      <c r="L8">
        <v>25</v>
      </c>
      <c r="M8">
        <v>96</v>
      </c>
      <c r="O8" s="29">
        <v>-0.59388174237870184</v>
      </c>
      <c r="P8" s="9">
        <v>0</v>
      </c>
      <c r="Q8" s="9">
        <v>1E-3</v>
      </c>
      <c r="R8" s="9">
        <v>1.4E-3</v>
      </c>
      <c r="T8" s="12" t="s">
        <v>73</v>
      </c>
      <c r="X8" s="13"/>
    </row>
    <row r="9" spans="2:25" x14ac:dyDescent="0.2">
      <c r="C9" s="29"/>
      <c r="D9" s="29"/>
      <c r="E9" s="29"/>
      <c r="I9">
        <v>3</v>
      </c>
      <c r="J9" s="29">
        <v>-0.5636843656475814</v>
      </c>
      <c r="K9">
        <v>0</v>
      </c>
      <c r="L9">
        <v>25</v>
      </c>
      <c r="M9">
        <v>108</v>
      </c>
      <c r="O9" s="29">
        <v>-0.57375015789128825</v>
      </c>
      <c r="P9" s="9">
        <v>0</v>
      </c>
      <c r="Q9" s="9">
        <v>0</v>
      </c>
      <c r="R9" s="9">
        <v>2.3999999999999998E-3</v>
      </c>
      <c r="T9" s="12"/>
      <c r="U9" s="30" t="s">
        <v>67</v>
      </c>
      <c r="V9" s="30" t="s">
        <v>68</v>
      </c>
      <c r="W9" s="40" t="s">
        <v>70</v>
      </c>
      <c r="X9" s="31" t="s">
        <v>26</v>
      </c>
    </row>
    <row r="10" spans="2:25" x14ac:dyDescent="0.2">
      <c r="B10" cm="1">
        <f t="array" ref="B10:B5009">_xlfn.SEQUENCE(num_sim,1,1,1)</f>
        <v>1</v>
      </c>
      <c r="C10" s="29" cm="1">
        <f t="array" ref="C10:E5009">IF(flag_calc_summary,_xlfn.TAKE(_xlfn.DROP(simulation!AF:AH,1,),num_sim,),NA())</f>
        <v>1.5118223839755028E-2</v>
      </c>
      <c r="D10" s="29">
        <v>-0.13613196023258547</v>
      </c>
      <c r="E10" s="29">
        <v>-0.30854783370314415</v>
      </c>
      <c r="I10">
        <v>4</v>
      </c>
      <c r="J10" s="29">
        <v>-0.54355278116016781</v>
      </c>
      <c r="K10">
        <v>0</v>
      </c>
      <c r="L10">
        <v>31</v>
      </c>
      <c r="M10">
        <v>123</v>
      </c>
      <c r="O10" s="29">
        <v>-0.55361857340387455</v>
      </c>
      <c r="P10" s="9">
        <v>0</v>
      </c>
      <c r="Q10" s="9">
        <v>1.1999999999999999E-3</v>
      </c>
      <c r="R10" s="9">
        <v>3.0000000000000001E-3</v>
      </c>
      <c r="T10" s="12" t="s">
        <v>14</v>
      </c>
      <c r="U10" s="32" cm="1">
        <f t="array" ref="U10:U12">TRANSPOSE(_xlfn.ANCHORARRAY(C5))</f>
        <v>-3.7017732171569069E-2</v>
      </c>
      <c r="V10" s="32" cm="1">
        <f t="array" ref="V10:V12">TRANSPOSE(_xlfn.ANCHORARRAY(C6))</f>
        <v>3.7943484145127541E-2</v>
      </c>
      <c r="W10" s="41" cm="1">
        <f t="array" ref="W10:W12">TRANSPOSE(_xlfn.ANCHORARRAY(C7))</f>
        <v>-3.1348715347528661E-4</v>
      </c>
      <c r="X10" s="33" cm="1">
        <f t="array" ref="X10:X12">TRANSPOSE(_xlfn.ANCHORARRAY(C8))</f>
        <v>5.1608885467184593E-4</v>
      </c>
      <c r="Y10" s="8"/>
    </row>
    <row r="11" spans="2:25" x14ac:dyDescent="0.2">
      <c r="B11">
        <v>2</v>
      </c>
      <c r="C11" s="29">
        <v>8.0836956907449978E-2</v>
      </c>
      <c r="D11" s="29">
        <v>0.27204782668046251</v>
      </c>
      <c r="E11" s="29">
        <v>0.1914380813604937</v>
      </c>
      <c r="I11">
        <v>5</v>
      </c>
      <c r="J11" s="29">
        <v>-0.52342119667275422</v>
      </c>
      <c r="K11">
        <v>0</v>
      </c>
      <c r="L11">
        <v>37</v>
      </c>
      <c r="M11">
        <v>135</v>
      </c>
      <c r="O11" s="29">
        <v>-0.53348698891646107</v>
      </c>
      <c r="P11" s="9">
        <v>0</v>
      </c>
      <c r="Q11" s="9">
        <v>1.1999999999999999E-3</v>
      </c>
      <c r="R11" s="9">
        <v>2.3999999999999998E-3</v>
      </c>
      <c r="T11" s="12" t="s">
        <v>15</v>
      </c>
      <c r="U11" s="32">
        <v>-9.677624423800181E-2</v>
      </c>
      <c r="V11" s="32">
        <v>8.075807653936061E-2</v>
      </c>
      <c r="W11" s="41">
        <v>-7.7561403877502337E-3</v>
      </c>
      <c r="X11" s="33">
        <v>-1.0100086007426274E-2</v>
      </c>
      <c r="Y11" s="8"/>
    </row>
    <row r="12" spans="2:25" ht="13.5" thickBot="1" x14ac:dyDescent="0.25">
      <c r="B12">
        <v>3</v>
      </c>
      <c r="C12" s="29">
        <v>2.5734674394823482E-2</v>
      </c>
      <c r="D12" s="29">
        <v>-0.20717136514767978</v>
      </c>
      <c r="E12" s="29">
        <v>1.0580028605337287E-2</v>
      </c>
      <c r="I12">
        <v>6</v>
      </c>
      <c r="J12" s="29">
        <v>-0.50328961218534052</v>
      </c>
      <c r="K12">
        <v>0</v>
      </c>
      <c r="L12">
        <v>48</v>
      </c>
      <c r="M12">
        <v>145</v>
      </c>
      <c r="O12" s="29">
        <v>-0.51335540442904737</v>
      </c>
      <c r="P12" s="9">
        <v>0</v>
      </c>
      <c r="Q12" s="9">
        <v>2.2000000000000001E-3</v>
      </c>
      <c r="R12" s="9">
        <v>2E-3</v>
      </c>
      <c r="T12" s="14" t="s">
        <v>16</v>
      </c>
      <c r="U12" s="34">
        <v>-0.13628257421671952</v>
      </c>
      <c r="V12" s="34">
        <v>0.10761569822983189</v>
      </c>
      <c r="W12" s="42">
        <v>-8.6547146482898671E-3</v>
      </c>
      <c r="X12" s="35">
        <v>-1.711441134472198E-2</v>
      </c>
      <c r="Y12" s="8"/>
    </row>
    <row r="13" spans="2:25" x14ac:dyDescent="0.2">
      <c r="B13">
        <v>4</v>
      </c>
      <c r="C13" s="29">
        <v>4.1926547840256012E-2</v>
      </c>
      <c r="D13" s="29">
        <v>-0.10189219901149882</v>
      </c>
      <c r="E13" s="29">
        <v>0.18448575382101901</v>
      </c>
      <c r="I13">
        <v>7</v>
      </c>
      <c r="J13" s="29">
        <v>-0.48315802769792693</v>
      </c>
      <c r="K13">
        <v>1</v>
      </c>
      <c r="L13">
        <v>57</v>
      </c>
      <c r="M13">
        <v>162</v>
      </c>
      <c r="O13" s="29">
        <v>-0.49322381994163372</v>
      </c>
      <c r="P13" s="9">
        <v>2.0000000000000001E-4</v>
      </c>
      <c r="Q13" s="9">
        <v>1.8E-3</v>
      </c>
      <c r="R13" s="9">
        <v>3.3999999999999998E-3</v>
      </c>
      <c r="U13" s="8"/>
      <c r="V13" s="8"/>
      <c r="W13" s="8"/>
      <c r="X13" s="8"/>
      <c r="Y13" s="8"/>
    </row>
    <row r="14" spans="2:25" x14ac:dyDescent="0.2">
      <c r="B14">
        <v>5</v>
      </c>
      <c r="C14" s="29">
        <v>-2.2708398781751321E-2</v>
      </c>
      <c r="D14" s="29">
        <v>1.8135412723749959E-2</v>
      </c>
      <c r="E14" s="29">
        <v>7.6858973265772443E-2</v>
      </c>
      <c r="I14">
        <v>8</v>
      </c>
      <c r="J14" s="29">
        <v>-0.46302644321051334</v>
      </c>
      <c r="K14">
        <v>1</v>
      </c>
      <c r="L14">
        <v>68</v>
      </c>
      <c r="M14">
        <v>183</v>
      </c>
      <c r="O14" s="29">
        <v>-0.47309223545422013</v>
      </c>
      <c r="P14" s="9">
        <v>0</v>
      </c>
      <c r="Q14" s="9">
        <v>2.2000000000000001E-3</v>
      </c>
      <c r="R14" s="9">
        <v>4.1999999999999997E-3</v>
      </c>
      <c r="T14" t="s">
        <v>28</v>
      </c>
      <c r="U14" s="32">
        <f>MIN(_xlfn.ANCHORARRAY(U10))</f>
        <v>-0.13628257421671952</v>
      </c>
      <c r="V14" s="32">
        <f>MAX(_xlfn.ANCHORARRAY(V10))</f>
        <v>0.10761569822983189</v>
      </c>
      <c r="W14" s="8"/>
      <c r="X14" s="8"/>
      <c r="Y14" s="8"/>
    </row>
    <row r="15" spans="2:25" x14ac:dyDescent="0.2">
      <c r="B15">
        <v>6</v>
      </c>
      <c r="C15" s="29">
        <v>-5.5616792172173114E-2</v>
      </c>
      <c r="D15" s="29">
        <v>0.44248009973538921</v>
      </c>
      <c r="E15" s="29">
        <v>-0.1006828409564927</v>
      </c>
      <c r="I15">
        <v>9</v>
      </c>
      <c r="J15" s="29">
        <v>-0.44289485872309969</v>
      </c>
      <c r="K15">
        <v>2</v>
      </c>
      <c r="L15">
        <v>74</v>
      </c>
      <c r="M15">
        <v>200</v>
      </c>
      <c r="O15" s="29">
        <v>-0.45296065096680649</v>
      </c>
      <c r="P15" s="9">
        <v>2.0000000000000001E-4</v>
      </c>
      <c r="Q15" s="9">
        <v>1.1999999999999999E-3</v>
      </c>
      <c r="R15" s="9">
        <v>3.3999999999999998E-3</v>
      </c>
      <c r="T15" t="s">
        <v>29</v>
      </c>
      <c r="U15" s="32">
        <f>V14-U14</f>
        <v>0.24389827244655141</v>
      </c>
      <c r="V15" s="8"/>
      <c r="W15" s="8"/>
      <c r="X15" s="8"/>
      <c r="Y15" s="8"/>
    </row>
    <row r="16" spans="2:25" x14ac:dyDescent="0.2">
      <c r="B16">
        <v>7</v>
      </c>
      <c r="C16" s="29">
        <v>-1.4080774521961895E-2</v>
      </c>
      <c r="D16" s="29">
        <v>0.14228539755941508</v>
      </c>
      <c r="E16" s="29">
        <v>-0.28431749854254418</v>
      </c>
      <c r="I16">
        <v>10</v>
      </c>
      <c r="J16" s="29">
        <v>-0.42276327423568605</v>
      </c>
      <c r="K16">
        <v>2</v>
      </c>
      <c r="L16">
        <v>92</v>
      </c>
      <c r="M16">
        <v>224</v>
      </c>
      <c r="O16" s="29">
        <v>-0.4328290664793929</v>
      </c>
      <c r="P16" s="9">
        <v>0</v>
      </c>
      <c r="Q16" s="9">
        <v>3.5999999999999999E-3</v>
      </c>
      <c r="R16" s="9">
        <v>4.7999999999999996E-3</v>
      </c>
      <c r="T16" t="s">
        <v>30</v>
      </c>
      <c r="U16" s="27">
        <v>2</v>
      </c>
      <c r="V16" s="8"/>
      <c r="W16" s="8"/>
      <c r="X16" s="28" t="s">
        <v>32</v>
      </c>
    </row>
    <row r="17" spans="2:25" x14ac:dyDescent="0.2">
      <c r="B17">
        <v>8</v>
      </c>
      <c r="C17" s="29">
        <v>-9.6239353090664722E-3</v>
      </c>
      <c r="D17" s="29">
        <v>-0.12112954666976458</v>
      </c>
      <c r="E17" s="29">
        <v>-0.10086258257441716</v>
      </c>
      <c r="I17">
        <v>11</v>
      </c>
      <c r="J17" s="29">
        <v>-0.40263168974827246</v>
      </c>
      <c r="K17">
        <v>2</v>
      </c>
      <c r="L17">
        <v>112</v>
      </c>
      <c r="M17">
        <v>248</v>
      </c>
      <c r="O17" s="29">
        <v>-0.41269748199197925</v>
      </c>
      <c r="P17" s="9">
        <v>0</v>
      </c>
      <c r="Q17" s="9">
        <v>4.0000000000000001E-3</v>
      </c>
      <c r="R17" s="9">
        <v>4.7999999999999996E-3</v>
      </c>
      <c r="T17" t="s">
        <v>31</v>
      </c>
      <c r="U17" s="32">
        <f>U14-U16*U15</f>
        <v>-0.62407911910982228</v>
      </c>
      <c r="V17" s="32">
        <f>V14+U16*U15</f>
        <v>0.59541224312293473</v>
      </c>
      <c r="W17" s="8"/>
      <c r="X17" s="32">
        <f>MAX(-U17,V17)</f>
        <v>0.62407911910982228</v>
      </c>
    </row>
    <row r="18" spans="2:25" x14ac:dyDescent="0.2">
      <c r="B18">
        <v>9</v>
      </c>
      <c r="C18" s="29">
        <v>-1.8799845160152352E-2</v>
      </c>
      <c r="D18" s="29">
        <v>0.19760949109490139</v>
      </c>
      <c r="E18" s="29">
        <v>-8.920352071865989E-2</v>
      </c>
      <c r="I18">
        <v>12</v>
      </c>
      <c r="J18" s="29">
        <v>-0.38250010526085881</v>
      </c>
      <c r="K18">
        <v>3</v>
      </c>
      <c r="L18">
        <v>132</v>
      </c>
      <c r="M18">
        <v>278</v>
      </c>
      <c r="O18" s="29">
        <v>-0.39256589750456561</v>
      </c>
      <c r="P18" s="9">
        <v>2.0000000000000001E-4</v>
      </c>
      <c r="Q18" s="9">
        <v>4.0000000000000001E-3</v>
      </c>
      <c r="R18" s="9">
        <v>6.0000000000000001E-3</v>
      </c>
      <c r="T18" t="s">
        <v>33</v>
      </c>
      <c r="U18" s="32">
        <f>-X17</f>
        <v>-0.62407911910982228</v>
      </c>
      <c r="V18" s="32">
        <f>+X17</f>
        <v>0.62407911910982228</v>
      </c>
      <c r="W18" s="8"/>
      <c r="X18" s="8"/>
      <c r="Y18" s="8"/>
    </row>
    <row r="19" spans="2:25" x14ac:dyDescent="0.2">
      <c r="B19">
        <v>10</v>
      </c>
      <c r="C19" s="29">
        <v>6.264100052038056E-2</v>
      </c>
      <c r="D19" s="29">
        <v>-8.2607735907871779E-2</v>
      </c>
      <c r="E19" s="29">
        <v>6.6311337322549735E-2</v>
      </c>
      <c r="I19">
        <v>13</v>
      </c>
      <c r="J19" s="29">
        <v>-0.36236852077344522</v>
      </c>
      <c r="K19">
        <v>4</v>
      </c>
      <c r="L19">
        <v>153</v>
      </c>
      <c r="M19">
        <v>321</v>
      </c>
      <c r="O19" s="29">
        <v>-0.37243431301715202</v>
      </c>
      <c r="P19" s="9">
        <v>2.0000000000000001E-4</v>
      </c>
      <c r="Q19" s="9">
        <v>4.1999999999999997E-3</v>
      </c>
      <c r="R19" s="9">
        <v>8.6E-3</v>
      </c>
      <c r="U19" s="8"/>
      <c r="V19" s="8"/>
      <c r="W19" s="8"/>
      <c r="X19" s="8"/>
      <c r="Y19" s="8"/>
    </row>
    <row r="20" spans="2:25" x14ac:dyDescent="0.2">
      <c r="B20">
        <v>11</v>
      </c>
      <c r="C20" s="29">
        <v>-3.5417978830215482E-2</v>
      </c>
      <c r="D20" s="29">
        <v>-2.1944932505024825E-3</v>
      </c>
      <c r="E20" s="29">
        <v>1.8048126858225603E-2</v>
      </c>
      <c r="I20">
        <v>14</v>
      </c>
      <c r="J20" s="29">
        <v>-0.34223693628603158</v>
      </c>
      <c r="K20">
        <v>5</v>
      </c>
      <c r="L20">
        <v>169</v>
      </c>
      <c r="M20">
        <v>363</v>
      </c>
      <c r="O20" s="29">
        <v>-0.35230272852973843</v>
      </c>
      <c r="P20" s="9">
        <v>2.0000000000000001E-4</v>
      </c>
      <c r="Q20" s="9">
        <v>3.2000000000000002E-3</v>
      </c>
      <c r="R20" s="9">
        <v>8.3999999999999995E-3</v>
      </c>
    </row>
    <row r="21" spans="2:25" x14ac:dyDescent="0.2">
      <c r="B21">
        <v>12</v>
      </c>
      <c r="C21" s="29">
        <v>0.20650410903960925</v>
      </c>
      <c r="D21" s="29">
        <v>-2.6678127900275714E-2</v>
      </c>
      <c r="E21" s="29">
        <v>5.8019799092312592E-2</v>
      </c>
      <c r="I21">
        <v>15</v>
      </c>
      <c r="J21" s="29">
        <v>-0.32210535179861799</v>
      </c>
      <c r="K21">
        <v>6</v>
      </c>
      <c r="L21">
        <v>196</v>
      </c>
      <c r="M21">
        <v>412</v>
      </c>
      <c r="O21" s="29">
        <v>-0.33217114404232478</v>
      </c>
      <c r="P21" s="9">
        <v>2.0000000000000001E-4</v>
      </c>
      <c r="Q21" s="9">
        <v>5.4000000000000003E-3</v>
      </c>
      <c r="R21" s="9">
        <v>9.7999999999999997E-3</v>
      </c>
    </row>
    <row r="22" spans="2:25" x14ac:dyDescent="0.2">
      <c r="B22">
        <v>13</v>
      </c>
      <c r="C22" s="29">
        <v>-1.246083843677819E-2</v>
      </c>
      <c r="D22" s="29">
        <v>7.2014090544862158E-2</v>
      </c>
      <c r="E22" s="29">
        <v>-0.19727248763129918</v>
      </c>
      <c r="I22">
        <v>16</v>
      </c>
      <c r="J22" s="29">
        <v>-0.30197376731120434</v>
      </c>
      <c r="K22">
        <v>11</v>
      </c>
      <c r="L22">
        <v>228</v>
      </c>
      <c r="M22">
        <v>452</v>
      </c>
      <c r="O22" s="29">
        <v>-0.31203955955491114</v>
      </c>
      <c r="P22" s="9">
        <v>1E-3</v>
      </c>
      <c r="Q22" s="9">
        <v>6.4000000000000003E-3</v>
      </c>
      <c r="R22" s="9">
        <v>8.0000000000000002E-3</v>
      </c>
    </row>
    <row r="23" spans="2:25" x14ac:dyDescent="0.2">
      <c r="B23">
        <v>14</v>
      </c>
      <c r="C23" s="29">
        <v>5.3791592396413429E-2</v>
      </c>
      <c r="D23" s="29">
        <v>9.5203433898047043E-2</v>
      </c>
      <c r="E23" s="29">
        <v>-0.12869163675772863</v>
      </c>
      <c r="I23">
        <v>17</v>
      </c>
      <c r="J23" s="29">
        <v>-0.2818421828237907</v>
      </c>
      <c r="K23">
        <v>16</v>
      </c>
      <c r="L23">
        <v>269</v>
      </c>
      <c r="M23">
        <v>523</v>
      </c>
      <c r="O23" s="29">
        <v>-0.29190797506749755</v>
      </c>
      <c r="P23" s="9">
        <v>1E-3</v>
      </c>
      <c r="Q23" s="9">
        <v>8.2000000000000007E-3</v>
      </c>
      <c r="R23" s="9">
        <v>1.4200000000000001E-2</v>
      </c>
    </row>
    <row r="24" spans="2:25" x14ac:dyDescent="0.2">
      <c r="B24">
        <v>15</v>
      </c>
      <c r="C24" s="29">
        <v>-3.6045600398059681E-3</v>
      </c>
      <c r="D24" s="29">
        <v>-4.7867718807377939E-2</v>
      </c>
      <c r="E24" s="29">
        <v>2.1479160449192243E-2</v>
      </c>
      <c r="I24">
        <v>18</v>
      </c>
      <c r="J24" s="29">
        <v>-0.26171059833637711</v>
      </c>
      <c r="K24">
        <v>19</v>
      </c>
      <c r="L24">
        <v>309</v>
      </c>
      <c r="M24">
        <v>585</v>
      </c>
      <c r="O24" s="29">
        <v>-0.2717763905800839</v>
      </c>
      <c r="P24" s="9">
        <v>5.9999999999999995E-4</v>
      </c>
      <c r="Q24" s="9">
        <v>8.0000000000000002E-3</v>
      </c>
      <c r="R24" s="9">
        <v>1.24E-2</v>
      </c>
      <c r="T24" t="s">
        <v>74</v>
      </c>
    </row>
    <row r="25" spans="2:25" x14ac:dyDescent="0.2">
      <c r="B25">
        <v>16</v>
      </c>
      <c r="C25" s="29">
        <v>-3.113845398548551E-4</v>
      </c>
      <c r="D25" s="29">
        <v>3.7558727293645004E-2</v>
      </c>
      <c r="E25" s="29">
        <v>-0.12721582099393172</v>
      </c>
      <c r="I25">
        <v>19</v>
      </c>
      <c r="J25" s="29">
        <v>-0.24157901384896346</v>
      </c>
      <c r="K25">
        <v>28</v>
      </c>
      <c r="L25">
        <v>369</v>
      </c>
      <c r="M25">
        <v>643</v>
      </c>
      <c r="O25" s="29">
        <v>-0.25164480609267026</v>
      </c>
      <c r="P25" s="9">
        <v>1.8E-3</v>
      </c>
      <c r="Q25" s="9">
        <v>1.2E-2</v>
      </c>
      <c r="R25" s="9">
        <v>1.1599999999999999E-2</v>
      </c>
      <c r="T25" s="37" t="str">
        <f>"Simulated Gain/Loss of Dynamic Hedging a 1 Year Put Option (as percentage of starting option price)
under Various Rebalancing Intervals
with risk-free rate of "&amp;TEXT(risk_free_rate_annual,"0.00%")&amp;" and Brownian motion stock returns of mean "&amp;TEXT(mu_annual,"0.00%")&amp;" and volatility "&amp;TEXT(sigma_annual,"0.00%")</f>
        <v>Simulated Gain/Loss of Dynamic Hedging a 1 Year Put Option (as percentage of starting option price)
under Various Rebalancing Intervals
with risk-free rate of 2.00% and Brownian motion stock returns of mean 6.00% and volatility 5.00%</v>
      </c>
    </row>
    <row r="26" spans="2:25" x14ac:dyDescent="0.2">
      <c r="B26">
        <v>17</v>
      </c>
      <c r="C26" s="29">
        <v>5.1996197283693105E-2</v>
      </c>
      <c r="D26" s="29">
        <v>-3.7193708634729386E-2</v>
      </c>
      <c r="E26" s="29">
        <v>0.10081669482009617</v>
      </c>
      <c r="I26">
        <v>20</v>
      </c>
      <c r="J26" s="29">
        <v>-0.22144742936154987</v>
      </c>
      <c r="K26">
        <v>35</v>
      </c>
      <c r="L26">
        <v>427</v>
      </c>
      <c r="M26">
        <v>719</v>
      </c>
      <c r="O26" s="29">
        <v>-0.23151322160525667</v>
      </c>
      <c r="P26" s="9">
        <v>1.4E-3</v>
      </c>
      <c r="Q26" s="9">
        <v>1.1599999999999999E-2</v>
      </c>
      <c r="R26" s="9">
        <v>1.52E-2</v>
      </c>
    </row>
    <row r="27" spans="2:25" x14ac:dyDescent="0.2">
      <c r="B27">
        <v>18</v>
      </c>
      <c r="C27" s="29">
        <v>8.4242250203546476E-2</v>
      </c>
      <c r="D27" s="29">
        <v>-0.1200350396413138</v>
      </c>
      <c r="E27" s="29">
        <v>-4.5156483015979382E-2</v>
      </c>
      <c r="I27">
        <v>21</v>
      </c>
      <c r="J27" s="29">
        <v>-0.20131584487413623</v>
      </c>
      <c r="K27">
        <v>42</v>
      </c>
      <c r="L27">
        <v>495</v>
      </c>
      <c r="M27">
        <v>825</v>
      </c>
      <c r="O27" s="29">
        <v>-0.21138163711784305</v>
      </c>
      <c r="P27" s="9">
        <v>1.4E-3</v>
      </c>
      <c r="Q27" s="9">
        <v>1.3599999999999999E-2</v>
      </c>
      <c r="R27" s="9">
        <v>2.12E-2</v>
      </c>
    </row>
    <row r="28" spans="2:25" x14ac:dyDescent="0.2">
      <c r="B28">
        <v>19</v>
      </c>
      <c r="C28" s="29">
        <v>3.988299540393804E-2</v>
      </c>
      <c r="D28" s="29">
        <v>0.23009309235766598</v>
      </c>
      <c r="E28" s="29">
        <v>0.14122644150523178</v>
      </c>
      <c r="I28">
        <v>22</v>
      </c>
      <c r="J28" s="29">
        <v>-0.18118426038672264</v>
      </c>
      <c r="K28">
        <v>70</v>
      </c>
      <c r="L28">
        <v>592</v>
      </c>
      <c r="M28">
        <v>938</v>
      </c>
      <c r="O28" s="29">
        <v>-0.19125005263042943</v>
      </c>
      <c r="P28" s="9">
        <v>5.5999999999999999E-3</v>
      </c>
      <c r="Q28" s="9">
        <v>1.9400000000000001E-2</v>
      </c>
      <c r="R28" s="9">
        <v>2.2599999999999999E-2</v>
      </c>
    </row>
    <row r="29" spans="2:25" x14ac:dyDescent="0.2">
      <c r="B29">
        <v>20</v>
      </c>
      <c r="C29" s="29">
        <v>-5.4859161207043143E-2</v>
      </c>
      <c r="D29" s="29">
        <v>-4.2937319760738791E-3</v>
      </c>
      <c r="E29" s="29">
        <v>7.3498818041858011E-2</v>
      </c>
      <c r="I29">
        <v>23</v>
      </c>
      <c r="J29" s="29">
        <v>-0.16105267589930899</v>
      </c>
      <c r="K29">
        <v>104</v>
      </c>
      <c r="L29">
        <v>695</v>
      </c>
      <c r="M29">
        <v>1078</v>
      </c>
      <c r="O29" s="29">
        <v>-0.17111846814301582</v>
      </c>
      <c r="P29" s="9">
        <v>6.7999999999999996E-3</v>
      </c>
      <c r="Q29" s="9">
        <v>2.06E-2</v>
      </c>
      <c r="R29" s="9">
        <v>2.8000000000000001E-2</v>
      </c>
    </row>
    <row r="30" spans="2:25" x14ac:dyDescent="0.2">
      <c r="B30">
        <v>21</v>
      </c>
      <c r="C30" s="29">
        <v>3.3839041685172426E-2</v>
      </c>
      <c r="D30" s="29">
        <v>6.9153824213178602E-2</v>
      </c>
      <c r="E30" s="29">
        <v>-5.8060299193568685E-2</v>
      </c>
      <c r="I30">
        <v>24</v>
      </c>
      <c r="J30" s="29">
        <v>-0.14092109141189535</v>
      </c>
      <c r="K30">
        <v>160</v>
      </c>
      <c r="L30">
        <v>833</v>
      </c>
      <c r="M30">
        <v>1210</v>
      </c>
      <c r="O30" s="29">
        <v>-0.15098688365560217</v>
      </c>
      <c r="P30" s="9">
        <v>1.12E-2</v>
      </c>
      <c r="Q30" s="9">
        <v>2.76E-2</v>
      </c>
      <c r="R30" s="9">
        <v>2.64E-2</v>
      </c>
    </row>
    <row r="31" spans="2:25" x14ac:dyDescent="0.2">
      <c r="B31">
        <v>22</v>
      </c>
      <c r="C31" s="29">
        <v>9.7694993699176752E-2</v>
      </c>
      <c r="D31" s="29">
        <v>-2.8767632457371954E-2</v>
      </c>
      <c r="E31" s="29">
        <v>-9.2430388251242099E-2</v>
      </c>
      <c r="I31">
        <v>25</v>
      </c>
      <c r="J31" s="29">
        <v>-0.12078950692448176</v>
      </c>
      <c r="K31">
        <v>239</v>
      </c>
      <c r="L31">
        <v>1004</v>
      </c>
      <c r="M31">
        <v>1379</v>
      </c>
      <c r="O31" s="29">
        <v>-0.13085529916818855</v>
      </c>
      <c r="P31" s="9">
        <v>1.5800000000000002E-2</v>
      </c>
      <c r="Q31" s="9">
        <v>3.4200000000000001E-2</v>
      </c>
      <c r="R31" s="9">
        <v>3.3799999999999997E-2</v>
      </c>
    </row>
    <row r="32" spans="2:25" x14ac:dyDescent="0.2">
      <c r="B32">
        <v>23</v>
      </c>
      <c r="C32" s="29">
        <v>2.8031818422964906E-2</v>
      </c>
      <c r="D32" s="29">
        <v>0.17152191473974213</v>
      </c>
      <c r="E32" s="29">
        <v>0.22676027495130835</v>
      </c>
      <c r="I32">
        <v>26</v>
      </c>
      <c r="J32" s="29">
        <v>-0.10065792243706817</v>
      </c>
      <c r="K32">
        <v>343</v>
      </c>
      <c r="L32">
        <v>1216</v>
      </c>
      <c r="M32">
        <v>1558</v>
      </c>
      <c r="O32" s="29">
        <v>-0.11072371468077497</v>
      </c>
      <c r="P32" s="9">
        <v>2.0799999999999999E-2</v>
      </c>
      <c r="Q32" s="9">
        <v>4.24E-2</v>
      </c>
      <c r="R32" s="9">
        <v>3.5799999999999998E-2</v>
      </c>
    </row>
    <row r="33" spans="2:18" x14ac:dyDescent="0.2">
      <c r="B33">
        <v>24</v>
      </c>
      <c r="C33" s="29">
        <v>6.0359865896678536E-2</v>
      </c>
      <c r="D33" s="29">
        <v>-0.16678497649125471</v>
      </c>
      <c r="E33" s="29">
        <v>-0.19195450562908975</v>
      </c>
      <c r="I33">
        <v>27</v>
      </c>
      <c r="J33" s="29">
        <v>-8.052633794965447E-2</v>
      </c>
      <c r="K33">
        <v>501</v>
      </c>
      <c r="L33">
        <v>1449</v>
      </c>
      <c r="M33">
        <v>1739</v>
      </c>
      <c r="O33" s="29">
        <v>-9.059213019336132E-2</v>
      </c>
      <c r="P33" s="9">
        <v>3.1600000000000003E-2</v>
      </c>
      <c r="Q33" s="9">
        <v>4.6600000000000003E-2</v>
      </c>
      <c r="R33" s="9">
        <v>3.6200000000000003E-2</v>
      </c>
    </row>
    <row r="34" spans="2:18" x14ac:dyDescent="0.2">
      <c r="B34">
        <v>25</v>
      </c>
      <c r="C34" s="29">
        <v>-7.2935339533986121E-2</v>
      </c>
      <c r="D34" s="29">
        <v>-0.12741570143410214</v>
      </c>
      <c r="E34" s="29">
        <v>-3.0692680696491007E-2</v>
      </c>
      <c r="I34">
        <v>28</v>
      </c>
      <c r="J34" s="29">
        <v>-6.039475346224088E-2</v>
      </c>
      <c r="K34">
        <v>770</v>
      </c>
      <c r="L34">
        <v>1713</v>
      </c>
      <c r="M34">
        <v>1934</v>
      </c>
      <c r="O34" s="29">
        <v>-7.0460545705947675E-2</v>
      </c>
      <c r="P34" s="9">
        <v>5.3800000000000001E-2</v>
      </c>
      <c r="Q34" s="9">
        <v>5.28E-2</v>
      </c>
      <c r="R34" s="9">
        <v>3.9E-2</v>
      </c>
    </row>
    <row r="35" spans="2:18" x14ac:dyDescent="0.2">
      <c r="B35">
        <v>26</v>
      </c>
      <c r="C35" s="29">
        <v>-2.8210280237475158E-3</v>
      </c>
      <c r="D35" s="29">
        <v>-4.2271127090513137E-2</v>
      </c>
      <c r="E35" s="29">
        <v>0.15131226426647626</v>
      </c>
      <c r="I35">
        <v>29</v>
      </c>
      <c r="J35" s="29">
        <v>-4.026316897482729E-2</v>
      </c>
      <c r="K35">
        <v>1157</v>
      </c>
      <c r="L35">
        <v>2012</v>
      </c>
      <c r="M35">
        <v>2166</v>
      </c>
      <c r="O35" s="29">
        <v>-5.0328961218534085E-2</v>
      </c>
      <c r="P35" s="9">
        <v>7.7399999999999997E-2</v>
      </c>
      <c r="Q35" s="9">
        <v>5.9799999999999999E-2</v>
      </c>
      <c r="R35" s="9">
        <v>4.6399999999999997E-2</v>
      </c>
    </row>
    <row r="36" spans="2:18" x14ac:dyDescent="0.2">
      <c r="B36">
        <v>27</v>
      </c>
      <c r="C36" s="29">
        <v>-2.2532717863707401E-2</v>
      </c>
      <c r="D36" s="29">
        <v>0.31927474807011241</v>
      </c>
      <c r="E36" s="29">
        <v>-4.0514303465578189E-2</v>
      </c>
      <c r="I36">
        <v>30</v>
      </c>
      <c r="J36" s="29">
        <v>-2.0131584487413701E-2</v>
      </c>
      <c r="K36">
        <v>1764</v>
      </c>
      <c r="L36">
        <v>2314</v>
      </c>
      <c r="M36">
        <v>2388</v>
      </c>
      <c r="O36" s="29">
        <v>-3.0197376731120495E-2</v>
      </c>
      <c r="P36" s="9">
        <v>0.12139999999999999</v>
      </c>
      <c r="Q36" s="9">
        <v>6.0400000000000002E-2</v>
      </c>
      <c r="R36" s="9">
        <v>4.4400000000000002E-2</v>
      </c>
    </row>
    <row r="37" spans="2:18" x14ac:dyDescent="0.2">
      <c r="B37">
        <v>28</v>
      </c>
      <c r="C37" s="29">
        <v>-8.3088283045407774E-2</v>
      </c>
      <c r="D37" s="29">
        <v>-0.24717467724355779</v>
      </c>
      <c r="E37" s="29">
        <v>7.9552625635058952E-2</v>
      </c>
      <c r="I37">
        <v>31</v>
      </c>
      <c r="J37" s="29">
        <v>0</v>
      </c>
      <c r="K37">
        <v>2512</v>
      </c>
      <c r="L37">
        <v>2635</v>
      </c>
      <c r="M37">
        <v>2604</v>
      </c>
      <c r="O37" s="29">
        <v>-1.006579224370685E-2</v>
      </c>
      <c r="P37" s="9">
        <v>0.14960000000000001</v>
      </c>
      <c r="Q37" s="9">
        <v>6.4199999999999993E-2</v>
      </c>
      <c r="R37" s="9">
        <v>4.3200000000000002E-2</v>
      </c>
    </row>
    <row r="38" spans="2:18" x14ac:dyDescent="0.2">
      <c r="B38">
        <v>29</v>
      </c>
      <c r="C38" s="29">
        <v>0.12839594517666278</v>
      </c>
      <c r="D38" s="29">
        <v>4.2182755112626308E-3</v>
      </c>
      <c r="E38" s="29">
        <v>0.47718939264557425</v>
      </c>
      <c r="I38">
        <v>32</v>
      </c>
      <c r="J38" s="29">
        <v>2.013158448741359E-2</v>
      </c>
      <c r="K38">
        <v>3197</v>
      </c>
      <c r="L38">
        <v>2947</v>
      </c>
      <c r="M38">
        <v>2845</v>
      </c>
      <c r="O38" s="29">
        <v>1.0065792243706795E-2</v>
      </c>
      <c r="P38" s="9">
        <v>0.13700000000000001</v>
      </c>
      <c r="Q38" s="9">
        <v>6.2399999999999997E-2</v>
      </c>
      <c r="R38" s="9">
        <v>4.82E-2</v>
      </c>
    </row>
    <row r="39" spans="2:18" x14ac:dyDescent="0.2">
      <c r="B39">
        <v>30</v>
      </c>
      <c r="C39" s="29">
        <v>1.1778069315448138E-4</v>
      </c>
      <c r="D39" s="29">
        <v>2.027732298425992E-2</v>
      </c>
      <c r="E39" s="29">
        <v>0.45476399673743739</v>
      </c>
      <c r="I39">
        <v>33</v>
      </c>
      <c r="J39" s="29">
        <v>4.0263168974827179E-2</v>
      </c>
      <c r="K39">
        <v>3806</v>
      </c>
      <c r="L39">
        <v>3218</v>
      </c>
      <c r="M39">
        <v>3086</v>
      </c>
      <c r="O39" s="29">
        <v>3.0197376731120384E-2</v>
      </c>
      <c r="P39" s="9">
        <v>0.12180000000000001</v>
      </c>
      <c r="Q39" s="9">
        <v>5.4199999999999998E-2</v>
      </c>
      <c r="R39" s="9">
        <v>4.82E-2</v>
      </c>
    </row>
    <row r="40" spans="2:18" x14ac:dyDescent="0.2">
      <c r="B40">
        <v>31</v>
      </c>
      <c r="C40" s="29">
        <v>-2.7592317717706073E-2</v>
      </c>
      <c r="D40" s="29">
        <v>-3.8477681882098567E-2</v>
      </c>
      <c r="E40" s="29">
        <v>-8.6566467193821984E-3</v>
      </c>
      <c r="I40">
        <v>34</v>
      </c>
      <c r="J40" s="29">
        <v>6.039475346224088E-2</v>
      </c>
      <c r="K40">
        <v>4204</v>
      </c>
      <c r="L40">
        <v>3484</v>
      </c>
      <c r="M40">
        <v>3296</v>
      </c>
      <c r="O40" s="29">
        <v>5.032896121853403E-2</v>
      </c>
      <c r="P40" s="9">
        <v>7.9600000000000004E-2</v>
      </c>
      <c r="Q40" s="9">
        <v>5.3199999999999997E-2</v>
      </c>
      <c r="R40" s="9">
        <v>4.2000000000000003E-2</v>
      </c>
    </row>
    <row r="41" spans="2:18" x14ac:dyDescent="0.2">
      <c r="B41">
        <v>32</v>
      </c>
      <c r="C41" s="29">
        <v>-3.8925507980660329E-2</v>
      </c>
      <c r="D41" s="29">
        <v>-5.6282311965939115E-2</v>
      </c>
      <c r="E41" s="29">
        <v>-0.22697970035271439</v>
      </c>
      <c r="I41">
        <v>35</v>
      </c>
      <c r="J41" s="29">
        <v>8.052633794965447E-2</v>
      </c>
      <c r="K41">
        <v>4464</v>
      </c>
      <c r="L41">
        <v>3750</v>
      </c>
      <c r="M41">
        <v>3501</v>
      </c>
      <c r="O41" s="29">
        <v>7.0460545705947675E-2</v>
      </c>
      <c r="P41" s="9">
        <v>5.1999999999999998E-2</v>
      </c>
      <c r="Q41" s="9">
        <v>5.3199999999999997E-2</v>
      </c>
      <c r="R41" s="9">
        <v>4.1000000000000002E-2</v>
      </c>
    </row>
    <row r="42" spans="2:18" x14ac:dyDescent="0.2">
      <c r="B42">
        <v>33</v>
      </c>
      <c r="C42" s="29">
        <v>2.4746626666119799E-2</v>
      </c>
      <c r="D42" s="29">
        <v>7.3185762981941302E-3</v>
      </c>
      <c r="E42" s="29">
        <v>0.11363626102278412</v>
      </c>
      <c r="I42">
        <v>36</v>
      </c>
      <c r="J42" s="29">
        <v>0.10065792243706806</v>
      </c>
      <c r="K42">
        <v>4645</v>
      </c>
      <c r="L42">
        <v>3941</v>
      </c>
      <c r="M42">
        <v>3697</v>
      </c>
      <c r="O42" s="29">
        <v>9.0592130193361264E-2</v>
      </c>
      <c r="P42" s="9">
        <v>3.6200000000000003E-2</v>
      </c>
      <c r="Q42" s="9">
        <v>3.8199999999999998E-2</v>
      </c>
      <c r="R42" s="9">
        <v>3.9199999999999999E-2</v>
      </c>
    </row>
    <row r="43" spans="2:18" x14ac:dyDescent="0.2">
      <c r="B43">
        <v>34</v>
      </c>
      <c r="C43" s="29">
        <v>6.0244257922182888E-2</v>
      </c>
      <c r="D43" s="29">
        <v>0.22868057058140845</v>
      </c>
      <c r="E43" s="29">
        <v>-0.15451042699614598</v>
      </c>
      <c r="I43">
        <v>37</v>
      </c>
      <c r="J43" s="29">
        <v>0.12078950692448165</v>
      </c>
      <c r="K43">
        <v>4765</v>
      </c>
      <c r="L43">
        <v>4114</v>
      </c>
      <c r="M43">
        <v>3844</v>
      </c>
      <c r="O43" s="29">
        <v>0.11072371468077485</v>
      </c>
      <c r="P43" s="9">
        <v>2.4E-2</v>
      </c>
      <c r="Q43" s="9">
        <v>3.4599999999999999E-2</v>
      </c>
      <c r="R43" s="9">
        <v>2.9399999999999999E-2</v>
      </c>
    </row>
    <row r="44" spans="2:18" x14ac:dyDescent="0.2">
      <c r="B44">
        <v>35</v>
      </c>
      <c r="C44" s="29">
        <v>1.2894000916682644E-2</v>
      </c>
      <c r="D44" s="29">
        <v>1.8901390735768585E-2</v>
      </c>
      <c r="E44" s="29">
        <v>7.3457712427895228E-2</v>
      </c>
      <c r="I44">
        <v>38</v>
      </c>
      <c r="J44" s="29">
        <v>0.14092109141189535</v>
      </c>
      <c r="K44">
        <v>4837</v>
      </c>
      <c r="L44">
        <v>4288</v>
      </c>
      <c r="M44">
        <v>3978</v>
      </c>
      <c r="O44" s="29">
        <v>0.1308552991681885</v>
      </c>
      <c r="P44" s="9">
        <v>1.44E-2</v>
      </c>
      <c r="Q44" s="9">
        <v>3.4799999999999998E-2</v>
      </c>
      <c r="R44" s="9">
        <v>2.6800000000000001E-2</v>
      </c>
    </row>
    <row r="45" spans="2:18" x14ac:dyDescent="0.2">
      <c r="B45">
        <v>36</v>
      </c>
      <c r="C45" s="29">
        <v>3.973571333781397E-2</v>
      </c>
      <c r="D45" s="29">
        <v>0.46227433520249867</v>
      </c>
      <c r="E45" s="29">
        <v>-1.2747541470386507E-3</v>
      </c>
      <c r="I45">
        <v>39</v>
      </c>
      <c r="J45" s="29">
        <v>0.16105267589930894</v>
      </c>
      <c r="K45">
        <v>4888</v>
      </c>
      <c r="L45">
        <v>4406</v>
      </c>
      <c r="M45">
        <v>4130</v>
      </c>
      <c r="O45" s="29">
        <v>0.15098688365560214</v>
      </c>
      <c r="P45" s="9">
        <v>1.0200000000000001E-2</v>
      </c>
      <c r="Q45" s="9">
        <v>2.3599999999999999E-2</v>
      </c>
      <c r="R45" s="9">
        <v>3.04E-2</v>
      </c>
    </row>
    <row r="46" spans="2:18" x14ac:dyDescent="0.2">
      <c r="B46">
        <v>37</v>
      </c>
      <c r="C46" s="29">
        <v>-2.8388930306776351E-2</v>
      </c>
      <c r="D46" s="29">
        <v>-6.7290321040599007E-3</v>
      </c>
      <c r="E46" s="29">
        <v>0.11236411067685431</v>
      </c>
      <c r="I46">
        <v>40</v>
      </c>
      <c r="J46" s="29">
        <v>0.18118426038672253</v>
      </c>
      <c r="K46">
        <v>4922</v>
      </c>
      <c r="L46">
        <v>4503</v>
      </c>
      <c r="M46">
        <v>4243</v>
      </c>
      <c r="O46" s="29">
        <v>0.17111846814301573</v>
      </c>
      <c r="P46" s="9">
        <v>6.7999999999999996E-3</v>
      </c>
      <c r="Q46" s="9">
        <v>1.9400000000000001E-2</v>
      </c>
      <c r="R46" s="9">
        <v>2.2599999999999999E-2</v>
      </c>
    </row>
    <row r="47" spans="2:18" x14ac:dyDescent="0.2">
      <c r="B47">
        <v>38</v>
      </c>
      <c r="C47" s="29">
        <v>5.247693916524955E-4</v>
      </c>
      <c r="D47" s="29">
        <v>1.4161138739998797E-2</v>
      </c>
      <c r="E47" s="29">
        <v>-1.2597518536894487E-3</v>
      </c>
      <c r="I47">
        <v>41</v>
      </c>
      <c r="J47" s="29">
        <v>0.20131584487413623</v>
      </c>
      <c r="K47">
        <v>4942</v>
      </c>
      <c r="L47">
        <v>4580</v>
      </c>
      <c r="M47">
        <v>4324</v>
      </c>
      <c r="O47" s="29">
        <v>0.19125005263042938</v>
      </c>
      <c r="P47" s="9">
        <v>4.0000000000000001E-3</v>
      </c>
      <c r="Q47" s="9">
        <v>1.54E-2</v>
      </c>
      <c r="R47" s="9">
        <v>1.6199999999999999E-2</v>
      </c>
    </row>
    <row r="48" spans="2:18" x14ac:dyDescent="0.2">
      <c r="B48">
        <v>39</v>
      </c>
      <c r="C48" s="29">
        <v>0.11276327608084233</v>
      </c>
      <c r="D48" s="29">
        <v>0.23456659948722325</v>
      </c>
      <c r="E48" s="29">
        <v>0.23982099096467824</v>
      </c>
      <c r="I48">
        <v>42</v>
      </c>
      <c r="J48" s="29">
        <v>0.22144742936154982</v>
      </c>
      <c r="K48">
        <v>4959</v>
      </c>
      <c r="L48">
        <v>4658</v>
      </c>
      <c r="M48">
        <v>4417</v>
      </c>
      <c r="O48" s="29">
        <v>0.21138163711784302</v>
      </c>
      <c r="P48" s="9">
        <v>3.3999999999999998E-3</v>
      </c>
      <c r="Q48" s="9">
        <v>1.5599999999999999E-2</v>
      </c>
      <c r="R48" s="9">
        <v>1.8599999999999998E-2</v>
      </c>
    </row>
    <row r="49" spans="2:18" x14ac:dyDescent="0.2">
      <c r="B49">
        <v>40</v>
      </c>
      <c r="C49" s="29">
        <v>5.4988397898805677E-2</v>
      </c>
      <c r="D49" s="29">
        <v>-0.3757934754681308</v>
      </c>
      <c r="E49" s="29">
        <v>-5.141834720005653E-2</v>
      </c>
      <c r="I49">
        <v>43</v>
      </c>
      <c r="J49" s="29">
        <v>0.24157901384896341</v>
      </c>
      <c r="K49">
        <v>4972</v>
      </c>
      <c r="L49">
        <v>4719</v>
      </c>
      <c r="M49">
        <v>4486</v>
      </c>
      <c r="O49" s="29">
        <v>0.23151322160525661</v>
      </c>
      <c r="P49" s="9">
        <v>2.5999999999999999E-3</v>
      </c>
      <c r="Q49" s="9">
        <v>1.2200000000000001E-2</v>
      </c>
      <c r="R49" s="9">
        <v>1.38E-2</v>
      </c>
    </row>
    <row r="50" spans="2:18" x14ac:dyDescent="0.2">
      <c r="B50">
        <v>41</v>
      </c>
      <c r="C50" s="29">
        <v>-3.6646541374836965E-2</v>
      </c>
      <c r="D50" s="29">
        <v>-0.10386897818302177</v>
      </c>
      <c r="E50" s="29">
        <v>0.13802589690393652</v>
      </c>
      <c r="I50">
        <v>44</v>
      </c>
      <c r="J50" s="29">
        <v>0.261710598336377</v>
      </c>
      <c r="K50">
        <v>4979</v>
      </c>
      <c r="L50">
        <v>4767</v>
      </c>
      <c r="M50">
        <v>4550</v>
      </c>
      <c r="O50" s="29">
        <v>0.2516448060926702</v>
      </c>
      <c r="P50" s="9">
        <v>1.4E-3</v>
      </c>
      <c r="Q50" s="9">
        <v>9.5999999999999992E-3</v>
      </c>
      <c r="R50" s="9">
        <v>1.2800000000000001E-2</v>
      </c>
    </row>
    <row r="51" spans="2:18" x14ac:dyDescent="0.2">
      <c r="B51">
        <v>42</v>
      </c>
      <c r="C51" s="29">
        <v>4.029996759588747E-2</v>
      </c>
      <c r="D51" s="29">
        <v>0.23088381798371851</v>
      </c>
      <c r="E51" s="29">
        <v>0.47533367640826341</v>
      </c>
      <c r="I51">
        <v>45</v>
      </c>
      <c r="J51" s="29">
        <v>0.2818421828237907</v>
      </c>
      <c r="K51">
        <v>4987</v>
      </c>
      <c r="L51">
        <v>4803</v>
      </c>
      <c r="M51">
        <v>4599</v>
      </c>
      <c r="O51" s="29">
        <v>0.27177639058008385</v>
      </c>
      <c r="P51" s="9">
        <v>1.6000000000000001E-3</v>
      </c>
      <c r="Q51" s="9">
        <v>7.1999999999999998E-3</v>
      </c>
      <c r="R51" s="9">
        <v>9.7999999999999997E-3</v>
      </c>
    </row>
    <row r="52" spans="2:18" x14ac:dyDescent="0.2">
      <c r="B52">
        <v>43</v>
      </c>
      <c r="C52" s="29">
        <v>-9.091171126055704E-2</v>
      </c>
      <c r="D52" s="29">
        <v>8.3081626383053747E-3</v>
      </c>
      <c r="E52" s="29">
        <v>0.13904335633607329</v>
      </c>
      <c r="I52">
        <v>46</v>
      </c>
      <c r="J52" s="29">
        <v>0.30197376731120429</v>
      </c>
      <c r="K52">
        <v>4992</v>
      </c>
      <c r="L52">
        <v>4839</v>
      </c>
      <c r="M52">
        <v>4635</v>
      </c>
      <c r="O52" s="29">
        <v>0.29190797506749749</v>
      </c>
      <c r="P52" s="9">
        <v>1E-3</v>
      </c>
      <c r="Q52" s="9">
        <v>7.1999999999999998E-3</v>
      </c>
      <c r="R52" s="9">
        <v>7.1999999999999998E-3</v>
      </c>
    </row>
    <row r="53" spans="2:18" x14ac:dyDescent="0.2">
      <c r="B53">
        <v>44</v>
      </c>
      <c r="C53" s="29">
        <v>-7.9132902211272553E-3</v>
      </c>
      <c r="D53" s="29">
        <v>3.9915846767656395E-2</v>
      </c>
      <c r="E53" s="29">
        <v>-9.5553792634024734E-2</v>
      </c>
      <c r="I53">
        <v>47</v>
      </c>
      <c r="J53" s="29">
        <v>0.32210535179861788</v>
      </c>
      <c r="K53">
        <v>4994</v>
      </c>
      <c r="L53">
        <v>4859</v>
      </c>
      <c r="M53">
        <v>4680</v>
      </c>
      <c r="O53" s="29">
        <v>0.31203955955491108</v>
      </c>
      <c r="P53" s="9">
        <v>4.0000000000000002E-4</v>
      </c>
      <c r="Q53" s="9">
        <v>4.0000000000000001E-3</v>
      </c>
      <c r="R53" s="9">
        <v>8.9999999999999993E-3</v>
      </c>
    </row>
    <row r="54" spans="2:18" x14ac:dyDescent="0.2">
      <c r="B54">
        <v>45</v>
      </c>
      <c r="C54" s="29">
        <v>-8.0348507002213701E-2</v>
      </c>
      <c r="D54" s="29">
        <v>-1.1105639226106646E-2</v>
      </c>
      <c r="E54" s="29">
        <v>0.24565063482837154</v>
      </c>
      <c r="I54">
        <v>48</v>
      </c>
      <c r="J54" s="29">
        <v>0.34223693628603158</v>
      </c>
      <c r="K54">
        <v>4996</v>
      </c>
      <c r="L54">
        <v>4887</v>
      </c>
      <c r="M54">
        <v>4714</v>
      </c>
      <c r="O54" s="29">
        <v>0.33217114404232473</v>
      </c>
      <c r="P54" s="9">
        <v>4.0000000000000002E-4</v>
      </c>
      <c r="Q54" s="9">
        <v>5.5999999999999999E-3</v>
      </c>
      <c r="R54" s="9">
        <v>6.7999999999999996E-3</v>
      </c>
    </row>
    <row r="55" spans="2:18" x14ac:dyDescent="0.2">
      <c r="B55">
        <v>46</v>
      </c>
      <c r="C55" s="29">
        <v>0.10220862400474692</v>
      </c>
      <c r="D55" s="29">
        <v>-0.1262014968476256</v>
      </c>
      <c r="E55" s="29">
        <v>9.3396526821617728E-4</v>
      </c>
      <c r="I55">
        <v>49</v>
      </c>
      <c r="J55" s="29">
        <v>0.36236852077344517</v>
      </c>
      <c r="K55">
        <v>4997</v>
      </c>
      <c r="L55">
        <v>4897</v>
      </c>
      <c r="M55">
        <v>4753</v>
      </c>
      <c r="O55" s="29">
        <v>0.35230272852973837</v>
      </c>
      <c r="P55" s="9">
        <v>2.0000000000000001E-4</v>
      </c>
      <c r="Q55" s="9">
        <v>2E-3</v>
      </c>
      <c r="R55" s="9">
        <v>7.7999999999999996E-3</v>
      </c>
    </row>
    <row r="56" spans="2:18" x14ac:dyDescent="0.2">
      <c r="B56">
        <v>47</v>
      </c>
      <c r="C56" s="29">
        <v>4.7145951668319365E-3</v>
      </c>
      <c r="D56" s="29">
        <v>-4.2799884363384624E-2</v>
      </c>
      <c r="E56" s="29">
        <v>9.4371715575215356E-2</v>
      </c>
      <c r="I56">
        <v>50</v>
      </c>
      <c r="J56" s="29">
        <v>0.38250010526085876</v>
      </c>
      <c r="K56">
        <v>4999</v>
      </c>
      <c r="L56">
        <v>4912</v>
      </c>
      <c r="M56">
        <v>4779</v>
      </c>
      <c r="O56" s="29">
        <v>0.37243431301715196</v>
      </c>
      <c r="P56" s="9">
        <v>4.0000000000000002E-4</v>
      </c>
      <c r="Q56" s="9">
        <v>3.0000000000000001E-3</v>
      </c>
      <c r="R56" s="9">
        <v>5.1999999999999998E-3</v>
      </c>
    </row>
    <row r="57" spans="2:18" x14ac:dyDescent="0.2">
      <c r="B57">
        <v>48</v>
      </c>
      <c r="C57" s="29">
        <v>-7.0524619694007307E-2</v>
      </c>
      <c r="D57" s="29">
        <v>0.1573682334292324</v>
      </c>
      <c r="E57" s="29">
        <v>0.43864858118050459</v>
      </c>
      <c r="I57">
        <v>51</v>
      </c>
      <c r="J57" s="29">
        <v>0.40263168974827246</v>
      </c>
      <c r="K57">
        <v>4999</v>
      </c>
      <c r="L57">
        <v>4924</v>
      </c>
      <c r="M57">
        <v>4810</v>
      </c>
      <c r="O57" s="29">
        <v>0.39256589750456561</v>
      </c>
      <c r="P57" s="9">
        <v>0</v>
      </c>
      <c r="Q57" s="9">
        <v>2.3999999999999998E-3</v>
      </c>
      <c r="R57" s="9">
        <v>6.1999999999999998E-3</v>
      </c>
    </row>
    <row r="58" spans="2:18" x14ac:dyDescent="0.2">
      <c r="B58">
        <v>49</v>
      </c>
      <c r="C58" s="29">
        <v>1.2751619563315194E-2</v>
      </c>
      <c r="D58" s="29">
        <v>5.7908906157452089E-2</v>
      </c>
      <c r="E58" s="29">
        <v>-0.49574343986270558</v>
      </c>
      <c r="I58">
        <v>52</v>
      </c>
      <c r="J58" s="29">
        <v>0.42276327423568594</v>
      </c>
      <c r="K58">
        <v>5000</v>
      </c>
      <c r="L58">
        <v>4932</v>
      </c>
      <c r="M58">
        <v>4831</v>
      </c>
      <c r="O58" s="29">
        <v>0.4126974819919792</v>
      </c>
      <c r="P58" s="9">
        <v>2.0000000000000001E-4</v>
      </c>
      <c r="Q58" s="9">
        <v>1.6000000000000001E-3</v>
      </c>
      <c r="R58" s="9">
        <v>4.1999999999999997E-3</v>
      </c>
    </row>
    <row r="59" spans="2:18" x14ac:dyDescent="0.2">
      <c r="B59">
        <v>50</v>
      </c>
      <c r="C59" s="29">
        <v>4.7660699158645486E-3</v>
      </c>
      <c r="D59" s="29">
        <v>5.4912619915298617E-2</v>
      </c>
      <c r="E59" s="29">
        <v>-2.3577462188207624E-2</v>
      </c>
      <c r="I59">
        <v>53</v>
      </c>
      <c r="J59" s="29">
        <v>0.44289485872309964</v>
      </c>
      <c r="K59">
        <v>5000</v>
      </c>
      <c r="L59">
        <v>4943</v>
      </c>
      <c r="M59">
        <v>4849</v>
      </c>
      <c r="O59" s="29">
        <v>0.43282906647939279</v>
      </c>
      <c r="P59" s="9">
        <v>0</v>
      </c>
      <c r="Q59" s="9">
        <v>2.2000000000000001E-3</v>
      </c>
      <c r="R59" s="9">
        <v>3.5999999999999999E-3</v>
      </c>
    </row>
    <row r="60" spans="2:18" x14ac:dyDescent="0.2">
      <c r="B60">
        <v>51</v>
      </c>
      <c r="C60" s="29">
        <v>1.8223860528520837E-3</v>
      </c>
      <c r="D60" s="29">
        <v>-0.12449132116189378</v>
      </c>
      <c r="E60" s="29">
        <v>9.555311218953165E-2</v>
      </c>
      <c r="I60">
        <v>54</v>
      </c>
      <c r="J60" s="29">
        <v>0.46302644321051334</v>
      </c>
      <c r="K60">
        <v>5000</v>
      </c>
      <c r="L60">
        <v>4957</v>
      </c>
      <c r="M60">
        <v>4865</v>
      </c>
      <c r="O60" s="29">
        <v>0.45296065096680649</v>
      </c>
      <c r="P60" s="9">
        <v>0</v>
      </c>
      <c r="Q60" s="9">
        <v>2.8E-3</v>
      </c>
      <c r="R60" s="9">
        <v>3.2000000000000002E-3</v>
      </c>
    </row>
    <row r="61" spans="2:18" x14ac:dyDescent="0.2">
      <c r="B61">
        <v>52</v>
      </c>
      <c r="C61" s="29">
        <v>0.10900478390599515</v>
      </c>
      <c r="D61" s="29">
        <v>6.959268870841416E-2</v>
      </c>
      <c r="E61" s="29">
        <v>-1.3856353422444774E-2</v>
      </c>
      <c r="I61">
        <v>55</v>
      </c>
      <c r="J61" s="29">
        <v>0.48315802769792682</v>
      </c>
      <c r="K61">
        <v>5000</v>
      </c>
      <c r="L61">
        <v>4962</v>
      </c>
      <c r="M61">
        <v>4885</v>
      </c>
      <c r="O61" s="29">
        <v>0.47309223545422008</v>
      </c>
      <c r="P61" s="9">
        <v>0</v>
      </c>
      <c r="Q61" s="9">
        <v>1E-3</v>
      </c>
      <c r="R61" s="9">
        <v>4.0000000000000001E-3</v>
      </c>
    </row>
    <row r="62" spans="2:18" x14ac:dyDescent="0.2">
      <c r="B62">
        <v>53</v>
      </c>
      <c r="C62" s="29">
        <v>-5.7760927789481751E-3</v>
      </c>
      <c r="D62" s="29">
        <v>2.0890448784310928E-2</v>
      </c>
      <c r="E62" s="29">
        <v>6.3741939306327794E-2</v>
      </c>
      <c r="I62">
        <v>56</v>
      </c>
      <c r="J62" s="29">
        <v>0.50328961218534052</v>
      </c>
      <c r="K62">
        <v>5000</v>
      </c>
      <c r="L62">
        <v>4969</v>
      </c>
      <c r="M62">
        <v>4903</v>
      </c>
      <c r="O62" s="29">
        <v>0.49322381994163367</v>
      </c>
      <c r="P62" s="9">
        <v>0</v>
      </c>
      <c r="Q62" s="9">
        <v>1.4E-3</v>
      </c>
      <c r="R62" s="9">
        <v>3.5999999999999999E-3</v>
      </c>
    </row>
    <row r="63" spans="2:18" x14ac:dyDescent="0.2">
      <c r="B63">
        <v>54</v>
      </c>
      <c r="C63" s="29">
        <v>-2.459678207083308E-2</v>
      </c>
      <c r="D63" s="29">
        <v>8.4830116577574236E-2</v>
      </c>
      <c r="E63" s="29">
        <v>-0.38903992877265842</v>
      </c>
      <c r="I63">
        <v>57</v>
      </c>
      <c r="J63" s="29">
        <v>0.52342119667275422</v>
      </c>
      <c r="K63">
        <v>5000</v>
      </c>
      <c r="L63">
        <v>4972</v>
      </c>
      <c r="M63">
        <v>4923</v>
      </c>
      <c r="O63" s="29">
        <v>0.51335540442904737</v>
      </c>
      <c r="P63" s="9">
        <v>0</v>
      </c>
      <c r="Q63" s="9">
        <v>5.9999999999999995E-4</v>
      </c>
      <c r="R63" s="9">
        <v>4.0000000000000001E-3</v>
      </c>
    </row>
    <row r="64" spans="2:18" x14ac:dyDescent="0.2">
      <c r="B64">
        <v>55</v>
      </c>
      <c r="C64" s="29">
        <v>8.3117444734969445E-2</v>
      </c>
      <c r="D64" s="29">
        <v>2.7846118600990528E-2</v>
      </c>
      <c r="E64" s="29">
        <v>-3.8816168536455253E-2</v>
      </c>
      <c r="I64">
        <v>58</v>
      </c>
      <c r="J64" s="29">
        <v>0.5435527811601677</v>
      </c>
      <c r="K64">
        <v>5000</v>
      </c>
      <c r="L64">
        <v>4977</v>
      </c>
      <c r="M64">
        <v>4930</v>
      </c>
      <c r="O64" s="29">
        <v>0.53348698891646096</v>
      </c>
      <c r="P64" s="9">
        <v>0</v>
      </c>
      <c r="Q64" s="9">
        <v>1E-3</v>
      </c>
      <c r="R64" s="9">
        <v>1.4E-3</v>
      </c>
    </row>
    <row r="65" spans="2:18" x14ac:dyDescent="0.2">
      <c r="B65">
        <v>56</v>
      </c>
      <c r="C65" s="29">
        <v>-3.2662037589467723E-2</v>
      </c>
      <c r="D65" s="29">
        <v>3.20385268637614E-2</v>
      </c>
      <c r="E65" s="29">
        <v>-0.12282458773125454</v>
      </c>
      <c r="I65">
        <v>59</v>
      </c>
      <c r="J65" s="29">
        <v>0.5636843656475814</v>
      </c>
      <c r="K65">
        <v>5000</v>
      </c>
      <c r="L65">
        <v>4981</v>
      </c>
      <c r="M65">
        <v>4935</v>
      </c>
      <c r="O65" s="29">
        <v>0.55361857340387455</v>
      </c>
      <c r="P65" s="9">
        <v>0</v>
      </c>
      <c r="Q65" s="9">
        <v>8.0000000000000004E-4</v>
      </c>
      <c r="R65" s="9">
        <v>1E-3</v>
      </c>
    </row>
    <row r="66" spans="2:18" x14ac:dyDescent="0.2">
      <c r="B66">
        <v>57</v>
      </c>
      <c r="C66" s="29">
        <v>3.0372819931725706E-2</v>
      </c>
      <c r="D66" s="29">
        <v>-0.20376637130031933</v>
      </c>
      <c r="E66" s="29">
        <v>-1.1110001030326536E-3</v>
      </c>
      <c r="I66">
        <v>60</v>
      </c>
      <c r="J66" s="29">
        <v>0.58381595013499488</v>
      </c>
      <c r="K66">
        <v>5000</v>
      </c>
      <c r="L66">
        <v>4983</v>
      </c>
      <c r="M66">
        <v>4940</v>
      </c>
      <c r="O66" s="29">
        <v>0.57375015789128814</v>
      </c>
      <c r="P66" s="9">
        <v>0</v>
      </c>
      <c r="Q66" s="9">
        <v>4.0000000000000002E-4</v>
      </c>
      <c r="R66" s="9">
        <v>1E-3</v>
      </c>
    </row>
    <row r="67" spans="2:18" x14ac:dyDescent="0.2">
      <c r="B67">
        <v>58</v>
      </c>
      <c r="C67" s="29">
        <v>-3.8776371394895648E-2</v>
      </c>
      <c r="D67" s="29">
        <v>9.2827883038785457E-3</v>
      </c>
      <c r="E67" s="29">
        <v>0.4788635832882488</v>
      </c>
      <c r="I67">
        <v>61</v>
      </c>
      <c r="J67" s="29">
        <v>0.60394753462240858</v>
      </c>
      <c r="K67">
        <v>5000</v>
      </c>
      <c r="L67">
        <v>4985</v>
      </c>
      <c r="M67">
        <v>4944</v>
      </c>
      <c r="O67" s="29">
        <v>0.59388174237870173</v>
      </c>
      <c r="P67" s="9">
        <v>0</v>
      </c>
      <c r="Q67" s="9">
        <v>4.0000000000000002E-4</v>
      </c>
      <c r="R67" s="9">
        <v>8.0000000000000004E-4</v>
      </c>
    </row>
    <row r="68" spans="2:18" x14ac:dyDescent="0.2">
      <c r="B68">
        <v>59</v>
      </c>
      <c r="C68" s="29">
        <v>-7.4510758440868791E-3</v>
      </c>
      <c r="D68" s="29">
        <v>-6.6901632165971989E-2</v>
      </c>
      <c r="E68" s="29">
        <v>5.5032126820093438E-2</v>
      </c>
    </row>
    <row r="69" spans="2:18" x14ac:dyDescent="0.2">
      <c r="B69">
        <v>60</v>
      </c>
      <c r="C69" s="29">
        <v>-1.6240453221345461E-2</v>
      </c>
      <c r="D69" s="29">
        <v>9.5750499079478996E-2</v>
      </c>
      <c r="E69" s="29">
        <v>-3.8609418152799231E-2</v>
      </c>
    </row>
    <row r="70" spans="2:18" x14ac:dyDescent="0.2">
      <c r="B70">
        <v>61</v>
      </c>
      <c r="C70" s="29">
        <v>-0.11255603349869413</v>
      </c>
      <c r="D70" s="29">
        <v>8.9246269699254893E-2</v>
      </c>
      <c r="E70" s="29">
        <v>0.2307128229133599</v>
      </c>
    </row>
    <row r="71" spans="2:18" x14ac:dyDescent="0.2">
      <c r="B71">
        <v>62</v>
      </c>
      <c r="C71" s="29">
        <v>3.4945154619713939E-2</v>
      </c>
      <c r="D71" s="29">
        <v>-0.19188794056067623</v>
      </c>
      <c r="E71" s="29">
        <v>-0.14464775209162889</v>
      </c>
    </row>
    <row r="72" spans="2:18" x14ac:dyDescent="0.2">
      <c r="B72">
        <v>63</v>
      </c>
      <c r="C72" s="29">
        <v>-9.8637790794828872E-2</v>
      </c>
      <c r="D72" s="29">
        <v>1.9866573569453441E-2</v>
      </c>
      <c r="E72" s="29">
        <v>0.27406675191760643</v>
      </c>
    </row>
    <row r="73" spans="2:18" x14ac:dyDescent="0.2">
      <c r="B73">
        <v>64</v>
      </c>
      <c r="C73" s="29">
        <v>2.2255289089801605E-2</v>
      </c>
      <c r="D73" s="29">
        <v>-0.22706882494433941</v>
      </c>
      <c r="E73" s="29">
        <v>-0.1929395721487005</v>
      </c>
    </row>
    <row r="74" spans="2:18" x14ac:dyDescent="0.2">
      <c r="B74">
        <v>65</v>
      </c>
      <c r="C74" s="29">
        <v>-6.3103399641056435E-2</v>
      </c>
      <c r="D74" s="29">
        <v>0.12529662458502394</v>
      </c>
      <c r="E74" s="29">
        <v>-7.8319578461054171E-3</v>
      </c>
    </row>
    <row r="75" spans="2:18" x14ac:dyDescent="0.2">
      <c r="B75">
        <v>66</v>
      </c>
      <c r="C75" s="29">
        <v>-2.3995668903638991E-2</v>
      </c>
      <c r="D75" s="29">
        <v>-4.8325026196876827E-2</v>
      </c>
      <c r="E75" s="29">
        <v>-2.7559937450190329E-2</v>
      </c>
    </row>
    <row r="76" spans="2:18" x14ac:dyDescent="0.2">
      <c r="B76">
        <v>67</v>
      </c>
      <c r="C76" s="29">
        <v>-9.1628223173873147E-2</v>
      </c>
      <c r="D76" s="29">
        <v>-9.8365657124649744E-2</v>
      </c>
      <c r="E76" s="29">
        <v>1.3793512471922821E-2</v>
      </c>
    </row>
    <row r="77" spans="2:18" x14ac:dyDescent="0.2">
      <c r="B77">
        <v>68</v>
      </c>
      <c r="C77" s="29">
        <v>0.15289837441942702</v>
      </c>
      <c r="D77" s="29">
        <v>4.7507958298580164E-2</v>
      </c>
      <c r="E77" s="29">
        <v>-2.8643971812994256E-2</v>
      </c>
    </row>
    <row r="78" spans="2:18" x14ac:dyDescent="0.2">
      <c r="B78">
        <v>69</v>
      </c>
      <c r="C78" s="29">
        <v>-6.2965129162440153E-3</v>
      </c>
      <c r="D78" s="29">
        <v>1.2000616516316769E-2</v>
      </c>
      <c r="E78" s="29">
        <v>-0.23653534750935298</v>
      </c>
    </row>
    <row r="79" spans="2:18" x14ac:dyDescent="0.2">
      <c r="B79">
        <v>70</v>
      </c>
      <c r="C79" s="29">
        <v>4.608261621209897E-2</v>
      </c>
      <c r="D79" s="29">
        <v>7.828769639565579E-2</v>
      </c>
      <c r="E79" s="29">
        <v>-0.14563615074100844</v>
      </c>
    </row>
    <row r="80" spans="2:18" x14ac:dyDescent="0.2">
      <c r="B80">
        <v>71</v>
      </c>
      <c r="C80" s="29">
        <v>-2.6692746575352304E-3</v>
      </c>
      <c r="D80" s="29">
        <v>0.29784855785153785</v>
      </c>
      <c r="E80" s="29">
        <v>8.6380840632887701E-2</v>
      </c>
    </row>
    <row r="81" spans="2:5" x14ac:dyDescent="0.2">
      <c r="B81">
        <v>72</v>
      </c>
      <c r="C81" s="29">
        <v>0.24835921834722938</v>
      </c>
      <c r="D81" s="29">
        <v>-1.2949184888405366E-3</v>
      </c>
      <c r="E81" s="29">
        <v>0.3826600791728792</v>
      </c>
    </row>
    <row r="82" spans="2:5" x14ac:dyDescent="0.2">
      <c r="B82">
        <v>73</v>
      </c>
      <c r="C82" s="29">
        <v>1.5595904623271675E-3</v>
      </c>
      <c r="D82" s="29">
        <v>9.8531645234564355E-2</v>
      </c>
      <c r="E82" s="29">
        <v>-0.32238441431747922</v>
      </c>
    </row>
    <row r="83" spans="2:5" x14ac:dyDescent="0.2">
      <c r="B83">
        <v>74</v>
      </c>
      <c r="C83" s="29">
        <v>-0.15857403094742967</v>
      </c>
      <c r="D83" s="29">
        <v>-0.1974649963069447</v>
      </c>
      <c r="E83" s="29">
        <v>-5.8147863166737854E-2</v>
      </c>
    </row>
    <row r="84" spans="2:5" x14ac:dyDescent="0.2">
      <c r="B84">
        <v>75</v>
      </c>
      <c r="C84" s="29">
        <v>-1.5107264108147054E-2</v>
      </c>
      <c r="D84" s="29">
        <v>-4.6726609133380267E-2</v>
      </c>
      <c r="E84" s="29">
        <v>-3.8847200727711403E-2</v>
      </c>
    </row>
    <row r="85" spans="2:5" x14ac:dyDescent="0.2">
      <c r="B85">
        <v>76</v>
      </c>
      <c r="C85" s="29">
        <v>-0.12209063588463739</v>
      </c>
      <c r="D85" s="29">
        <v>0.47167155205449135</v>
      </c>
      <c r="E85" s="29">
        <v>-0.21960438112661462</v>
      </c>
    </row>
    <row r="86" spans="2:5" x14ac:dyDescent="0.2">
      <c r="B86">
        <v>77</v>
      </c>
      <c r="C86" s="29">
        <v>1.9964339776168773E-2</v>
      </c>
      <c r="D86" s="29">
        <v>0.16326397975868912</v>
      </c>
      <c r="E86" s="29">
        <v>-0.38054255016606336</v>
      </c>
    </row>
    <row r="87" spans="2:5" x14ac:dyDescent="0.2">
      <c r="B87">
        <v>78</v>
      </c>
      <c r="C87" s="29">
        <v>-1.0983610611659181E-2</v>
      </c>
      <c r="D87" s="29">
        <v>-0.21604188897145687</v>
      </c>
      <c r="E87" s="29">
        <v>-6.6156351283403525E-2</v>
      </c>
    </row>
    <row r="88" spans="2:5" x14ac:dyDescent="0.2">
      <c r="B88">
        <v>79</v>
      </c>
      <c r="C88" s="29">
        <v>-3.8762762730282237E-2</v>
      </c>
      <c r="D88" s="29">
        <v>0.23759951150273595</v>
      </c>
      <c r="E88" s="29">
        <v>2.0359275407763548E-2</v>
      </c>
    </row>
    <row r="89" spans="2:5" x14ac:dyDescent="0.2">
      <c r="B89">
        <v>80</v>
      </c>
      <c r="C89" s="29">
        <v>1.3511935862839167E-2</v>
      </c>
      <c r="D89" s="29">
        <v>-0.47387661676028459</v>
      </c>
      <c r="E89" s="29">
        <v>-0.13172242585026137</v>
      </c>
    </row>
    <row r="90" spans="2:5" x14ac:dyDescent="0.2">
      <c r="B90">
        <v>81</v>
      </c>
      <c r="C90" s="29">
        <v>8.0489471996136337E-3</v>
      </c>
      <c r="D90" s="29">
        <v>9.5027826861004944E-2</v>
      </c>
      <c r="E90" s="29">
        <v>9.9973745348981916E-2</v>
      </c>
    </row>
    <row r="91" spans="2:5" x14ac:dyDescent="0.2">
      <c r="B91">
        <v>82</v>
      </c>
      <c r="C91" s="29">
        <v>1.738697205945192E-2</v>
      </c>
      <c r="D91" s="29">
        <v>-0.14570497702820195</v>
      </c>
      <c r="E91" s="29">
        <v>0.14314908637167423</v>
      </c>
    </row>
    <row r="92" spans="2:5" x14ac:dyDescent="0.2">
      <c r="B92">
        <v>83</v>
      </c>
      <c r="C92" s="29">
        <v>-0.13779710624113128</v>
      </c>
      <c r="D92" s="29">
        <v>-0.15679241735709992</v>
      </c>
      <c r="E92" s="29">
        <v>-0.15747821655668129</v>
      </c>
    </row>
    <row r="93" spans="2:5" x14ac:dyDescent="0.2">
      <c r="B93">
        <v>84</v>
      </c>
      <c r="C93" s="29">
        <v>1.3933132571480862E-3</v>
      </c>
      <c r="D93" s="29">
        <v>9.8496699209714558E-2</v>
      </c>
      <c r="E93" s="29">
        <v>-0.39954706295516529</v>
      </c>
    </row>
    <row r="94" spans="2:5" x14ac:dyDescent="0.2">
      <c r="B94">
        <v>85</v>
      </c>
      <c r="C94" s="29">
        <v>5.8269204396856414E-2</v>
      </c>
      <c r="D94" s="29">
        <v>0.15437245888114212</v>
      </c>
      <c r="E94" s="29">
        <v>2.821704142247734E-3</v>
      </c>
    </row>
    <row r="95" spans="2:5" x14ac:dyDescent="0.2">
      <c r="B95">
        <v>86</v>
      </c>
      <c r="C95" s="29">
        <v>3.2635358080350632E-2</v>
      </c>
      <c r="D95" s="29">
        <v>0.42764651975402557</v>
      </c>
      <c r="E95" s="29">
        <v>0.37726949916141711</v>
      </c>
    </row>
    <row r="96" spans="2:5" x14ac:dyDescent="0.2">
      <c r="B96">
        <v>87</v>
      </c>
      <c r="C96" s="29">
        <v>-3.8456350145412295E-4</v>
      </c>
      <c r="D96" s="29">
        <v>-8.8690712547095055E-2</v>
      </c>
      <c r="E96" s="29">
        <v>0.19137704908061207</v>
      </c>
    </row>
    <row r="97" spans="2:5" x14ac:dyDescent="0.2">
      <c r="B97">
        <v>88</v>
      </c>
      <c r="C97" s="29">
        <v>-2.575868295378985E-3</v>
      </c>
      <c r="D97" s="29">
        <v>9.4837036747792439E-2</v>
      </c>
      <c r="E97" s="29">
        <v>-0.37112090375477275</v>
      </c>
    </row>
    <row r="98" spans="2:5" x14ac:dyDescent="0.2">
      <c r="B98">
        <v>89</v>
      </c>
      <c r="C98" s="29">
        <v>-4.5018954604397858E-2</v>
      </c>
      <c r="D98" s="29">
        <v>-0.13038819219370676</v>
      </c>
      <c r="E98" s="29">
        <v>-0.89234862662913605</v>
      </c>
    </row>
    <row r="99" spans="2:5" x14ac:dyDescent="0.2">
      <c r="B99">
        <v>90</v>
      </c>
      <c r="C99" s="29">
        <v>7.7606035805447587E-2</v>
      </c>
      <c r="D99" s="29">
        <v>-0.17139360779243831</v>
      </c>
      <c r="E99" s="29">
        <v>0.3216780522297577</v>
      </c>
    </row>
    <row r="100" spans="2:5" x14ac:dyDescent="0.2">
      <c r="B100">
        <v>91</v>
      </c>
      <c r="C100" s="29">
        <v>-3.1775720775465026E-2</v>
      </c>
      <c r="D100" s="29">
        <v>0.18263476329910278</v>
      </c>
      <c r="E100" s="29">
        <v>9.9857630185197638E-2</v>
      </c>
    </row>
    <row r="101" spans="2:5" x14ac:dyDescent="0.2">
      <c r="B101">
        <v>92</v>
      </c>
      <c r="C101" s="29">
        <v>4.8506024980283328E-2</v>
      </c>
      <c r="D101" s="29">
        <v>0.23082784352713334</v>
      </c>
      <c r="E101" s="29">
        <v>1.4558326418292694E-2</v>
      </c>
    </row>
    <row r="102" spans="2:5" x14ac:dyDescent="0.2">
      <c r="B102">
        <v>93</v>
      </c>
      <c r="C102" s="29">
        <v>2.8951471051674124E-3</v>
      </c>
      <c r="D102" s="29">
        <v>-1.1262045189328199E-2</v>
      </c>
      <c r="E102" s="29">
        <v>0.15906165257859078</v>
      </c>
    </row>
    <row r="103" spans="2:5" x14ac:dyDescent="0.2">
      <c r="B103">
        <v>94</v>
      </c>
      <c r="C103" s="29">
        <v>-1.4949086723294654E-2</v>
      </c>
      <c r="D103" s="29">
        <v>0.32122885636556731</v>
      </c>
      <c r="E103" s="29">
        <v>-9.1327675373604589E-2</v>
      </c>
    </row>
    <row r="104" spans="2:5" x14ac:dyDescent="0.2">
      <c r="B104">
        <v>95</v>
      </c>
      <c r="C104" s="29">
        <v>2.0864162942043411E-2</v>
      </c>
      <c r="D104" s="29">
        <v>0.13155736992504902</v>
      </c>
      <c r="E104" s="29">
        <v>0.34617219197440158</v>
      </c>
    </row>
    <row r="105" spans="2:5" x14ac:dyDescent="0.2">
      <c r="B105">
        <v>96</v>
      </c>
      <c r="C105" s="29">
        <v>-4.1483466351212549E-2</v>
      </c>
      <c r="D105" s="29">
        <v>5.2569388762324434E-2</v>
      </c>
      <c r="E105" s="29">
        <v>6.1421352112380874E-2</v>
      </c>
    </row>
    <row r="106" spans="2:5" x14ac:dyDescent="0.2">
      <c r="B106">
        <v>97</v>
      </c>
      <c r="C106" s="29">
        <v>3.1085397605577891E-2</v>
      </c>
      <c r="D106" s="29">
        <v>6.2591431097793762E-2</v>
      </c>
      <c r="E106" s="29">
        <v>-0.12808009745943139</v>
      </c>
    </row>
    <row r="107" spans="2:5" x14ac:dyDescent="0.2">
      <c r="B107">
        <v>98</v>
      </c>
      <c r="C107" s="29">
        <v>9.7074902541537389E-2</v>
      </c>
      <c r="D107" s="29">
        <v>0.38597032969959005</v>
      </c>
      <c r="E107" s="29">
        <v>-0.10867679518329103</v>
      </c>
    </row>
    <row r="108" spans="2:5" x14ac:dyDescent="0.2">
      <c r="B108">
        <v>99</v>
      </c>
      <c r="C108" s="29">
        <v>-0.10268682937783905</v>
      </c>
      <c r="D108" s="29">
        <v>0.27511779856572477</v>
      </c>
      <c r="E108" s="29">
        <v>0.32762411884372733</v>
      </c>
    </row>
    <row r="109" spans="2:5" x14ac:dyDescent="0.2">
      <c r="B109">
        <v>100</v>
      </c>
      <c r="C109" s="29">
        <v>-5.9639491869304465E-3</v>
      </c>
      <c r="D109" s="29">
        <v>5.5352264792005348E-2</v>
      </c>
      <c r="E109" s="29">
        <v>0.19710646158739212</v>
      </c>
    </row>
    <row r="110" spans="2:5" x14ac:dyDescent="0.2">
      <c r="B110">
        <v>101</v>
      </c>
      <c r="C110" s="29">
        <v>0.10755046566073929</v>
      </c>
      <c r="D110" s="29">
        <v>0.11145490198044056</v>
      </c>
      <c r="E110" s="29">
        <v>-0.1620413869994404</v>
      </c>
    </row>
    <row r="111" spans="2:5" x14ac:dyDescent="0.2">
      <c r="B111">
        <v>102</v>
      </c>
      <c r="C111" s="29">
        <v>3.0069012307612795E-2</v>
      </c>
      <c r="D111" s="29">
        <v>0.18204897367703241</v>
      </c>
      <c r="E111" s="29">
        <v>1.5211522773729861E-2</v>
      </c>
    </row>
    <row r="112" spans="2:5" x14ac:dyDescent="0.2">
      <c r="B112">
        <v>103</v>
      </c>
      <c r="C112" s="29">
        <v>8.351650770753008E-4</v>
      </c>
      <c r="D112" s="29">
        <v>0.19067518673546913</v>
      </c>
      <c r="E112" s="29">
        <v>-1.860446281368508E-2</v>
      </c>
    </row>
    <row r="113" spans="2:5" x14ac:dyDescent="0.2">
      <c r="B113">
        <v>104</v>
      </c>
      <c r="C113" s="29">
        <v>1.625981109500416E-2</v>
      </c>
      <c r="D113" s="29">
        <v>3.9013389064228729E-2</v>
      </c>
      <c r="E113" s="29">
        <v>2.1171321649142056E-2</v>
      </c>
    </row>
    <row r="114" spans="2:5" x14ac:dyDescent="0.2">
      <c r="B114">
        <v>105</v>
      </c>
      <c r="C114" s="29">
        <v>-5.9846142410684526E-2</v>
      </c>
      <c r="D114" s="29">
        <v>4.7934979820939291E-2</v>
      </c>
      <c r="E114" s="29">
        <v>-0.10146710040680817</v>
      </c>
    </row>
    <row r="115" spans="2:5" x14ac:dyDescent="0.2">
      <c r="B115">
        <v>106</v>
      </c>
      <c r="C115" s="29">
        <v>4.7388143350620429E-2</v>
      </c>
      <c r="D115" s="29">
        <v>9.9828444313526735E-3</v>
      </c>
      <c r="E115" s="29">
        <v>5.4027726441945284E-2</v>
      </c>
    </row>
    <row r="116" spans="2:5" x14ac:dyDescent="0.2">
      <c r="B116">
        <v>107</v>
      </c>
      <c r="C116" s="29">
        <v>-4.8800516048489971E-2</v>
      </c>
      <c r="D116" s="29">
        <v>-0.10057025699232804</v>
      </c>
      <c r="E116" s="29">
        <v>-6.6053297278429179E-2</v>
      </c>
    </row>
    <row r="117" spans="2:5" x14ac:dyDescent="0.2">
      <c r="B117">
        <v>108</v>
      </c>
      <c r="C117" s="29">
        <v>-0.24656535366052793</v>
      </c>
      <c r="D117" s="29">
        <v>0.10846469937785472</v>
      </c>
      <c r="E117" s="29">
        <v>0.11207321239431738</v>
      </c>
    </row>
    <row r="118" spans="2:5" x14ac:dyDescent="0.2">
      <c r="B118">
        <v>109</v>
      </c>
      <c r="C118" s="29">
        <v>-2.2760173314639733E-2</v>
      </c>
      <c r="D118" s="29">
        <v>1.3612465931505783E-2</v>
      </c>
      <c r="E118" s="29">
        <v>-0.20947348033422133</v>
      </c>
    </row>
    <row r="119" spans="2:5" x14ac:dyDescent="0.2">
      <c r="B119">
        <v>110</v>
      </c>
      <c r="C119" s="29">
        <v>4.2435485978849274E-2</v>
      </c>
      <c r="D119" s="29">
        <v>5.3874515536881204E-2</v>
      </c>
      <c r="E119" s="29">
        <v>-8.7472065384474371E-2</v>
      </c>
    </row>
    <row r="120" spans="2:5" x14ac:dyDescent="0.2">
      <c r="B120">
        <v>111</v>
      </c>
      <c r="C120" s="29">
        <v>-2.4478443197451415E-2</v>
      </c>
      <c r="D120" s="29">
        <v>5.0074895845502378E-2</v>
      </c>
      <c r="E120" s="29">
        <v>-6.4356356190252109E-2</v>
      </c>
    </row>
    <row r="121" spans="2:5" x14ac:dyDescent="0.2">
      <c r="B121">
        <v>112</v>
      </c>
      <c r="C121" s="29">
        <v>-5.3103886160697007E-2</v>
      </c>
      <c r="D121" s="29">
        <v>-5.8722755593423125E-2</v>
      </c>
      <c r="E121" s="29">
        <v>-8.4322105978033475E-3</v>
      </c>
    </row>
    <row r="122" spans="2:5" x14ac:dyDescent="0.2">
      <c r="B122">
        <v>113</v>
      </c>
      <c r="C122" s="29">
        <v>-9.9117701708971384E-2</v>
      </c>
      <c r="D122" s="29">
        <v>-4.5154095692819578E-2</v>
      </c>
      <c r="E122" s="29">
        <v>1.687679124984412E-2</v>
      </c>
    </row>
    <row r="123" spans="2:5" x14ac:dyDescent="0.2">
      <c r="B123">
        <v>114</v>
      </c>
      <c r="C123" s="29">
        <v>5.9920875250837335E-2</v>
      </c>
      <c r="D123" s="29">
        <v>7.6865999966574478E-2</v>
      </c>
      <c r="E123" s="29">
        <v>0.1955078993740442</v>
      </c>
    </row>
    <row r="124" spans="2:5" x14ac:dyDescent="0.2">
      <c r="B124">
        <v>115</v>
      </c>
      <c r="C124" s="29">
        <v>1.6530827351406031E-2</v>
      </c>
      <c r="D124" s="29">
        <v>-0.1287219798462616</v>
      </c>
      <c r="E124" s="29">
        <v>-0.44941914048088816</v>
      </c>
    </row>
    <row r="125" spans="2:5" x14ac:dyDescent="0.2">
      <c r="B125">
        <v>116</v>
      </c>
      <c r="C125" s="29">
        <v>9.7991941313991613E-3</v>
      </c>
      <c r="D125" s="29">
        <v>-0.13411880455848019</v>
      </c>
      <c r="E125" s="29">
        <v>-3.0218105559596715E-2</v>
      </c>
    </row>
    <row r="126" spans="2:5" x14ac:dyDescent="0.2">
      <c r="B126">
        <v>117</v>
      </c>
      <c r="C126" s="29">
        <v>5.1296333346674439E-2</v>
      </c>
      <c r="D126" s="29">
        <v>-0.10302106587172835</v>
      </c>
      <c r="E126" s="29">
        <v>0.31547796647054172</v>
      </c>
    </row>
    <row r="127" spans="2:5" x14ac:dyDescent="0.2">
      <c r="B127">
        <v>118</v>
      </c>
      <c r="C127" s="29">
        <v>6.904680698214094E-2</v>
      </c>
      <c r="D127" s="29">
        <v>1.0948599157894747E-2</v>
      </c>
      <c r="E127" s="29">
        <v>8.7661621366716042E-2</v>
      </c>
    </row>
    <row r="128" spans="2:5" x14ac:dyDescent="0.2">
      <c r="B128">
        <v>119</v>
      </c>
      <c r="C128" s="29">
        <v>7.1669902470041496E-3</v>
      </c>
      <c r="D128" s="29">
        <v>-9.5811329614814963E-2</v>
      </c>
      <c r="E128" s="29">
        <v>-0.23047431137554852</v>
      </c>
    </row>
    <row r="129" spans="2:5" x14ac:dyDescent="0.2">
      <c r="B129">
        <v>120</v>
      </c>
      <c r="C129" s="29">
        <v>5.3816002422656271E-3</v>
      </c>
      <c r="D129" s="29">
        <v>4.6608403916268755E-2</v>
      </c>
      <c r="E129" s="29">
        <v>0.17469158588159886</v>
      </c>
    </row>
    <row r="130" spans="2:5" x14ac:dyDescent="0.2">
      <c r="B130">
        <v>121</v>
      </c>
      <c r="C130" s="29">
        <v>1.2997599910166672E-2</v>
      </c>
      <c r="D130" s="29">
        <v>1.5145641277135998E-2</v>
      </c>
      <c r="E130" s="29">
        <v>0.20904276650073722</v>
      </c>
    </row>
    <row r="131" spans="2:5" x14ac:dyDescent="0.2">
      <c r="B131">
        <v>122</v>
      </c>
      <c r="C131" s="29">
        <v>3.2578742200480987E-2</v>
      </c>
      <c r="D131" s="29">
        <v>-7.1929029410172388E-2</v>
      </c>
      <c r="E131" s="29">
        <v>-1.7643509026162792E-2</v>
      </c>
    </row>
    <row r="132" spans="2:5" x14ac:dyDescent="0.2">
      <c r="B132">
        <v>123</v>
      </c>
      <c r="C132" s="29">
        <v>-1.2842918459495213E-2</v>
      </c>
      <c r="D132" s="29">
        <v>1.446043093647942E-2</v>
      </c>
      <c r="E132" s="29">
        <v>-0.31238090670816226</v>
      </c>
    </row>
    <row r="133" spans="2:5" x14ac:dyDescent="0.2">
      <c r="B133">
        <v>124</v>
      </c>
      <c r="C133" s="29">
        <v>3.4810017596091543E-2</v>
      </c>
      <c r="D133" s="29">
        <v>-1.265664766427496E-2</v>
      </c>
      <c r="E133" s="29">
        <v>-1.6895538491456179E-2</v>
      </c>
    </row>
    <row r="134" spans="2:5" x14ac:dyDescent="0.2">
      <c r="B134">
        <v>125</v>
      </c>
      <c r="C134" s="29">
        <v>5.0878223729336142E-3</v>
      </c>
      <c r="D134" s="29">
        <v>-0.19577720720693809</v>
      </c>
      <c r="E134" s="29">
        <v>5.6440694771259833E-2</v>
      </c>
    </row>
    <row r="135" spans="2:5" x14ac:dyDescent="0.2">
      <c r="B135">
        <v>126</v>
      </c>
      <c r="C135" s="29">
        <v>0.10923133126284472</v>
      </c>
      <c r="D135" s="29">
        <v>0.28749986353680362</v>
      </c>
      <c r="E135" s="29">
        <v>-0.12688074959281678</v>
      </c>
    </row>
    <row r="136" spans="2:5" x14ac:dyDescent="0.2">
      <c r="B136">
        <v>127</v>
      </c>
      <c r="C136" s="29">
        <v>5.1053344309089463E-2</v>
      </c>
      <c r="D136" s="29">
        <v>6.9883009076107741E-2</v>
      </c>
      <c r="E136" s="29">
        <v>-0.10240818983115116</v>
      </c>
    </row>
    <row r="137" spans="2:5" x14ac:dyDescent="0.2">
      <c r="B137">
        <v>128</v>
      </c>
      <c r="C137" s="29">
        <v>-5.8531912711023149E-3</v>
      </c>
      <c r="D137" s="29">
        <v>7.6173588069626083E-2</v>
      </c>
      <c r="E137" s="29">
        <v>0.12229602492515687</v>
      </c>
    </row>
    <row r="138" spans="2:5" x14ac:dyDescent="0.2">
      <c r="B138">
        <v>129</v>
      </c>
      <c r="C138" s="29">
        <v>-0.18146214694724405</v>
      </c>
      <c r="D138" s="29">
        <v>9.6563417623951181E-2</v>
      </c>
      <c r="E138" s="29">
        <v>0.33199614120189358</v>
      </c>
    </row>
    <row r="139" spans="2:5" x14ac:dyDescent="0.2">
      <c r="B139">
        <v>130</v>
      </c>
      <c r="C139" s="29">
        <v>-2.0705406342476539E-2</v>
      </c>
      <c r="D139" s="29">
        <v>-6.2033016549957666E-2</v>
      </c>
      <c r="E139" s="29">
        <v>0.14739302645529728</v>
      </c>
    </row>
    <row r="140" spans="2:5" x14ac:dyDescent="0.2">
      <c r="B140">
        <v>131</v>
      </c>
      <c r="C140" s="29">
        <v>-8.6532756009153403E-3</v>
      </c>
      <c r="D140" s="29">
        <v>-0.15380932726884017</v>
      </c>
      <c r="E140" s="29">
        <v>-5.8880791649138387E-3</v>
      </c>
    </row>
    <row r="141" spans="2:5" x14ac:dyDescent="0.2">
      <c r="B141">
        <v>132</v>
      </c>
      <c r="C141" s="29">
        <v>6.8888905602111278E-2</v>
      </c>
      <c r="D141" s="29">
        <v>-6.6016050760282262E-3</v>
      </c>
      <c r="E141" s="29">
        <v>-0.22680447702368456</v>
      </c>
    </row>
    <row r="142" spans="2:5" x14ac:dyDescent="0.2">
      <c r="B142">
        <v>133</v>
      </c>
      <c r="C142" s="29">
        <v>-3.1713145978529395E-2</v>
      </c>
      <c r="D142" s="29">
        <v>1.341391141383038E-2</v>
      </c>
      <c r="E142" s="29">
        <v>-0.28261708891840343</v>
      </c>
    </row>
    <row r="143" spans="2:5" x14ac:dyDescent="0.2">
      <c r="B143">
        <v>134</v>
      </c>
      <c r="C143" s="29">
        <v>-5.3053191377907441E-2</v>
      </c>
      <c r="D143" s="29">
        <v>3.9264897615082422E-2</v>
      </c>
      <c r="E143" s="29">
        <v>-9.8863608436067896E-2</v>
      </c>
    </row>
    <row r="144" spans="2:5" x14ac:dyDescent="0.2">
      <c r="B144">
        <v>135</v>
      </c>
      <c r="C144" s="29">
        <v>6.6936805765194868E-2</v>
      </c>
      <c r="D144" s="29">
        <v>0.13750457993419668</v>
      </c>
      <c r="E144" s="29">
        <v>0.10621260809265301</v>
      </c>
    </row>
    <row r="145" spans="2:5" x14ac:dyDescent="0.2">
      <c r="B145">
        <v>136</v>
      </c>
      <c r="C145" s="29">
        <v>-1.0421715451478278E-2</v>
      </c>
      <c r="D145" s="29">
        <v>5.8472070948633298E-2</v>
      </c>
      <c r="E145" s="29">
        <v>-0.10554135479818877</v>
      </c>
    </row>
    <row r="146" spans="2:5" x14ac:dyDescent="0.2">
      <c r="B146">
        <v>137</v>
      </c>
      <c r="C146" s="29">
        <v>7.3854843424798436E-2</v>
      </c>
      <c r="D146" s="29">
        <v>-4.5202843851186718E-2</v>
      </c>
      <c r="E146" s="29">
        <v>0.20800269216575892</v>
      </c>
    </row>
    <row r="147" spans="2:5" x14ac:dyDescent="0.2">
      <c r="B147">
        <v>138</v>
      </c>
      <c r="C147" s="29">
        <v>0.25491953829815278</v>
      </c>
      <c r="D147" s="29">
        <v>-4.8856317059068906E-2</v>
      </c>
      <c r="E147" s="29">
        <v>0.50280711494445818</v>
      </c>
    </row>
    <row r="148" spans="2:5" x14ac:dyDescent="0.2">
      <c r="B148">
        <v>139</v>
      </c>
      <c r="C148" s="29">
        <v>-9.00926730520063E-2</v>
      </c>
      <c r="D148" s="29">
        <v>-2.0119502574818825E-2</v>
      </c>
      <c r="E148" s="29">
        <v>-0.4437456399216993</v>
      </c>
    </row>
    <row r="149" spans="2:5" x14ac:dyDescent="0.2">
      <c r="B149">
        <v>140</v>
      </c>
      <c r="C149" s="29">
        <v>4.1747435623138748E-2</v>
      </c>
      <c r="D149" s="29">
        <v>-0.18663132816997186</v>
      </c>
      <c r="E149" s="29">
        <v>-0.64345375894196355</v>
      </c>
    </row>
    <row r="150" spans="2:5" x14ac:dyDescent="0.2">
      <c r="B150">
        <v>141</v>
      </c>
      <c r="C150" s="29">
        <v>-5.7286773055614519E-2</v>
      </c>
      <c r="D150" s="29">
        <v>-0.11121686429673326</v>
      </c>
      <c r="E150" s="29">
        <v>-4.4337285859504298E-2</v>
      </c>
    </row>
    <row r="151" spans="2:5" x14ac:dyDescent="0.2">
      <c r="B151">
        <v>142</v>
      </c>
      <c r="C151" s="29">
        <v>5.4402150705049591E-2</v>
      </c>
      <c r="D151" s="29">
        <v>-0.13157583496690972</v>
      </c>
      <c r="E151" s="29">
        <v>3.3011755625593095E-2</v>
      </c>
    </row>
    <row r="152" spans="2:5" x14ac:dyDescent="0.2">
      <c r="B152">
        <v>143</v>
      </c>
      <c r="C152" s="29">
        <v>9.7379529819347374E-2</v>
      </c>
      <c r="D152" s="29">
        <v>0.10734785824249077</v>
      </c>
      <c r="E152" s="29">
        <v>-3.086100926203646E-2</v>
      </c>
    </row>
    <row r="153" spans="2:5" x14ac:dyDescent="0.2">
      <c r="B153">
        <v>144</v>
      </c>
      <c r="C153" s="29">
        <v>-8.8179350593099864E-2</v>
      </c>
      <c r="D153" s="29">
        <v>2.1272601448756839E-2</v>
      </c>
      <c r="E153" s="29">
        <v>0.1652807204816715</v>
      </c>
    </row>
    <row r="154" spans="2:5" x14ac:dyDescent="0.2">
      <c r="B154">
        <v>145</v>
      </c>
      <c r="C154" s="29">
        <v>-3.0013280895793849E-3</v>
      </c>
      <c r="D154" s="29">
        <v>0.35778496256690218</v>
      </c>
      <c r="E154" s="29">
        <v>-1.6141258727373042E-2</v>
      </c>
    </row>
    <row r="155" spans="2:5" x14ac:dyDescent="0.2">
      <c r="B155">
        <v>146</v>
      </c>
      <c r="C155" s="29">
        <v>0.29441198986345379</v>
      </c>
      <c r="D155" s="29">
        <v>1.647844535875503E-2</v>
      </c>
      <c r="E155" s="29">
        <v>0.3792629205451471</v>
      </c>
    </row>
    <row r="156" spans="2:5" x14ac:dyDescent="0.2">
      <c r="B156">
        <v>147</v>
      </c>
      <c r="C156" s="29">
        <v>-8.1059698659510168E-3</v>
      </c>
      <c r="D156" s="29">
        <v>-6.390959278696989E-3</v>
      </c>
      <c r="E156" s="29">
        <v>0.2453628350373159</v>
      </c>
    </row>
    <row r="157" spans="2:5" x14ac:dyDescent="0.2">
      <c r="B157">
        <v>148</v>
      </c>
      <c r="C157" s="29">
        <v>3.8648975022731923E-2</v>
      </c>
      <c r="D157" s="29">
        <v>0.20806395303971753</v>
      </c>
      <c r="E157" s="29">
        <v>-2.7780941805698695E-2</v>
      </c>
    </row>
    <row r="158" spans="2:5" x14ac:dyDescent="0.2">
      <c r="B158">
        <v>149</v>
      </c>
      <c r="C158" s="29">
        <v>-3.0465771519701097E-2</v>
      </c>
      <c r="D158" s="29">
        <v>5.934110136479169E-2</v>
      </c>
      <c r="E158" s="29">
        <v>7.3788902104616359E-3</v>
      </c>
    </row>
    <row r="159" spans="2:5" x14ac:dyDescent="0.2">
      <c r="B159">
        <v>150</v>
      </c>
      <c r="C159" s="29">
        <v>6.6775796640209134E-2</v>
      </c>
      <c r="D159" s="29">
        <v>4.9688747294783384E-2</v>
      </c>
      <c r="E159" s="29">
        <v>-0.68996731900838126</v>
      </c>
    </row>
    <row r="160" spans="2:5" x14ac:dyDescent="0.2">
      <c r="B160">
        <v>151</v>
      </c>
      <c r="C160" s="29">
        <v>3.9257447004053633E-2</v>
      </c>
      <c r="D160" s="29">
        <v>9.5842046257017019E-2</v>
      </c>
      <c r="E160" s="29">
        <v>-2.3166881261184786E-2</v>
      </c>
    </row>
    <row r="161" spans="2:5" x14ac:dyDescent="0.2">
      <c r="B161">
        <v>152</v>
      </c>
      <c r="C161" s="29">
        <v>6.0986054078694507E-2</v>
      </c>
      <c r="D161" s="29">
        <v>0.22408707021248037</v>
      </c>
      <c r="E161" s="29">
        <v>-3.3385275674781591E-2</v>
      </c>
    </row>
    <row r="162" spans="2:5" x14ac:dyDescent="0.2">
      <c r="B162">
        <v>153</v>
      </c>
      <c r="C162" s="29">
        <v>3.2663281754553249E-2</v>
      </c>
      <c r="D162" s="29">
        <v>-0.17100393756289539</v>
      </c>
      <c r="E162" s="29">
        <v>9.6638190039960895E-2</v>
      </c>
    </row>
    <row r="163" spans="2:5" x14ac:dyDescent="0.2">
      <c r="B163">
        <v>154</v>
      </c>
      <c r="C163" s="29">
        <v>-3.735972154367069E-2</v>
      </c>
      <c r="D163" s="29">
        <v>3.1890045923322619E-2</v>
      </c>
      <c r="E163" s="29">
        <v>3.5309755566033822E-2</v>
      </c>
    </row>
    <row r="164" spans="2:5" x14ac:dyDescent="0.2">
      <c r="B164">
        <v>155</v>
      </c>
      <c r="C164" s="29">
        <v>-2.416261584294516E-2</v>
      </c>
      <c r="D164" s="29">
        <v>-8.9226871798930938E-3</v>
      </c>
      <c r="E164" s="29">
        <v>4.6252411226597741E-2</v>
      </c>
    </row>
    <row r="165" spans="2:5" x14ac:dyDescent="0.2">
      <c r="B165">
        <v>156</v>
      </c>
      <c r="C165" s="29">
        <v>-0.1060231959284955</v>
      </c>
      <c r="D165" s="29">
        <v>-2.2452017918717225E-2</v>
      </c>
      <c r="E165" s="29">
        <v>0.43724476671374002</v>
      </c>
    </row>
    <row r="166" spans="2:5" x14ac:dyDescent="0.2">
      <c r="B166">
        <v>157</v>
      </c>
      <c r="C166" s="29">
        <v>8.9559234046332245E-2</v>
      </c>
      <c r="D166" s="29">
        <v>-1.701894598184818E-2</v>
      </c>
      <c r="E166" s="29">
        <v>-0.13893378390148536</v>
      </c>
    </row>
    <row r="167" spans="2:5" x14ac:dyDescent="0.2">
      <c r="B167">
        <v>158</v>
      </c>
      <c r="C167" s="29">
        <v>9.7251342948656075E-2</v>
      </c>
      <c r="D167" s="29">
        <v>-0.15883047331840872</v>
      </c>
      <c r="E167" s="29">
        <v>1.8329313554223559E-2</v>
      </c>
    </row>
    <row r="168" spans="2:5" x14ac:dyDescent="0.2">
      <c r="B168">
        <v>159</v>
      </c>
      <c r="C168" s="29">
        <v>4.2830439970436784E-2</v>
      </c>
      <c r="D168" s="29">
        <v>0.23931778847910759</v>
      </c>
      <c r="E168" s="29">
        <v>0.22297024857612593</v>
      </c>
    </row>
    <row r="169" spans="2:5" x14ac:dyDescent="0.2">
      <c r="B169">
        <v>160</v>
      </c>
      <c r="C169" s="29">
        <v>0.15455101237288899</v>
      </c>
      <c r="D169" s="29">
        <v>7.3940321628272881E-2</v>
      </c>
      <c r="E169" s="29">
        <v>0.17188249584001125</v>
      </c>
    </row>
    <row r="170" spans="2:5" x14ac:dyDescent="0.2">
      <c r="B170">
        <v>161</v>
      </c>
      <c r="C170" s="29">
        <v>1.377340597940767E-2</v>
      </c>
      <c r="D170" s="29">
        <v>1.5767704616575381E-3</v>
      </c>
      <c r="E170" s="29">
        <v>4.120233464381591E-2</v>
      </c>
    </row>
    <row r="171" spans="2:5" x14ac:dyDescent="0.2">
      <c r="B171">
        <v>162</v>
      </c>
      <c r="C171" s="29">
        <v>-0.10700512724118333</v>
      </c>
      <c r="D171" s="29">
        <v>-0.12525712390579907</v>
      </c>
      <c r="E171" s="29">
        <v>-0.17144863655285245</v>
      </c>
    </row>
    <row r="172" spans="2:5" x14ac:dyDescent="0.2">
      <c r="B172">
        <v>163</v>
      </c>
      <c r="C172" s="29">
        <v>0.10187347570363353</v>
      </c>
      <c r="D172" s="29">
        <v>0.17658886983306635</v>
      </c>
      <c r="E172" s="29">
        <v>5.4173742162202804E-2</v>
      </c>
    </row>
    <row r="173" spans="2:5" x14ac:dyDescent="0.2">
      <c r="B173">
        <v>164</v>
      </c>
      <c r="C173" s="29">
        <v>0.19797413334221745</v>
      </c>
      <c r="D173" s="29">
        <v>2.2050595156168421E-2</v>
      </c>
      <c r="E173" s="29">
        <v>0.39022139640215669</v>
      </c>
    </row>
    <row r="174" spans="2:5" x14ac:dyDescent="0.2">
      <c r="B174">
        <v>165</v>
      </c>
      <c r="C174" s="29">
        <v>7.5883546500165822E-2</v>
      </c>
      <c r="D174" s="29">
        <v>0.13971347321522595</v>
      </c>
      <c r="E174" s="29">
        <v>0.35126878476258999</v>
      </c>
    </row>
    <row r="175" spans="2:5" x14ac:dyDescent="0.2">
      <c r="B175">
        <v>166</v>
      </c>
      <c r="C175" s="29">
        <v>-4.314417073437482E-2</v>
      </c>
      <c r="D175" s="29">
        <v>-0.10693176718205451</v>
      </c>
      <c r="E175" s="29">
        <v>1.5756526497764402E-2</v>
      </c>
    </row>
    <row r="176" spans="2:5" x14ac:dyDescent="0.2">
      <c r="B176">
        <v>167</v>
      </c>
      <c r="C176" s="29">
        <v>-7.5417081879490463E-2</v>
      </c>
      <c r="D176" s="29">
        <v>-5.534810462434623E-2</v>
      </c>
      <c r="E176" s="29">
        <v>-0.31177559830153495</v>
      </c>
    </row>
    <row r="177" spans="2:5" x14ac:dyDescent="0.2">
      <c r="B177">
        <v>168</v>
      </c>
      <c r="C177" s="29">
        <v>-1.0043892276030707E-2</v>
      </c>
      <c r="D177" s="29">
        <v>0.34522946295756357</v>
      </c>
      <c r="E177" s="29">
        <v>0.23740804786206218</v>
      </c>
    </row>
    <row r="178" spans="2:5" x14ac:dyDescent="0.2">
      <c r="B178">
        <v>169</v>
      </c>
      <c r="C178" s="29">
        <v>-3.8588476009623569E-2</v>
      </c>
      <c r="D178" s="29">
        <v>-8.9953084559498908E-2</v>
      </c>
      <c r="E178" s="29">
        <v>-4.5263358914066174E-2</v>
      </c>
    </row>
    <row r="179" spans="2:5" x14ac:dyDescent="0.2">
      <c r="B179">
        <v>170</v>
      </c>
      <c r="C179" s="29">
        <v>-7.4892919853134024E-2</v>
      </c>
      <c r="D179" s="29">
        <v>-5.1761575385627723E-4</v>
      </c>
      <c r="E179" s="29">
        <v>-6.1334555560569194E-2</v>
      </c>
    </row>
    <row r="180" spans="2:5" x14ac:dyDescent="0.2">
      <c r="B180">
        <v>171</v>
      </c>
      <c r="C180" s="29">
        <v>-3.3125174745204483E-4</v>
      </c>
      <c r="D180" s="29">
        <v>2.5707168455467208E-2</v>
      </c>
      <c r="E180" s="29">
        <v>-6.1665213617497473E-2</v>
      </c>
    </row>
    <row r="181" spans="2:5" x14ac:dyDescent="0.2">
      <c r="B181">
        <v>172</v>
      </c>
      <c r="C181" s="29">
        <v>0.18888112978418994</v>
      </c>
      <c r="D181" s="29">
        <v>0.25340067937801036</v>
      </c>
      <c r="E181" s="29">
        <v>0.15648202115033513</v>
      </c>
    </row>
    <row r="182" spans="2:5" x14ac:dyDescent="0.2">
      <c r="B182">
        <v>173</v>
      </c>
      <c r="C182" s="29">
        <v>-6.4398432753296295E-3</v>
      </c>
      <c r="D182" s="29">
        <v>-0.35244415958985686</v>
      </c>
      <c r="E182" s="29">
        <v>0.30424888860213434</v>
      </c>
    </row>
    <row r="183" spans="2:5" x14ac:dyDescent="0.2">
      <c r="B183">
        <v>174</v>
      </c>
      <c r="C183" s="29">
        <v>-3.7925158875450867E-3</v>
      </c>
      <c r="D183" s="29">
        <v>1.0927307218962613E-2</v>
      </c>
      <c r="E183" s="29">
        <v>9.9047421338099198E-2</v>
      </c>
    </row>
    <row r="184" spans="2:5" x14ac:dyDescent="0.2">
      <c r="B184">
        <v>175</v>
      </c>
      <c r="C184" s="29">
        <v>-2.0187324087065178E-2</v>
      </c>
      <c r="D184" s="29">
        <v>-0.10582376820424746</v>
      </c>
      <c r="E184" s="29">
        <v>0.1647269779807454</v>
      </c>
    </row>
    <row r="185" spans="2:5" x14ac:dyDescent="0.2">
      <c r="B185">
        <v>176</v>
      </c>
      <c r="C185" s="29">
        <v>1.7714044316655006E-2</v>
      </c>
      <c r="D185" s="29">
        <v>-3.7044027101718204E-2</v>
      </c>
      <c r="E185" s="29">
        <v>0.14679597900238101</v>
      </c>
    </row>
    <row r="186" spans="2:5" x14ac:dyDescent="0.2">
      <c r="B186">
        <v>177</v>
      </c>
      <c r="C186" s="29">
        <v>4.3923735693317239E-3</v>
      </c>
      <c r="D186" s="29">
        <v>-0.62047473244475726</v>
      </c>
      <c r="E186" s="29">
        <v>0.32073648778687791</v>
      </c>
    </row>
    <row r="187" spans="2:5" x14ac:dyDescent="0.2">
      <c r="B187">
        <v>178</v>
      </c>
      <c r="C187" s="29">
        <v>-4.9747083894698257E-2</v>
      </c>
      <c r="D187" s="29">
        <v>0.13449147103764325</v>
      </c>
      <c r="E187" s="29">
        <v>6.2255340786609402E-2</v>
      </c>
    </row>
    <row r="188" spans="2:5" x14ac:dyDescent="0.2">
      <c r="B188">
        <v>179</v>
      </c>
      <c r="C188" s="29">
        <v>5.2424401557195237E-2</v>
      </c>
      <c r="D188" s="29">
        <v>-1.1410089010670921E-2</v>
      </c>
      <c r="E188" s="29">
        <v>0.1486194622291013</v>
      </c>
    </row>
    <row r="189" spans="2:5" x14ac:dyDescent="0.2">
      <c r="B189">
        <v>180</v>
      </c>
      <c r="C189" s="29">
        <v>2.2810503729498756E-2</v>
      </c>
      <c r="D189" s="29">
        <v>-7.9120194172968991E-2</v>
      </c>
      <c r="E189" s="29">
        <v>0.12379898552163539</v>
      </c>
    </row>
    <row r="190" spans="2:5" x14ac:dyDescent="0.2">
      <c r="B190">
        <v>181</v>
      </c>
      <c r="C190" s="29">
        <v>2.5418931711063256E-2</v>
      </c>
      <c r="D190" s="29">
        <v>4.6359482444227405E-2</v>
      </c>
      <c r="E190" s="29">
        <v>-0.18291300591384918</v>
      </c>
    </row>
    <row r="191" spans="2:5" x14ac:dyDescent="0.2">
      <c r="B191">
        <v>182</v>
      </c>
      <c r="C191" s="29">
        <v>-5.6804066444463799E-2</v>
      </c>
      <c r="D191" s="29">
        <v>-6.580226948173111E-2</v>
      </c>
      <c r="E191" s="29">
        <v>-0.17223094599268166</v>
      </c>
    </row>
    <row r="192" spans="2:5" x14ac:dyDescent="0.2">
      <c r="B192">
        <v>183</v>
      </c>
      <c r="C192" s="29">
        <v>-0.30592877385914774</v>
      </c>
      <c r="D192" s="29">
        <v>2.5348921307376222E-2</v>
      </c>
      <c r="E192" s="29">
        <v>2.0308863449341828E-2</v>
      </c>
    </row>
    <row r="193" spans="2:5" x14ac:dyDescent="0.2">
      <c r="B193">
        <v>184</v>
      </c>
      <c r="C193" s="29">
        <v>2.1956997570448375E-2</v>
      </c>
      <c r="D193" s="29">
        <v>0.18727757202254128</v>
      </c>
      <c r="E193" s="29">
        <v>-5.0180634633636752E-3</v>
      </c>
    </row>
    <row r="194" spans="2:5" x14ac:dyDescent="0.2">
      <c r="B194">
        <v>185</v>
      </c>
      <c r="C194" s="29">
        <v>-3.6612332875766575E-2</v>
      </c>
      <c r="D194" s="29">
        <v>2.8227176376556862E-2</v>
      </c>
      <c r="E194" s="29">
        <v>-0.13501898824461889</v>
      </c>
    </row>
    <row r="195" spans="2:5" x14ac:dyDescent="0.2">
      <c r="B195">
        <v>186</v>
      </c>
      <c r="C195" s="29">
        <v>-4.30350809757023E-2</v>
      </c>
      <c r="D195" s="29">
        <v>-9.9797152671771104E-3</v>
      </c>
      <c r="E195" s="29">
        <v>0.22356816603403723</v>
      </c>
    </row>
    <row r="196" spans="2:5" x14ac:dyDescent="0.2">
      <c r="B196">
        <v>187</v>
      </c>
      <c r="C196" s="29">
        <v>2.1560296474707868E-4</v>
      </c>
      <c r="D196" s="29">
        <v>0.2235041110034135</v>
      </c>
      <c r="E196" s="29">
        <v>-0.1340079887213069</v>
      </c>
    </row>
    <row r="197" spans="2:5" x14ac:dyDescent="0.2">
      <c r="B197">
        <v>188</v>
      </c>
      <c r="C197" s="29">
        <v>-1.4218383599748828E-2</v>
      </c>
      <c r="D197" s="29">
        <v>0.15554722361424597</v>
      </c>
      <c r="E197" s="29">
        <v>-8.346216918500296E-2</v>
      </c>
    </row>
    <row r="198" spans="2:5" x14ac:dyDescent="0.2">
      <c r="B198">
        <v>189</v>
      </c>
      <c r="C198" s="29">
        <v>-0.11181051409025471</v>
      </c>
      <c r="D198" s="29">
        <v>0.10220028647544079</v>
      </c>
      <c r="E198" s="29">
        <v>-0.46440187857444354</v>
      </c>
    </row>
    <row r="199" spans="2:5" x14ac:dyDescent="0.2">
      <c r="B199">
        <v>190</v>
      </c>
      <c r="C199" s="29">
        <v>5.2142167334728706E-2</v>
      </c>
      <c r="D199" s="29">
        <v>-5.7766127242040673E-2</v>
      </c>
      <c r="E199" s="29">
        <v>0.14234953589790864</v>
      </c>
    </row>
    <row r="200" spans="2:5" x14ac:dyDescent="0.2">
      <c r="B200">
        <v>191</v>
      </c>
      <c r="C200" s="29">
        <v>3.2881527127073963E-2</v>
      </c>
      <c r="D200" s="29">
        <v>-0.32522498071536721</v>
      </c>
      <c r="E200" s="29">
        <v>0.5233244907503023</v>
      </c>
    </row>
    <row r="201" spans="2:5" x14ac:dyDescent="0.2">
      <c r="B201">
        <v>192</v>
      </c>
      <c r="C201" s="29">
        <v>-2.1290476016298278E-3</v>
      </c>
      <c r="D201" s="29">
        <v>-2.0962575526166306E-2</v>
      </c>
      <c r="E201" s="29">
        <v>0.35099582801192247</v>
      </c>
    </row>
    <row r="202" spans="2:5" x14ac:dyDescent="0.2">
      <c r="B202">
        <v>193</v>
      </c>
      <c r="C202" s="29">
        <v>-2.4606951291357461E-2</v>
      </c>
      <c r="D202" s="29">
        <v>1.911336590184665E-2</v>
      </c>
      <c r="E202" s="29">
        <v>-0.80795867844974323</v>
      </c>
    </row>
    <row r="203" spans="2:5" x14ac:dyDescent="0.2">
      <c r="B203">
        <v>194</v>
      </c>
      <c r="C203" s="29">
        <v>4.4882696187629953E-2</v>
      </c>
      <c r="D203" s="29">
        <v>-0.13534554961175901</v>
      </c>
      <c r="E203" s="29">
        <v>-0.15580703128833295</v>
      </c>
    </row>
    <row r="204" spans="2:5" x14ac:dyDescent="0.2">
      <c r="B204">
        <v>195</v>
      </c>
      <c r="C204" s="29">
        <v>1.1320749619257386E-2</v>
      </c>
      <c r="D204" s="29">
        <v>0.20338778144555961</v>
      </c>
      <c r="E204" s="29">
        <v>0.27759231768161352</v>
      </c>
    </row>
    <row r="205" spans="2:5" x14ac:dyDescent="0.2">
      <c r="B205">
        <v>196</v>
      </c>
      <c r="C205" s="29">
        <v>-4.0444546159361695E-2</v>
      </c>
      <c r="D205" s="29">
        <v>-0.28415595091294049</v>
      </c>
      <c r="E205" s="29">
        <v>0.12272076593897657</v>
      </c>
    </row>
    <row r="206" spans="2:5" x14ac:dyDescent="0.2">
      <c r="B206">
        <v>197</v>
      </c>
      <c r="C206" s="29">
        <v>-7.0232934142606132E-2</v>
      </c>
      <c r="D206" s="29">
        <v>-5.5857857344809969E-2</v>
      </c>
      <c r="E206" s="29">
        <v>-0.18615607644250837</v>
      </c>
    </row>
    <row r="207" spans="2:5" x14ac:dyDescent="0.2">
      <c r="B207">
        <v>198</v>
      </c>
      <c r="C207" s="29">
        <v>-0.1682256722670685</v>
      </c>
      <c r="D207" s="29">
        <v>5.8388215049121665E-2</v>
      </c>
      <c r="E207" s="29">
        <v>8.7950216380723215E-2</v>
      </c>
    </row>
    <row r="208" spans="2:5" x14ac:dyDescent="0.2">
      <c r="B208">
        <v>199</v>
      </c>
      <c r="C208" s="29">
        <v>6.8507635495272085E-2</v>
      </c>
      <c r="D208" s="29">
        <v>-2.1419573090013179E-3</v>
      </c>
      <c r="E208" s="29">
        <v>4.5381710877913949E-2</v>
      </c>
    </row>
    <row r="209" spans="2:5" x14ac:dyDescent="0.2">
      <c r="B209">
        <v>200</v>
      </c>
      <c r="C209" s="29">
        <v>-3.9181870698251714E-2</v>
      </c>
      <c r="D209" s="29">
        <v>-3.9991031604946443E-2</v>
      </c>
      <c r="E209" s="29">
        <v>2.5838409902637648E-2</v>
      </c>
    </row>
    <row r="210" spans="2:5" x14ac:dyDescent="0.2">
      <c r="B210">
        <v>201</v>
      </c>
      <c r="C210" s="29">
        <v>6.4348019373106592E-3</v>
      </c>
      <c r="D210" s="29">
        <v>-0.11218480567262706</v>
      </c>
      <c r="E210" s="29">
        <v>-0.47540954151513143</v>
      </c>
    </row>
    <row r="211" spans="2:5" x14ac:dyDescent="0.2">
      <c r="B211">
        <v>202</v>
      </c>
      <c r="C211" s="29">
        <v>2.647434599335546E-2</v>
      </c>
      <c r="D211" s="29">
        <v>-0.13803873655896284</v>
      </c>
      <c r="E211" s="29">
        <v>-0.13167593220350701</v>
      </c>
    </row>
    <row r="212" spans="2:5" x14ac:dyDescent="0.2">
      <c r="B212">
        <v>203</v>
      </c>
      <c r="C212" s="29">
        <v>4.3057110723534277E-2</v>
      </c>
      <c r="D212" s="29">
        <v>8.0195542967092345E-2</v>
      </c>
      <c r="E212" s="29">
        <v>-4.4339735047061131E-2</v>
      </c>
    </row>
    <row r="213" spans="2:5" x14ac:dyDescent="0.2">
      <c r="B213">
        <v>204</v>
      </c>
      <c r="C213" s="29">
        <v>3.1565278304528538E-4</v>
      </c>
      <c r="D213" s="29">
        <v>3.1788931851240536E-3</v>
      </c>
      <c r="E213" s="29">
        <v>9.7081098464161825E-2</v>
      </c>
    </row>
    <row r="214" spans="2:5" x14ac:dyDescent="0.2">
      <c r="B214">
        <v>205</v>
      </c>
      <c r="C214" s="29">
        <v>-1.2718766000115135E-3</v>
      </c>
      <c r="D214" s="29">
        <v>5.193108426768455E-2</v>
      </c>
      <c r="E214" s="29">
        <v>0.20702304163060373</v>
      </c>
    </row>
    <row r="215" spans="2:5" x14ac:dyDescent="0.2">
      <c r="B215">
        <v>206</v>
      </c>
      <c r="C215" s="29">
        <v>2.2026523550990891E-2</v>
      </c>
      <c r="D215" s="29">
        <v>1.4117979873985963E-2</v>
      </c>
      <c r="E215" s="29">
        <v>0.27368397295905794</v>
      </c>
    </row>
    <row r="216" spans="2:5" x14ac:dyDescent="0.2">
      <c r="B216">
        <v>207</v>
      </c>
      <c r="C216" s="29">
        <v>1.6511059133925085E-3</v>
      </c>
      <c r="D216" s="29">
        <v>-7.1819490777755526E-2</v>
      </c>
      <c r="E216" s="29">
        <v>-0.38526403652621982</v>
      </c>
    </row>
    <row r="217" spans="2:5" x14ac:dyDescent="0.2">
      <c r="B217">
        <v>208</v>
      </c>
      <c r="C217" s="29">
        <v>1.0761191803633141E-2</v>
      </c>
      <c r="D217" s="29">
        <v>4.925341805118804E-2</v>
      </c>
      <c r="E217" s="29">
        <v>-1.5127388540630482E-2</v>
      </c>
    </row>
    <row r="218" spans="2:5" x14ac:dyDescent="0.2">
      <c r="B218">
        <v>209</v>
      </c>
      <c r="C218" s="29">
        <v>-3.4701728447766547E-2</v>
      </c>
      <c r="D218" s="29">
        <v>-0.15219044680987212</v>
      </c>
      <c r="E218" s="29">
        <v>-0.15658002671334542</v>
      </c>
    </row>
    <row r="219" spans="2:5" x14ac:dyDescent="0.2">
      <c r="B219">
        <v>210</v>
      </c>
      <c r="C219" s="29">
        <v>0.13465000837821436</v>
      </c>
      <c r="D219" s="29">
        <v>-0.12758247484502042</v>
      </c>
      <c r="E219" s="29">
        <v>0.62547800502496409</v>
      </c>
    </row>
    <row r="220" spans="2:5" x14ac:dyDescent="0.2">
      <c r="B220">
        <v>211</v>
      </c>
      <c r="C220" s="29">
        <v>3.3404701834356315E-2</v>
      </c>
      <c r="D220" s="29">
        <v>-4.5956924993948288E-2</v>
      </c>
      <c r="E220" s="29">
        <v>-7.3309998075564528E-2</v>
      </c>
    </row>
    <row r="221" spans="2:5" x14ac:dyDescent="0.2">
      <c r="B221">
        <v>212</v>
      </c>
      <c r="C221" s="29">
        <v>-0.17327732886613914</v>
      </c>
      <c r="D221" s="29">
        <v>-0.10092174224568208</v>
      </c>
      <c r="E221" s="29">
        <v>-0.43432383525187279</v>
      </c>
    </row>
    <row r="222" spans="2:5" x14ac:dyDescent="0.2">
      <c r="B222">
        <v>213</v>
      </c>
      <c r="C222" s="29">
        <v>0.11998846093251139</v>
      </c>
      <c r="D222" s="29">
        <v>3.3341639760058259E-2</v>
      </c>
      <c r="E222" s="29">
        <v>-0.26984465969085242</v>
      </c>
    </row>
    <row r="223" spans="2:5" x14ac:dyDescent="0.2">
      <c r="B223">
        <v>214</v>
      </c>
      <c r="C223" s="29">
        <v>-6.6941361476401839E-2</v>
      </c>
      <c r="D223" s="29">
        <v>9.4377403353943901E-2</v>
      </c>
      <c r="E223" s="29">
        <v>0.15692646043809097</v>
      </c>
    </row>
    <row r="224" spans="2:5" x14ac:dyDescent="0.2">
      <c r="B224">
        <v>215</v>
      </c>
      <c r="C224" s="29">
        <v>3.6339679569761134E-2</v>
      </c>
      <c r="D224" s="29">
        <v>-6.2082926458074429E-2</v>
      </c>
      <c r="E224" s="29">
        <v>8.137731929083623E-3</v>
      </c>
    </row>
    <row r="225" spans="2:5" x14ac:dyDescent="0.2">
      <c r="B225">
        <v>216</v>
      </c>
      <c r="C225" s="29">
        <v>-1.30880915458927E-2</v>
      </c>
      <c r="D225" s="29">
        <v>-6.7014450355612418E-2</v>
      </c>
      <c r="E225" s="29">
        <v>-0.12029623510853921</v>
      </c>
    </row>
    <row r="226" spans="2:5" x14ac:dyDescent="0.2">
      <c r="B226">
        <v>217</v>
      </c>
      <c r="C226" s="29">
        <v>0.1103625025139606</v>
      </c>
      <c r="D226" s="29">
        <v>4.5076103013246341E-2</v>
      </c>
      <c r="E226" s="29">
        <v>-0.12971898932515177</v>
      </c>
    </row>
    <row r="227" spans="2:5" x14ac:dyDescent="0.2">
      <c r="B227">
        <v>218</v>
      </c>
      <c r="C227" s="29">
        <v>3.4935734733756156E-2</v>
      </c>
      <c r="D227" s="29">
        <v>-6.5015647139507943E-2</v>
      </c>
      <c r="E227" s="29">
        <v>-2.6201962205769671E-2</v>
      </c>
    </row>
    <row r="228" spans="2:5" x14ac:dyDescent="0.2">
      <c r="B228">
        <v>219</v>
      </c>
      <c r="C228" s="29">
        <v>2.3360085900995996E-2</v>
      </c>
      <c r="D228" s="29">
        <v>0.13489643329642015</v>
      </c>
      <c r="E228" s="29">
        <v>8.0692499237726839E-2</v>
      </c>
    </row>
    <row r="229" spans="2:5" x14ac:dyDescent="0.2">
      <c r="B229">
        <v>220</v>
      </c>
      <c r="C229" s="29">
        <v>8.8965990260071459E-2</v>
      </c>
      <c r="D229" s="29">
        <v>-0.10627149897444568</v>
      </c>
      <c r="E229" s="29">
        <v>0.26549423990959498</v>
      </c>
    </row>
    <row r="230" spans="2:5" x14ac:dyDescent="0.2">
      <c r="B230">
        <v>221</v>
      </c>
      <c r="C230" s="29">
        <v>2.3897300167549214E-2</v>
      </c>
      <c r="D230" s="29">
        <v>-0.22250354994973001</v>
      </c>
      <c r="E230" s="29">
        <v>0.9118281596683766</v>
      </c>
    </row>
    <row r="231" spans="2:5" x14ac:dyDescent="0.2">
      <c r="B231">
        <v>222</v>
      </c>
      <c r="C231" s="29">
        <v>-7.6015350404835036E-2</v>
      </c>
      <c r="D231" s="29">
        <v>6.6696818183398385E-2</v>
      </c>
      <c r="E231" s="29">
        <v>0.21669652170341847</v>
      </c>
    </row>
    <row r="232" spans="2:5" x14ac:dyDescent="0.2">
      <c r="B232">
        <v>223</v>
      </c>
      <c r="C232" s="29">
        <v>1.7273700412021347E-2</v>
      </c>
      <c r="D232" s="29">
        <v>0.19920071109083967</v>
      </c>
      <c r="E232" s="29">
        <v>0.12023279755533055</v>
      </c>
    </row>
    <row r="233" spans="2:5" x14ac:dyDescent="0.2">
      <c r="B233">
        <v>224</v>
      </c>
      <c r="C233" s="29">
        <v>1.5395730285161004E-2</v>
      </c>
      <c r="D233" s="29">
        <v>9.9569641750293664E-3</v>
      </c>
      <c r="E233" s="29">
        <v>-0.23447922995206602</v>
      </c>
    </row>
    <row r="234" spans="2:5" x14ac:dyDescent="0.2">
      <c r="B234">
        <v>225</v>
      </c>
      <c r="C234" s="29">
        <v>-1.8061058095020715E-2</v>
      </c>
      <c r="D234" s="29">
        <v>1.5904061686474884E-2</v>
      </c>
      <c r="E234" s="29">
        <v>6.3506573115578391E-2</v>
      </c>
    </row>
    <row r="235" spans="2:5" x14ac:dyDescent="0.2">
      <c r="B235">
        <v>226</v>
      </c>
      <c r="C235" s="29">
        <v>-8.2758776078982979E-2</v>
      </c>
      <c r="D235" s="29">
        <v>-0.19143051009526413</v>
      </c>
      <c r="E235" s="29">
        <v>-7.1130568057659022E-2</v>
      </c>
    </row>
    <row r="236" spans="2:5" x14ac:dyDescent="0.2">
      <c r="B236">
        <v>227</v>
      </c>
      <c r="C236" s="29">
        <v>-2.322859788816363E-2</v>
      </c>
      <c r="D236" s="29">
        <v>-0.48503222167866339</v>
      </c>
      <c r="E236" s="29">
        <v>-7.442546204080544E-2</v>
      </c>
    </row>
    <row r="237" spans="2:5" x14ac:dyDescent="0.2">
      <c r="B237">
        <v>228</v>
      </c>
      <c r="C237" s="29">
        <v>0.10743501279887717</v>
      </c>
      <c r="D237" s="29">
        <v>-0.12951718045850671</v>
      </c>
      <c r="E237" s="29">
        <v>-2.3313611262780514E-2</v>
      </c>
    </row>
    <row r="238" spans="2:5" x14ac:dyDescent="0.2">
      <c r="B238">
        <v>229</v>
      </c>
      <c r="C238" s="29">
        <v>-0.10027199007972062</v>
      </c>
      <c r="D238" s="29">
        <v>4.0194932867405574E-3</v>
      </c>
      <c r="E238" s="29">
        <v>9.2113948662293541E-2</v>
      </c>
    </row>
    <row r="239" spans="2:5" x14ac:dyDescent="0.2">
      <c r="B239">
        <v>230</v>
      </c>
      <c r="C239" s="29">
        <v>7.9274931082154901E-2</v>
      </c>
      <c r="D239" s="29">
        <v>-0.10253049991152249</v>
      </c>
      <c r="E239" s="29">
        <v>-0.12578147246864224</v>
      </c>
    </row>
    <row r="240" spans="2:5" x14ac:dyDescent="0.2">
      <c r="B240">
        <v>231</v>
      </c>
      <c r="C240" s="29">
        <v>-6.2080214799519071E-2</v>
      </c>
      <c r="D240" s="29">
        <v>-5.3279098502945745E-2</v>
      </c>
      <c r="E240" s="29">
        <v>-0.27942495352308361</v>
      </c>
    </row>
    <row r="241" spans="2:5" x14ac:dyDescent="0.2">
      <c r="B241">
        <v>232</v>
      </c>
      <c r="C241" s="29">
        <v>-0.14129946792009873</v>
      </c>
      <c r="D241" s="29">
        <v>0.40273813733170383</v>
      </c>
      <c r="E241" s="29">
        <v>-6.6986037235235316E-2</v>
      </c>
    </row>
    <row r="242" spans="2:5" x14ac:dyDescent="0.2">
      <c r="B242">
        <v>233</v>
      </c>
      <c r="C242" s="29">
        <v>5.1897205861991723E-2</v>
      </c>
      <c r="D242" s="29">
        <v>-0.11782880884642637</v>
      </c>
      <c r="E242" s="29">
        <v>0.16853881856097153</v>
      </c>
    </row>
    <row r="243" spans="2:5" x14ac:dyDescent="0.2">
      <c r="B243">
        <v>234</v>
      </c>
      <c r="C243" s="29">
        <v>-0.12531426497018597</v>
      </c>
      <c r="D243" s="29">
        <v>-0.11490302840803052</v>
      </c>
      <c r="E243" s="29">
        <v>2.5509442518017175E-2</v>
      </c>
    </row>
    <row r="244" spans="2:5" x14ac:dyDescent="0.2">
      <c r="B244">
        <v>235</v>
      </c>
      <c r="C244" s="29">
        <v>8.1708440066911806E-3</v>
      </c>
      <c r="D244" s="29">
        <v>-0.18288577425970254</v>
      </c>
      <c r="E244" s="29">
        <v>-0.19441551213120975</v>
      </c>
    </row>
    <row r="245" spans="2:5" x14ac:dyDescent="0.2">
      <c r="B245">
        <v>236</v>
      </c>
      <c r="C245" s="29">
        <v>7.2453224124132187E-2</v>
      </c>
      <c r="D245" s="29">
        <v>-0.25608490964561448</v>
      </c>
      <c r="E245" s="29">
        <v>0.13245249746207771</v>
      </c>
    </row>
    <row r="246" spans="2:5" x14ac:dyDescent="0.2">
      <c r="B246">
        <v>237</v>
      </c>
      <c r="C246" s="29">
        <v>-1.3872524033225612E-2</v>
      </c>
      <c r="D246" s="29">
        <v>0.13484513401735712</v>
      </c>
      <c r="E246" s="29">
        <v>-9.2786535267781467E-2</v>
      </c>
    </row>
    <row r="247" spans="2:5" x14ac:dyDescent="0.2">
      <c r="B247">
        <v>238</v>
      </c>
      <c r="C247" s="29">
        <v>1.1240516663516237E-3</v>
      </c>
      <c r="D247" s="29">
        <v>-4.9115839044290982E-2</v>
      </c>
      <c r="E247" s="29">
        <v>0.21597183559667069</v>
      </c>
    </row>
    <row r="248" spans="2:5" x14ac:dyDescent="0.2">
      <c r="B248">
        <v>239</v>
      </c>
      <c r="C248" s="29">
        <v>-0.1129058048714377</v>
      </c>
      <c r="D248" s="29">
        <v>-3.5006775176692859E-2</v>
      </c>
      <c r="E248" s="29">
        <v>5.7393441634571794E-2</v>
      </c>
    </row>
    <row r="249" spans="2:5" x14ac:dyDescent="0.2">
      <c r="B249">
        <v>240</v>
      </c>
      <c r="C249" s="29">
        <v>-2.6527927568435351E-2</v>
      </c>
      <c r="D249" s="29">
        <v>5.7268783304316812E-2</v>
      </c>
      <c r="E249" s="29">
        <v>0.13821316415423546</v>
      </c>
    </row>
    <row r="250" spans="2:5" x14ac:dyDescent="0.2">
      <c r="B250">
        <v>241</v>
      </c>
      <c r="C250" s="29">
        <v>1.5329670723930097E-2</v>
      </c>
      <c r="D250" s="29">
        <v>-6.5438052064243732E-2</v>
      </c>
      <c r="E250" s="29">
        <v>-6.1293266011111812E-2</v>
      </c>
    </row>
    <row r="251" spans="2:5" x14ac:dyDescent="0.2">
      <c r="B251">
        <v>242</v>
      </c>
      <c r="C251" s="29">
        <v>-8.1045440090430319E-3</v>
      </c>
      <c r="D251" s="29">
        <v>-0.50696350350060337</v>
      </c>
      <c r="E251" s="29">
        <v>5.7668161483285726E-2</v>
      </c>
    </row>
    <row r="252" spans="2:5" x14ac:dyDescent="0.2">
      <c r="B252">
        <v>243</v>
      </c>
      <c r="C252" s="29">
        <v>-1.703718320628745E-2</v>
      </c>
      <c r="D252" s="29">
        <v>-5.3962622448311653E-2</v>
      </c>
      <c r="E252" s="29">
        <v>-0.14092998832664858</v>
      </c>
    </row>
    <row r="253" spans="2:5" x14ac:dyDescent="0.2">
      <c r="B253">
        <v>244</v>
      </c>
      <c r="C253" s="29">
        <v>3.1912408516341591E-2</v>
      </c>
      <c r="D253" s="29">
        <v>4.3737252635631226E-2</v>
      </c>
      <c r="E253" s="29">
        <v>4.2846390080448632E-2</v>
      </c>
    </row>
    <row r="254" spans="2:5" x14ac:dyDescent="0.2">
      <c r="B254">
        <v>245</v>
      </c>
      <c r="C254" s="29">
        <v>-2.4440348599614678E-2</v>
      </c>
      <c r="D254" s="29">
        <v>3.8012557918499904E-2</v>
      </c>
      <c r="E254" s="29">
        <v>-0.26426167218809238</v>
      </c>
    </row>
    <row r="255" spans="2:5" x14ac:dyDescent="0.2">
      <c r="B255">
        <v>246</v>
      </c>
      <c r="C255" s="29">
        <v>2.6962276989279908E-2</v>
      </c>
      <c r="D255" s="29">
        <v>8.8995980201979311E-2</v>
      </c>
      <c r="E255" s="29">
        <v>0.14253888093561842</v>
      </c>
    </row>
    <row r="256" spans="2:5" x14ac:dyDescent="0.2">
      <c r="B256">
        <v>247</v>
      </c>
      <c r="C256" s="29">
        <v>9.093681447075291E-3</v>
      </c>
      <c r="D256" s="29">
        <v>-0.17867144529136353</v>
      </c>
      <c r="E256" s="29">
        <v>-0.18755811968681685</v>
      </c>
    </row>
    <row r="257" spans="2:5" x14ac:dyDescent="0.2">
      <c r="B257">
        <v>248</v>
      </c>
      <c r="C257" s="29">
        <v>-2.6765622373184021E-2</v>
      </c>
      <c r="D257" s="29">
        <v>-3.8119733089021501E-2</v>
      </c>
      <c r="E257" s="29">
        <v>9.9803354518102211E-2</v>
      </c>
    </row>
    <row r="258" spans="2:5" x14ac:dyDescent="0.2">
      <c r="B258">
        <v>249</v>
      </c>
      <c r="C258" s="29">
        <v>-3.1027664932114361E-2</v>
      </c>
      <c r="D258" s="29">
        <v>0.49190951154189055</v>
      </c>
      <c r="E258" s="29">
        <v>0.16110908277552458</v>
      </c>
    </row>
    <row r="259" spans="2:5" x14ac:dyDescent="0.2">
      <c r="B259">
        <v>250</v>
      </c>
      <c r="C259" s="29">
        <v>2.1966808966344061E-2</v>
      </c>
      <c r="D259" s="29">
        <v>-0.43286822402945174</v>
      </c>
      <c r="E259" s="29">
        <v>0.362430414491762</v>
      </c>
    </row>
    <row r="260" spans="2:5" x14ac:dyDescent="0.2">
      <c r="B260">
        <v>251</v>
      </c>
      <c r="C260" s="29">
        <v>-3.4097404494862399E-2</v>
      </c>
      <c r="D260" s="29">
        <v>-1.3094846091570697E-2</v>
      </c>
      <c r="E260" s="29">
        <v>4.4982397055854752E-2</v>
      </c>
    </row>
    <row r="261" spans="2:5" x14ac:dyDescent="0.2">
      <c r="B261">
        <v>252</v>
      </c>
      <c r="C261" s="29">
        <v>0.17699694642889086</v>
      </c>
      <c r="D261" s="29">
        <v>5.5154704771480052E-2</v>
      </c>
      <c r="E261" s="29">
        <v>-7.4076305170246423E-2</v>
      </c>
    </row>
    <row r="262" spans="2:5" x14ac:dyDescent="0.2">
      <c r="B262">
        <v>253</v>
      </c>
      <c r="C262" s="29">
        <v>-5.6645015300103754E-2</v>
      </c>
      <c r="D262" s="29">
        <v>2.4382344647292269E-2</v>
      </c>
      <c r="E262" s="29">
        <v>7.9938478860625564E-2</v>
      </c>
    </row>
    <row r="263" spans="2:5" x14ac:dyDescent="0.2">
      <c r="B263">
        <v>254</v>
      </c>
      <c r="C263" s="29">
        <v>5.3928837961670778E-2</v>
      </c>
      <c r="D263" s="29">
        <v>8.11577687543725E-2</v>
      </c>
      <c r="E263" s="29">
        <v>1.6552497813953244E-2</v>
      </c>
    </row>
    <row r="264" spans="2:5" x14ac:dyDescent="0.2">
      <c r="B264">
        <v>255</v>
      </c>
      <c r="C264" s="29">
        <v>-1.1659186920679767E-2</v>
      </c>
      <c r="D264" s="29">
        <v>-0.19722578360906204</v>
      </c>
      <c r="E264" s="29">
        <v>-1.9932782332194234E-2</v>
      </c>
    </row>
    <row r="265" spans="2:5" x14ac:dyDescent="0.2">
      <c r="B265">
        <v>256</v>
      </c>
      <c r="C265" s="29">
        <v>4.4773259498808129E-2</v>
      </c>
      <c r="D265" s="29">
        <v>2.186563272426751E-2</v>
      </c>
      <c r="E265" s="29">
        <v>0.69057526260812452</v>
      </c>
    </row>
    <row r="266" spans="2:5" x14ac:dyDescent="0.2">
      <c r="B266">
        <v>257</v>
      </c>
      <c r="C266" s="29">
        <v>-1.6650695631473821E-2</v>
      </c>
      <c r="D266" s="29">
        <v>-0.42815638890857027</v>
      </c>
      <c r="E266" s="29">
        <v>0.13275323600025218</v>
      </c>
    </row>
    <row r="267" spans="2:5" x14ac:dyDescent="0.2">
      <c r="B267">
        <v>258</v>
      </c>
      <c r="C267" s="29">
        <v>-2.4693805665924825E-2</v>
      </c>
      <c r="D267" s="29">
        <v>-2.373314504861234E-2</v>
      </c>
      <c r="E267" s="29">
        <v>-0.26505682729085567</v>
      </c>
    </row>
    <row r="268" spans="2:5" x14ac:dyDescent="0.2">
      <c r="B268">
        <v>259</v>
      </c>
      <c r="C268" s="29">
        <v>-5.2655890954212262E-2</v>
      </c>
      <c r="D268" s="29">
        <v>-0.39348393689632061</v>
      </c>
      <c r="E268" s="29">
        <v>2.403656589162867E-2</v>
      </c>
    </row>
    <row r="269" spans="2:5" x14ac:dyDescent="0.2">
      <c r="B269">
        <v>260</v>
      </c>
      <c r="C269" s="29">
        <v>5.571768057974557E-2</v>
      </c>
      <c r="D269" s="29">
        <v>0.10402125732478544</v>
      </c>
      <c r="E269" s="29">
        <v>1.2173986912892443E-2</v>
      </c>
    </row>
    <row r="270" spans="2:5" x14ac:dyDescent="0.2">
      <c r="B270">
        <v>261</v>
      </c>
      <c r="C270" s="29">
        <v>-3.5586671933495316E-2</v>
      </c>
      <c r="D270" s="29">
        <v>7.2630397176458444E-3</v>
      </c>
      <c r="E270" s="29">
        <v>0.44987599781401033</v>
      </c>
    </row>
    <row r="271" spans="2:5" x14ac:dyDescent="0.2">
      <c r="B271">
        <v>262</v>
      </c>
      <c r="C271" s="29">
        <v>2.0413612199303991E-2</v>
      </c>
      <c r="D271" s="29">
        <v>0.1872116416801439</v>
      </c>
      <c r="E271" s="29">
        <v>6.3388399332586165E-2</v>
      </c>
    </row>
    <row r="272" spans="2:5" x14ac:dyDescent="0.2">
      <c r="B272">
        <v>263</v>
      </c>
      <c r="C272" s="29">
        <v>8.7605679979080281E-2</v>
      </c>
      <c r="D272" s="29">
        <v>-5.9738933898210852E-3</v>
      </c>
      <c r="E272" s="29">
        <v>-0.21163401270990514</v>
      </c>
    </row>
    <row r="273" spans="2:5" x14ac:dyDescent="0.2">
      <c r="B273">
        <v>264</v>
      </c>
      <c r="C273" s="29">
        <v>-2.7574062787473371E-2</v>
      </c>
      <c r="D273" s="29">
        <v>-5.5244424420585289E-2</v>
      </c>
      <c r="E273" s="29">
        <v>0.26060813514367054</v>
      </c>
    </row>
    <row r="274" spans="2:5" x14ac:dyDescent="0.2">
      <c r="B274">
        <v>265</v>
      </c>
      <c r="C274" s="29">
        <v>5.0871160640299133E-3</v>
      </c>
      <c r="D274" s="29">
        <v>5.9578483380877838E-2</v>
      </c>
      <c r="E274" s="29">
        <v>0.38915569000427863</v>
      </c>
    </row>
    <row r="275" spans="2:5" x14ac:dyDescent="0.2">
      <c r="B275">
        <v>266</v>
      </c>
      <c r="C275" s="29">
        <v>-6.7523972288624362E-2</v>
      </c>
      <c r="D275" s="29">
        <v>-0.17569879994647095</v>
      </c>
      <c r="E275" s="29">
        <v>5.3879699800575998E-2</v>
      </c>
    </row>
    <row r="276" spans="2:5" x14ac:dyDescent="0.2">
      <c r="B276">
        <v>267</v>
      </c>
      <c r="C276" s="29">
        <v>-2.4992183822104306E-2</v>
      </c>
      <c r="D276" s="29">
        <v>-4.0541592020556648E-2</v>
      </c>
      <c r="E276" s="29">
        <v>-0.10479640473062588</v>
      </c>
    </row>
    <row r="277" spans="2:5" x14ac:dyDescent="0.2">
      <c r="B277">
        <v>268</v>
      </c>
      <c r="C277" s="29">
        <v>3.8998053706545271E-2</v>
      </c>
      <c r="D277" s="29">
        <v>-0.32391084249074797</v>
      </c>
      <c r="E277" s="29">
        <v>-0.31890496664040585</v>
      </c>
    </row>
    <row r="278" spans="2:5" x14ac:dyDescent="0.2">
      <c r="B278">
        <v>269</v>
      </c>
      <c r="C278" s="29">
        <v>-6.1472710427229654E-2</v>
      </c>
      <c r="D278" s="29">
        <v>-0.16206496920098656</v>
      </c>
      <c r="E278" s="29">
        <v>-0.21265795378793459</v>
      </c>
    </row>
    <row r="279" spans="2:5" x14ac:dyDescent="0.2">
      <c r="B279">
        <v>270</v>
      </c>
      <c r="C279" s="29">
        <v>1.7868184258539449E-2</v>
      </c>
      <c r="D279" s="29">
        <v>-8.7674478257992239E-2</v>
      </c>
      <c r="E279" s="29">
        <v>3.1445913865856441E-2</v>
      </c>
    </row>
    <row r="280" spans="2:5" x14ac:dyDescent="0.2">
      <c r="B280">
        <v>271</v>
      </c>
      <c r="C280" s="29">
        <v>4.9513195760198326E-3</v>
      </c>
      <c r="D280" s="29">
        <v>6.8516041733689224E-3</v>
      </c>
      <c r="E280" s="29">
        <v>-9.9267857017423189E-2</v>
      </c>
    </row>
    <row r="281" spans="2:5" x14ac:dyDescent="0.2">
      <c r="B281">
        <v>272</v>
      </c>
      <c r="C281" s="29">
        <v>0.11603551150658818</v>
      </c>
      <c r="D281" s="29">
        <v>0.28190394835528604</v>
      </c>
      <c r="E281" s="29">
        <v>-2.5066224999592067E-2</v>
      </c>
    </row>
    <row r="282" spans="2:5" x14ac:dyDescent="0.2">
      <c r="B282">
        <v>273</v>
      </c>
      <c r="C282" s="29">
        <v>8.919234480068633E-2</v>
      </c>
      <c r="D282" s="29">
        <v>0.18458787349673128</v>
      </c>
      <c r="E282" s="29">
        <v>-7.6440785381116122E-2</v>
      </c>
    </row>
    <row r="283" spans="2:5" x14ac:dyDescent="0.2">
      <c r="B283">
        <v>274</v>
      </c>
      <c r="C283" s="29">
        <v>-3.5025230408870026E-2</v>
      </c>
      <c r="D283" s="29">
        <v>-6.0885321186155616E-3</v>
      </c>
      <c r="E283" s="29">
        <v>6.927816772430075E-4</v>
      </c>
    </row>
    <row r="284" spans="2:5" x14ac:dyDescent="0.2">
      <c r="B284">
        <v>275</v>
      </c>
      <c r="C284" s="29">
        <v>2.7151987646428445E-3</v>
      </c>
      <c r="D284" s="29">
        <v>-0.10773620108492209</v>
      </c>
      <c r="E284" s="29">
        <v>2.5778320836600876E-2</v>
      </c>
    </row>
    <row r="285" spans="2:5" x14ac:dyDescent="0.2">
      <c r="B285">
        <v>276</v>
      </c>
      <c r="C285" s="29">
        <v>5.4613221598787634E-2</v>
      </c>
      <c r="D285" s="29">
        <v>-2.7145301230858069E-2</v>
      </c>
      <c r="E285" s="29">
        <v>8.9897888549374305E-2</v>
      </c>
    </row>
    <row r="286" spans="2:5" x14ac:dyDescent="0.2">
      <c r="B286">
        <v>277</v>
      </c>
      <c r="C286" s="29">
        <v>2.6809936500956817E-2</v>
      </c>
      <c r="D286" s="29">
        <v>9.3281750611432998E-2</v>
      </c>
      <c r="E286" s="29">
        <v>-0.23730712162693937</v>
      </c>
    </row>
    <row r="287" spans="2:5" x14ac:dyDescent="0.2">
      <c r="B287">
        <v>278</v>
      </c>
      <c r="C287" s="29">
        <v>-3.5267997925238007E-2</v>
      </c>
      <c r="D287" s="29">
        <v>8.694380025227047E-2</v>
      </c>
      <c r="E287" s="29">
        <v>3.6963576929583353E-2</v>
      </c>
    </row>
    <row r="288" spans="2:5" x14ac:dyDescent="0.2">
      <c r="B288">
        <v>279</v>
      </c>
      <c r="C288" s="29">
        <v>2.7867787806473586E-3</v>
      </c>
      <c r="D288" s="29">
        <v>-9.0986616350833258E-2</v>
      </c>
      <c r="E288" s="29">
        <v>0.76392979640528746</v>
      </c>
    </row>
    <row r="289" spans="2:5" x14ac:dyDescent="0.2">
      <c r="B289">
        <v>280</v>
      </c>
      <c r="C289" s="29">
        <v>0.15972469264234879</v>
      </c>
      <c r="D289" s="29">
        <v>-2.5033791101934572E-2</v>
      </c>
      <c r="E289" s="29">
        <v>-0.14393372770789611</v>
      </c>
    </row>
    <row r="290" spans="2:5" x14ac:dyDescent="0.2">
      <c r="B290">
        <v>281</v>
      </c>
      <c r="C290" s="29">
        <v>0.32869865050210273</v>
      </c>
      <c r="D290" s="29">
        <v>-3.9096391003108112E-2</v>
      </c>
      <c r="E290" s="29">
        <v>-0.28357688110678408</v>
      </c>
    </row>
    <row r="291" spans="2:5" x14ac:dyDescent="0.2">
      <c r="B291">
        <v>282</v>
      </c>
      <c r="C291" s="29">
        <v>-2.4920704813605641E-3</v>
      </c>
      <c r="D291" s="29">
        <v>6.3022665755101639E-2</v>
      </c>
      <c r="E291" s="29">
        <v>-5.7110643014626802E-2</v>
      </c>
    </row>
    <row r="292" spans="2:5" x14ac:dyDescent="0.2">
      <c r="B292">
        <v>283</v>
      </c>
      <c r="C292" s="29">
        <v>2.2013789078524915E-2</v>
      </c>
      <c r="D292" s="29">
        <v>0.14083161234598623</v>
      </c>
      <c r="E292" s="29">
        <v>0.23131515458117283</v>
      </c>
    </row>
    <row r="293" spans="2:5" x14ac:dyDescent="0.2">
      <c r="B293">
        <v>284</v>
      </c>
      <c r="C293" s="29">
        <v>-5.0180753257649466E-2</v>
      </c>
      <c r="D293" s="29">
        <v>0.1721742267836967</v>
      </c>
      <c r="E293" s="29">
        <v>2.2706647728597294E-2</v>
      </c>
    </row>
    <row r="294" spans="2:5" x14ac:dyDescent="0.2">
      <c r="B294">
        <v>285</v>
      </c>
      <c r="C294" s="29">
        <v>-1.3695773577754509E-2</v>
      </c>
      <c r="D294" s="29">
        <v>0.24771058866268569</v>
      </c>
      <c r="E294" s="29">
        <v>-0.40443814791615773</v>
      </c>
    </row>
    <row r="295" spans="2:5" x14ac:dyDescent="0.2">
      <c r="B295">
        <v>286</v>
      </c>
      <c r="C295" s="29">
        <v>-6.2747636560379502E-2</v>
      </c>
      <c r="D295" s="29">
        <v>-0.27522904105357526</v>
      </c>
      <c r="E295" s="29">
        <v>-1.2060883368437256E-2</v>
      </c>
    </row>
    <row r="296" spans="2:5" x14ac:dyDescent="0.2">
      <c r="B296">
        <v>287</v>
      </c>
      <c r="C296" s="29">
        <v>6.0329556827629124E-2</v>
      </c>
      <c r="D296" s="29">
        <v>-1.1699044347093734E-2</v>
      </c>
      <c r="E296" s="29">
        <v>-1.759863608398016E-2</v>
      </c>
    </row>
    <row r="297" spans="2:5" x14ac:dyDescent="0.2">
      <c r="B297">
        <v>288</v>
      </c>
      <c r="C297" s="29">
        <v>-3.7605025377999889E-2</v>
      </c>
      <c r="D297" s="29">
        <v>0.11112253028656997</v>
      </c>
      <c r="E297" s="29">
        <v>8.0521082443384157E-2</v>
      </c>
    </row>
    <row r="298" spans="2:5" x14ac:dyDescent="0.2">
      <c r="B298">
        <v>289</v>
      </c>
      <c r="C298" s="29">
        <v>-2.3598438421333568E-2</v>
      </c>
      <c r="D298" s="29">
        <v>1.4424130021835603E-2</v>
      </c>
      <c r="E298" s="29">
        <v>-0.20306025183118501</v>
      </c>
    </row>
    <row r="299" spans="2:5" x14ac:dyDescent="0.2">
      <c r="B299">
        <v>290</v>
      </c>
      <c r="C299" s="29">
        <v>-1.6314736950989773E-2</v>
      </c>
      <c r="D299" s="29">
        <v>-0.1382857924956146</v>
      </c>
      <c r="E299" s="29">
        <v>-0.32902408013509765</v>
      </c>
    </row>
    <row r="300" spans="2:5" x14ac:dyDescent="0.2">
      <c r="B300">
        <v>291</v>
      </c>
      <c r="C300" s="29">
        <v>-2.8623766299377233E-3</v>
      </c>
      <c r="D300" s="29">
        <v>-0.23562760387062073</v>
      </c>
      <c r="E300" s="29">
        <v>-0.3396722990146136</v>
      </c>
    </row>
    <row r="301" spans="2:5" x14ac:dyDescent="0.2">
      <c r="B301">
        <v>292</v>
      </c>
      <c r="C301" s="29">
        <v>1.4807573612042766E-2</v>
      </c>
      <c r="D301" s="29">
        <v>2.2802243455263486E-2</v>
      </c>
      <c r="E301" s="29">
        <v>1.0889552596068153E-2</v>
      </c>
    </row>
    <row r="302" spans="2:5" x14ac:dyDescent="0.2">
      <c r="B302">
        <v>293</v>
      </c>
      <c r="C302" s="29">
        <v>0.18696831373328651</v>
      </c>
      <c r="D302" s="29">
        <v>8.106129378468456E-2</v>
      </c>
      <c r="E302" s="29">
        <v>8.6762515812412747E-2</v>
      </c>
    </row>
    <row r="303" spans="2:5" x14ac:dyDescent="0.2">
      <c r="B303">
        <v>294</v>
      </c>
      <c r="C303" s="29">
        <v>1.8410358311582765E-2</v>
      </c>
      <c r="D303" s="29">
        <v>-9.0079656694235802E-2</v>
      </c>
      <c r="E303" s="29">
        <v>-0.10547174450365326</v>
      </c>
    </row>
    <row r="304" spans="2:5" x14ac:dyDescent="0.2">
      <c r="B304">
        <v>295</v>
      </c>
      <c r="C304" s="29">
        <v>1.5847327513182505E-2</v>
      </c>
      <c r="D304" s="29">
        <v>-0.13684029000242481</v>
      </c>
      <c r="E304" s="29">
        <v>-0.21687444847906528</v>
      </c>
    </row>
    <row r="305" spans="2:5" x14ac:dyDescent="0.2">
      <c r="B305">
        <v>296</v>
      </c>
      <c r="C305" s="29">
        <v>-5.2335689684200881E-2</v>
      </c>
      <c r="D305" s="29">
        <v>0.13620434897234437</v>
      </c>
      <c r="E305" s="29">
        <v>0.64926381170046887</v>
      </c>
    </row>
    <row r="306" spans="2:5" x14ac:dyDescent="0.2">
      <c r="B306">
        <v>297</v>
      </c>
      <c r="C306" s="29">
        <v>2.2108112341056724E-2</v>
      </c>
      <c r="D306" s="29">
        <v>0.15573204235451071</v>
      </c>
      <c r="E306" s="29">
        <v>0.1119416869632857</v>
      </c>
    </row>
    <row r="307" spans="2:5" x14ac:dyDescent="0.2">
      <c r="B307">
        <v>298</v>
      </c>
      <c r="C307" s="29">
        <v>0.11412662770073358</v>
      </c>
      <c r="D307" s="29">
        <v>-0.18061631316857246</v>
      </c>
      <c r="E307" s="29">
        <v>-9.2777623779269791E-2</v>
      </c>
    </row>
    <row r="308" spans="2:5" x14ac:dyDescent="0.2">
      <c r="B308">
        <v>299</v>
      </c>
      <c r="C308" s="29">
        <v>-3.99718970575949E-2</v>
      </c>
      <c r="D308" s="29">
        <v>0.14368098512883035</v>
      </c>
      <c r="E308" s="29">
        <v>-8.4230206126890472E-2</v>
      </c>
    </row>
    <row r="309" spans="2:5" x14ac:dyDescent="0.2">
      <c r="B309">
        <v>300</v>
      </c>
      <c r="C309" s="29">
        <v>-8.1927697597497812E-3</v>
      </c>
      <c r="D309" s="29">
        <v>4.9167905923715706E-2</v>
      </c>
      <c r="E309" s="29">
        <v>-0.33401950679973619</v>
      </c>
    </row>
    <row r="310" spans="2:5" x14ac:dyDescent="0.2">
      <c r="B310">
        <v>301</v>
      </c>
      <c r="C310" s="29">
        <v>5.2820476158070527E-2</v>
      </c>
      <c r="D310" s="29">
        <v>0.14811783767747738</v>
      </c>
      <c r="E310" s="29">
        <v>0.22041328903025922</v>
      </c>
    </row>
    <row r="311" spans="2:5" x14ac:dyDescent="0.2">
      <c r="B311">
        <v>302</v>
      </c>
      <c r="C311" s="29">
        <v>2.8704343920573378E-2</v>
      </c>
      <c r="D311" s="29">
        <v>-0.10779495467842769</v>
      </c>
      <c r="E311" s="29">
        <v>0.33022098471963329</v>
      </c>
    </row>
    <row r="312" spans="2:5" x14ac:dyDescent="0.2">
      <c r="B312">
        <v>303</v>
      </c>
      <c r="C312" s="29">
        <v>-0.20138874371319104</v>
      </c>
      <c r="D312" s="29">
        <v>-0.27198013787144798</v>
      </c>
      <c r="E312" s="29">
        <v>-0.21845322590840108</v>
      </c>
    </row>
    <row r="313" spans="2:5" x14ac:dyDescent="0.2">
      <c r="B313">
        <v>304</v>
      </c>
      <c r="C313" s="29">
        <v>-7.4707138321143517E-3</v>
      </c>
      <c r="D313" s="29">
        <v>6.5828361050621856E-2</v>
      </c>
      <c r="E313" s="29">
        <v>4.9192220559014961E-2</v>
      </c>
    </row>
    <row r="314" spans="2:5" x14ac:dyDescent="0.2">
      <c r="B314">
        <v>305</v>
      </c>
      <c r="C314" s="29">
        <v>-5.5421722218214002E-2</v>
      </c>
      <c r="D314" s="29">
        <v>8.9727791197931643E-4</v>
      </c>
      <c r="E314" s="29">
        <v>0.13217610460959681</v>
      </c>
    </row>
    <row r="315" spans="2:5" x14ac:dyDescent="0.2">
      <c r="B315">
        <v>306</v>
      </c>
      <c r="C315" s="29">
        <v>-0.15354499361659951</v>
      </c>
      <c r="D315" s="29">
        <v>-0.12072709682312337</v>
      </c>
      <c r="E315" s="29">
        <v>0.1184596484716462</v>
      </c>
    </row>
    <row r="316" spans="2:5" x14ac:dyDescent="0.2">
      <c r="B316">
        <v>307</v>
      </c>
      <c r="C316" s="29">
        <v>0.1503343114115237</v>
      </c>
      <c r="D316" s="29">
        <v>6.1860406613650235E-2</v>
      </c>
      <c r="E316" s="29">
        <v>-5.2414175829321619E-2</v>
      </c>
    </row>
    <row r="317" spans="2:5" x14ac:dyDescent="0.2">
      <c r="B317">
        <v>308</v>
      </c>
      <c r="C317" s="29">
        <v>1.8623052783363712E-2</v>
      </c>
      <c r="D317" s="29">
        <v>-1.7700796175299204E-2</v>
      </c>
      <c r="E317" s="29">
        <v>-2.5795799077888076E-2</v>
      </c>
    </row>
    <row r="318" spans="2:5" x14ac:dyDescent="0.2">
      <c r="B318">
        <v>309</v>
      </c>
      <c r="C318" s="29">
        <v>-6.7929574623556178E-3</v>
      </c>
      <c r="D318" s="29">
        <v>-2.2550417213280594E-2</v>
      </c>
      <c r="E318" s="29">
        <v>-0.13946680755041785</v>
      </c>
    </row>
    <row r="319" spans="2:5" x14ac:dyDescent="0.2">
      <c r="B319">
        <v>310</v>
      </c>
      <c r="C319" s="29">
        <v>-1.0052660388008455E-2</v>
      </c>
      <c r="D319" s="29">
        <v>-0.35233344265780403</v>
      </c>
      <c r="E319" s="29">
        <v>-8.8033708729458732E-2</v>
      </c>
    </row>
    <row r="320" spans="2:5" x14ac:dyDescent="0.2">
      <c r="B320">
        <v>311</v>
      </c>
      <c r="C320" s="29">
        <v>-5.0445872700437877E-2</v>
      </c>
      <c r="D320" s="29">
        <v>-0.1677925657189166</v>
      </c>
      <c r="E320" s="29">
        <v>-0.19709944228427351</v>
      </c>
    </row>
    <row r="321" spans="2:5" x14ac:dyDescent="0.2">
      <c r="B321">
        <v>312</v>
      </c>
      <c r="C321" s="29">
        <v>-2.7104071875431887E-2</v>
      </c>
      <c r="D321" s="29">
        <v>-4.2544487406361423E-2</v>
      </c>
      <c r="E321" s="29">
        <v>-0.19064166668841684</v>
      </c>
    </row>
    <row r="322" spans="2:5" x14ac:dyDescent="0.2">
      <c r="B322">
        <v>313</v>
      </c>
      <c r="C322" s="29">
        <v>3.3800110581995974E-2</v>
      </c>
      <c r="D322" s="29">
        <v>-4.9969303732457671E-2</v>
      </c>
      <c r="E322" s="29">
        <v>0.19865241180415816</v>
      </c>
    </row>
    <row r="323" spans="2:5" x14ac:dyDescent="0.2">
      <c r="B323">
        <v>314</v>
      </c>
      <c r="C323" s="29">
        <v>-3.4366880413818836E-2</v>
      </c>
      <c r="D323" s="29">
        <v>-4.82514591953324E-2</v>
      </c>
      <c r="E323" s="29">
        <v>-0.35461381971586059</v>
      </c>
    </row>
    <row r="324" spans="2:5" x14ac:dyDescent="0.2">
      <c r="B324">
        <v>315</v>
      </c>
      <c r="C324" s="29">
        <v>2.3657076610865111E-2</v>
      </c>
      <c r="D324" s="29">
        <v>-1.1004735798332211E-2</v>
      </c>
      <c r="E324" s="29">
        <v>-0.25475152528992234</v>
      </c>
    </row>
    <row r="325" spans="2:5" x14ac:dyDescent="0.2">
      <c r="B325">
        <v>316</v>
      </c>
      <c r="C325" s="29">
        <v>0.11860732748858925</v>
      </c>
      <c r="D325" s="29">
        <v>-0.10669622142184089</v>
      </c>
      <c r="E325" s="29">
        <v>3.5988419811574267E-2</v>
      </c>
    </row>
    <row r="326" spans="2:5" x14ac:dyDescent="0.2">
      <c r="B326">
        <v>317</v>
      </c>
      <c r="C326" s="29">
        <v>0.2098087858983988</v>
      </c>
      <c r="D326" s="29">
        <v>0.44769423958322585</v>
      </c>
      <c r="E326" s="29">
        <v>9.0091909624780447E-2</v>
      </c>
    </row>
    <row r="327" spans="2:5" x14ac:dyDescent="0.2">
      <c r="B327">
        <v>318</v>
      </c>
      <c r="C327" s="29">
        <v>4.1326449266115471E-2</v>
      </c>
      <c r="D327" s="29">
        <v>-1.2179747534315215E-2</v>
      </c>
      <c r="E327" s="29">
        <v>-7.7914450990905007E-2</v>
      </c>
    </row>
    <row r="328" spans="2:5" x14ac:dyDescent="0.2">
      <c r="B328">
        <v>319</v>
      </c>
      <c r="C328" s="29">
        <v>7.4651494442458846E-2</v>
      </c>
      <c r="D328" s="29">
        <v>6.1350955606413925E-2</v>
      </c>
      <c r="E328" s="29">
        <v>0.26355077307846242</v>
      </c>
    </row>
    <row r="329" spans="2:5" x14ac:dyDescent="0.2">
      <c r="B329">
        <v>320</v>
      </c>
      <c r="C329" s="29">
        <v>1.8429919562137142E-2</v>
      </c>
      <c r="D329" s="29">
        <v>-6.3126258499157192E-2</v>
      </c>
      <c r="E329" s="29">
        <v>0.21398727583242078</v>
      </c>
    </row>
    <row r="330" spans="2:5" x14ac:dyDescent="0.2">
      <c r="B330">
        <v>321</v>
      </c>
      <c r="C330" s="29">
        <v>-4.2224352936037567E-2</v>
      </c>
      <c r="D330" s="29">
        <v>-0.10127310427204267</v>
      </c>
      <c r="E330" s="29">
        <v>0.21130264172375493</v>
      </c>
    </row>
    <row r="331" spans="2:5" x14ac:dyDescent="0.2">
      <c r="B331">
        <v>322</v>
      </c>
      <c r="C331" s="29">
        <v>-2.497745355635304E-2</v>
      </c>
      <c r="D331" s="29">
        <v>-3.308178545969824E-2</v>
      </c>
      <c r="E331" s="29">
        <v>8.765672393246925E-3</v>
      </c>
    </row>
    <row r="332" spans="2:5" x14ac:dyDescent="0.2">
      <c r="B332">
        <v>323</v>
      </c>
      <c r="C332" s="29">
        <v>4.0198033662961097E-2</v>
      </c>
      <c r="D332" s="29">
        <v>-0.12804379963602541</v>
      </c>
      <c r="E332" s="29">
        <v>-7.7851668906206428E-2</v>
      </c>
    </row>
    <row r="333" spans="2:5" x14ac:dyDescent="0.2">
      <c r="B333">
        <v>324</v>
      </c>
      <c r="C333" s="29">
        <v>0.1332753038838578</v>
      </c>
      <c r="D333" s="29">
        <v>2.894959263936013E-2</v>
      </c>
      <c r="E333" s="29">
        <v>8.9673735331043711E-2</v>
      </c>
    </row>
    <row r="334" spans="2:5" x14ac:dyDescent="0.2">
      <c r="B334">
        <v>325</v>
      </c>
      <c r="C334" s="29">
        <v>-1.8432280765545695E-2</v>
      </c>
      <c r="D334" s="29">
        <v>1.4821211282669746E-2</v>
      </c>
      <c r="E334" s="29">
        <v>2.7885467512718646E-2</v>
      </c>
    </row>
    <row r="335" spans="2:5" x14ac:dyDescent="0.2">
      <c r="B335">
        <v>326</v>
      </c>
      <c r="C335" s="29">
        <v>-5.422579032077221E-2</v>
      </c>
      <c r="D335" s="29">
        <v>-0.15273465045157422</v>
      </c>
      <c r="E335" s="29">
        <v>0.21766092035896856</v>
      </c>
    </row>
    <row r="336" spans="2:5" x14ac:dyDescent="0.2">
      <c r="B336">
        <v>327</v>
      </c>
      <c r="C336" s="29">
        <v>-9.835632443027046E-4</v>
      </c>
      <c r="D336" s="29">
        <v>0.11829234942287838</v>
      </c>
      <c r="E336" s="29">
        <v>-0.29072403002932007</v>
      </c>
    </row>
    <row r="337" spans="2:5" x14ac:dyDescent="0.2">
      <c r="B337">
        <v>328</v>
      </c>
      <c r="C337" s="29">
        <v>8.8402954383694748E-2</v>
      </c>
      <c r="D337" s="29">
        <v>3.6632126497079927E-2</v>
      </c>
      <c r="E337" s="29">
        <v>-0.26291768384891023</v>
      </c>
    </row>
    <row r="338" spans="2:5" x14ac:dyDescent="0.2">
      <c r="B338">
        <v>329</v>
      </c>
      <c r="C338" s="29">
        <v>0.14244663239857139</v>
      </c>
      <c r="D338" s="29">
        <v>-4.4726699520589906E-2</v>
      </c>
      <c r="E338" s="29">
        <v>4.8451647584150112E-3</v>
      </c>
    </row>
    <row r="339" spans="2:5" x14ac:dyDescent="0.2">
      <c r="B339">
        <v>330</v>
      </c>
      <c r="C339" s="29">
        <v>-4.5128102066910106E-2</v>
      </c>
      <c r="D339" s="29">
        <v>-8.4079201726623254E-2</v>
      </c>
      <c r="E339" s="29">
        <v>0.20734305050689003</v>
      </c>
    </row>
    <row r="340" spans="2:5" x14ac:dyDescent="0.2">
      <c r="B340">
        <v>331</v>
      </c>
      <c r="C340" s="29">
        <v>0.11382919298135603</v>
      </c>
      <c r="D340" s="29">
        <v>-9.5043101697195764E-2</v>
      </c>
      <c r="E340" s="29">
        <v>-3.4375783469626178E-2</v>
      </c>
    </row>
    <row r="341" spans="2:5" x14ac:dyDescent="0.2">
      <c r="B341">
        <v>332</v>
      </c>
      <c r="C341" s="29">
        <v>-9.8724637061670617E-2</v>
      </c>
      <c r="D341" s="29">
        <v>-0.10694492619245678</v>
      </c>
      <c r="E341" s="29">
        <v>-2.531899309633447E-2</v>
      </c>
    </row>
    <row r="342" spans="2:5" x14ac:dyDescent="0.2">
      <c r="B342">
        <v>333</v>
      </c>
      <c r="C342" s="29">
        <v>-6.2725757606717822E-2</v>
      </c>
      <c r="D342" s="29">
        <v>-0.13846326807658491</v>
      </c>
      <c r="E342" s="29">
        <v>8.367145949582469E-2</v>
      </c>
    </row>
    <row r="343" spans="2:5" x14ac:dyDescent="0.2">
      <c r="B343">
        <v>334</v>
      </c>
      <c r="C343" s="29">
        <v>0.1649345610479491</v>
      </c>
      <c r="D343" s="29">
        <v>6.103594375165499E-2</v>
      </c>
      <c r="E343" s="29">
        <v>0.1982005309322829</v>
      </c>
    </row>
    <row r="344" spans="2:5" x14ac:dyDescent="0.2">
      <c r="B344">
        <v>335</v>
      </c>
      <c r="C344" s="29">
        <v>-0.1074248248090688</v>
      </c>
      <c r="D344" s="29">
        <v>-4.8761200900005484E-2</v>
      </c>
      <c r="E344" s="29">
        <v>0.1978982958371171</v>
      </c>
    </row>
    <row r="345" spans="2:5" x14ac:dyDescent="0.2">
      <c r="B345">
        <v>336</v>
      </c>
      <c r="C345" s="29">
        <v>-2.5824130239583611E-4</v>
      </c>
      <c r="D345" s="29">
        <v>-2.5701404189381809E-2</v>
      </c>
      <c r="E345" s="29">
        <v>-9.2917460288365186E-2</v>
      </c>
    </row>
    <row r="346" spans="2:5" x14ac:dyDescent="0.2">
      <c r="B346">
        <v>337</v>
      </c>
      <c r="C346" s="29">
        <v>2.0131825369419959E-2</v>
      </c>
      <c r="D346" s="29">
        <v>0.11265084768433922</v>
      </c>
      <c r="E346" s="29">
        <v>-0.19673396740795629</v>
      </c>
    </row>
    <row r="347" spans="2:5" x14ac:dyDescent="0.2">
      <c r="B347">
        <v>338</v>
      </c>
      <c r="C347" s="29">
        <v>9.3571656667979283E-3</v>
      </c>
      <c r="D347" s="29">
        <v>9.7833177362235332E-2</v>
      </c>
      <c r="E347" s="29">
        <v>-9.2938390907048918E-2</v>
      </c>
    </row>
    <row r="348" spans="2:5" x14ac:dyDescent="0.2">
      <c r="B348">
        <v>339</v>
      </c>
      <c r="C348" s="29">
        <v>8.7480570871679014E-2</v>
      </c>
      <c r="D348" s="29">
        <v>0.12773634237540146</v>
      </c>
      <c r="E348" s="29">
        <v>-4.586562104175327E-2</v>
      </c>
    </row>
    <row r="349" spans="2:5" x14ac:dyDescent="0.2">
      <c r="B349">
        <v>340</v>
      </c>
      <c r="C349" s="29">
        <v>5.3892872646745651E-2</v>
      </c>
      <c r="D349" s="29">
        <v>-3.4044310334025982E-2</v>
      </c>
      <c r="E349" s="29">
        <v>-3.5088809201636092E-3</v>
      </c>
    </row>
    <row r="350" spans="2:5" x14ac:dyDescent="0.2">
      <c r="B350">
        <v>341</v>
      </c>
      <c r="C350" s="29">
        <v>1.9648336594725108E-2</v>
      </c>
      <c r="D350" s="29">
        <v>6.113313937832409E-2</v>
      </c>
      <c r="E350" s="29">
        <v>7.601096998703355E-2</v>
      </c>
    </row>
    <row r="351" spans="2:5" x14ac:dyDescent="0.2">
      <c r="B351">
        <v>342</v>
      </c>
      <c r="C351" s="29">
        <v>-0.16406091149225319</v>
      </c>
      <c r="D351" s="29">
        <v>3.2160674363091654E-2</v>
      </c>
      <c r="E351" s="29">
        <v>0.17467145646842236</v>
      </c>
    </row>
    <row r="352" spans="2:5" x14ac:dyDescent="0.2">
      <c r="B352">
        <v>343</v>
      </c>
      <c r="C352" s="29">
        <v>0.13285653929364244</v>
      </c>
      <c r="D352" s="29">
        <v>-9.8400202228472358E-2</v>
      </c>
      <c r="E352" s="29">
        <v>-0.24529201919334151</v>
      </c>
    </row>
    <row r="353" spans="2:5" x14ac:dyDescent="0.2">
      <c r="B353">
        <v>344</v>
      </c>
      <c r="C353" s="29">
        <v>-8.9006784855820611E-3</v>
      </c>
      <c r="D353" s="29">
        <v>-5.241722794954224E-2</v>
      </c>
      <c r="E353" s="29">
        <v>-0.20582877146645706</v>
      </c>
    </row>
    <row r="354" spans="2:5" x14ac:dyDescent="0.2">
      <c r="B354">
        <v>345</v>
      </c>
      <c r="C354" s="29">
        <v>-1.7685497255975065E-2</v>
      </c>
      <c r="D354" s="29">
        <v>5.744243119491059E-3</v>
      </c>
      <c r="E354" s="29">
        <v>-0.14268712061802516</v>
      </c>
    </row>
    <row r="355" spans="2:5" x14ac:dyDescent="0.2">
      <c r="B355">
        <v>346</v>
      </c>
      <c r="C355" s="29">
        <v>1.8909720127306701E-2</v>
      </c>
      <c r="D355" s="29">
        <v>0.30067863670095635</v>
      </c>
      <c r="E355" s="29">
        <v>-0.38927345706799743</v>
      </c>
    </row>
    <row r="356" spans="2:5" x14ac:dyDescent="0.2">
      <c r="B356">
        <v>347</v>
      </c>
      <c r="C356" s="29">
        <v>-0.10639165481864309</v>
      </c>
      <c r="D356" s="29">
        <v>-0.12292371329176914</v>
      </c>
      <c r="E356" s="29">
        <v>0.66087437116000969</v>
      </c>
    </row>
    <row r="357" spans="2:5" x14ac:dyDescent="0.2">
      <c r="B357">
        <v>348</v>
      </c>
      <c r="C357" s="29">
        <v>2.6683003294148788E-3</v>
      </c>
      <c r="D357" s="29">
        <v>0.18817357492712483</v>
      </c>
      <c r="E357" s="29">
        <v>-6.6212714172115564E-2</v>
      </c>
    </row>
    <row r="358" spans="2:5" x14ac:dyDescent="0.2">
      <c r="B358">
        <v>349</v>
      </c>
      <c r="C358" s="29">
        <v>4.5512664992855834E-2</v>
      </c>
      <c r="D358" s="29">
        <v>0.2621676878310138</v>
      </c>
      <c r="E358" s="29">
        <v>3.1085275293036528E-2</v>
      </c>
    </row>
    <row r="359" spans="2:5" x14ac:dyDescent="0.2">
      <c r="B359">
        <v>350</v>
      </c>
      <c r="C359" s="29">
        <v>2.9273175705444082E-3</v>
      </c>
      <c r="D359" s="29">
        <v>-9.5142533919708908E-2</v>
      </c>
      <c r="E359" s="29">
        <v>0.11454926001223779</v>
      </c>
    </row>
    <row r="360" spans="2:5" x14ac:dyDescent="0.2">
      <c r="B360">
        <v>351</v>
      </c>
      <c r="C360" s="29">
        <v>-2.8688458467048074E-2</v>
      </c>
      <c r="D360" s="29">
        <v>-0.20125470433800829</v>
      </c>
      <c r="E360" s="29">
        <v>0.20849254056285663</v>
      </c>
    </row>
    <row r="361" spans="2:5" x14ac:dyDescent="0.2">
      <c r="B361">
        <v>352</v>
      </c>
      <c r="C361" s="29">
        <v>-5.1863284006224204E-2</v>
      </c>
      <c r="D361" s="29">
        <v>-0.44881864178168468</v>
      </c>
      <c r="E361" s="29">
        <v>0.11272947348612659</v>
      </c>
    </row>
    <row r="362" spans="2:5" x14ac:dyDescent="0.2">
      <c r="B362">
        <v>353</v>
      </c>
      <c r="C362" s="29">
        <v>2.0696866738862001E-2</v>
      </c>
      <c r="D362" s="29">
        <v>-0.14484116900100275</v>
      </c>
      <c r="E362" s="29">
        <v>-0.23828860409071298</v>
      </c>
    </row>
    <row r="363" spans="2:5" x14ac:dyDescent="0.2">
      <c r="B363">
        <v>354</v>
      </c>
      <c r="C363" s="29">
        <v>-3.3179874373727471E-2</v>
      </c>
      <c r="D363" s="29">
        <v>3.759411411367832E-3</v>
      </c>
      <c r="E363" s="29">
        <v>0.11947401212522854</v>
      </c>
    </row>
    <row r="364" spans="2:5" x14ac:dyDescent="0.2">
      <c r="B364">
        <v>355</v>
      </c>
      <c r="C364" s="29">
        <v>0.10574819668455544</v>
      </c>
      <c r="D364" s="29">
        <v>-4.4184123721632114E-2</v>
      </c>
      <c r="E364" s="29">
        <v>-6.0315133664261937E-3</v>
      </c>
    </row>
    <row r="365" spans="2:5" x14ac:dyDescent="0.2">
      <c r="B365">
        <v>356</v>
      </c>
      <c r="C365" s="29">
        <v>-8.3914385129513283E-2</v>
      </c>
      <c r="D365" s="29">
        <v>-0.40284304194077963</v>
      </c>
      <c r="E365" s="29">
        <v>0.16398717707308855</v>
      </c>
    </row>
    <row r="366" spans="2:5" x14ac:dyDescent="0.2">
      <c r="B366">
        <v>357</v>
      </c>
      <c r="C366" s="29">
        <v>3.7704365396308205E-2</v>
      </c>
      <c r="D366" s="29">
        <v>-7.5024703973287726E-2</v>
      </c>
      <c r="E366" s="29">
        <v>0.11495786630178191</v>
      </c>
    </row>
    <row r="367" spans="2:5" x14ac:dyDescent="0.2">
      <c r="B367">
        <v>358</v>
      </c>
      <c r="C367" s="29">
        <v>6.1981626689984845E-2</v>
      </c>
      <c r="D367" s="29">
        <v>0.22484615260350282</v>
      </c>
      <c r="E367" s="29">
        <v>-7.9788679056413167E-2</v>
      </c>
    </row>
    <row r="368" spans="2:5" x14ac:dyDescent="0.2">
      <c r="B368">
        <v>359</v>
      </c>
      <c r="C368" s="29">
        <v>4.43439850005636E-3</v>
      </c>
      <c r="D368" s="29">
        <v>-0.13402451780965718</v>
      </c>
      <c r="E368" s="29">
        <v>0.24457158555865235</v>
      </c>
    </row>
    <row r="369" spans="2:5" x14ac:dyDescent="0.2">
      <c r="B369">
        <v>360</v>
      </c>
      <c r="C369" s="29">
        <v>0.13185843900269401</v>
      </c>
      <c r="D369" s="29">
        <v>-5.0012940802627123E-2</v>
      </c>
      <c r="E369" s="29">
        <v>-3.4814593091204368E-2</v>
      </c>
    </row>
    <row r="370" spans="2:5" x14ac:dyDescent="0.2">
      <c r="B370">
        <v>361</v>
      </c>
      <c r="C370" s="29">
        <v>-0.12459558244965621</v>
      </c>
      <c r="D370" s="29">
        <v>-1.8211846696203442E-2</v>
      </c>
      <c r="E370" s="29">
        <v>4.995758825814061E-2</v>
      </c>
    </row>
    <row r="371" spans="2:5" x14ac:dyDescent="0.2">
      <c r="B371">
        <v>362</v>
      </c>
      <c r="C371" s="29">
        <v>3.6728361514315917E-2</v>
      </c>
      <c r="D371" s="29">
        <v>-8.7119503680133208E-3</v>
      </c>
      <c r="E371" s="29">
        <v>-0.26509663162188818</v>
      </c>
    </row>
    <row r="372" spans="2:5" x14ac:dyDescent="0.2">
      <c r="B372">
        <v>363</v>
      </c>
      <c r="C372" s="29">
        <v>0.17516895489761802</v>
      </c>
      <c r="D372" s="29">
        <v>8.4096051402427166E-2</v>
      </c>
      <c r="E372" s="29">
        <v>-0.18534639599313629</v>
      </c>
    </row>
    <row r="373" spans="2:5" x14ac:dyDescent="0.2">
      <c r="B373">
        <v>364</v>
      </c>
      <c r="C373" s="29">
        <v>0.10757958894542209</v>
      </c>
      <c r="D373" s="29">
        <v>3.9311661221139327E-2</v>
      </c>
      <c r="E373" s="29">
        <v>-4.0695873405864787E-2</v>
      </c>
    </row>
    <row r="374" spans="2:5" x14ac:dyDescent="0.2">
      <c r="B374">
        <v>365</v>
      </c>
      <c r="C374" s="29">
        <v>2.5574921611081172E-2</v>
      </c>
      <c r="D374" s="29">
        <v>7.2762356622588205E-3</v>
      </c>
      <c r="E374" s="29">
        <v>-1.8257498268139789E-2</v>
      </c>
    </row>
    <row r="375" spans="2:5" x14ac:dyDescent="0.2">
      <c r="B375">
        <v>366</v>
      </c>
      <c r="C375" s="29">
        <v>-1.1330380794929632E-2</v>
      </c>
      <c r="D375" s="29">
        <v>0.17767524603339788</v>
      </c>
      <c r="E375" s="29">
        <v>5.576537524668989E-2</v>
      </c>
    </row>
    <row r="376" spans="2:5" x14ac:dyDescent="0.2">
      <c r="B376">
        <v>367</v>
      </c>
      <c r="C376" s="29">
        <v>2.9371812372868053E-2</v>
      </c>
      <c r="D376" s="29">
        <v>0.15747539216141487</v>
      </c>
      <c r="E376" s="29">
        <v>0.13927913007724091</v>
      </c>
    </row>
    <row r="377" spans="2:5" x14ac:dyDescent="0.2">
      <c r="B377">
        <v>368</v>
      </c>
      <c r="C377" s="29">
        <v>3.2570936153793709E-2</v>
      </c>
      <c r="D377" s="29">
        <v>-0.1127824016398417</v>
      </c>
      <c r="E377" s="29">
        <v>0.13237116632400142</v>
      </c>
    </row>
    <row r="378" spans="2:5" x14ac:dyDescent="0.2">
      <c r="B378">
        <v>369</v>
      </c>
      <c r="C378" s="29">
        <v>-0.16046790775900094</v>
      </c>
      <c r="D378" s="29">
        <v>0.14971059321008101</v>
      </c>
      <c r="E378" s="29">
        <v>-0.17283606905202553</v>
      </c>
    </row>
    <row r="379" spans="2:5" x14ac:dyDescent="0.2">
      <c r="B379">
        <v>370</v>
      </c>
      <c r="C379" s="29">
        <v>-7.6508596711589424E-2</v>
      </c>
      <c r="D379" s="29">
        <v>0.17947981709683133</v>
      </c>
      <c r="E379" s="29">
        <v>-0.11256015053935621</v>
      </c>
    </row>
    <row r="380" spans="2:5" x14ac:dyDescent="0.2">
      <c r="B380">
        <v>371</v>
      </c>
      <c r="C380" s="29">
        <v>-7.5703496504851307E-3</v>
      </c>
      <c r="D380" s="29">
        <v>6.8147824007132027E-2</v>
      </c>
      <c r="E380" s="29">
        <v>8.6889796235102387E-2</v>
      </c>
    </row>
    <row r="381" spans="2:5" x14ac:dyDescent="0.2">
      <c r="B381">
        <v>372</v>
      </c>
      <c r="C381" s="29">
        <v>4.269020912138973E-3</v>
      </c>
      <c r="D381" s="29">
        <v>0.10390819609321687</v>
      </c>
      <c r="E381" s="29">
        <v>-0.16848808229565987</v>
      </c>
    </row>
    <row r="382" spans="2:5" x14ac:dyDescent="0.2">
      <c r="B382">
        <v>373</v>
      </c>
      <c r="C382" s="29">
        <v>-0.18350193094905681</v>
      </c>
      <c r="D382" s="29">
        <v>1.1325457920992316E-2</v>
      </c>
      <c r="E382" s="29">
        <v>0.29486037380519325</v>
      </c>
    </row>
    <row r="383" spans="2:5" x14ac:dyDescent="0.2">
      <c r="B383">
        <v>374</v>
      </c>
      <c r="C383" s="29">
        <v>3.4294730805346139E-2</v>
      </c>
      <c r="D383" s="29">
        <v>1.7646443923815824E-2</v>
      </c>
      <c r="E383" s="29">
        <v>0.46193839437565648</v>
      </c>
    </row>
    <row r="384" spans="2:5" x14ac:dyDescent="0.2">
      <c r="B384">
        <v>375</v>
      </c>
      <c r="C384" s="29">
        <v>4.488511785632799E-2</v>
      </c>
      <c r="D384" s="29">
        <v>2.9336864069902029E-2</v>
      </c>
      <c r="E384" s="29">
        <v>-0.73021074588087231</v>
      </c>
    </row>
    <row r="385" spans="2:5" x14ac:dyDescent="0.2">
      <c r="B385">
        <v>376</v>
      </c>
      <c r="C385" s="29">
        <v>1.3114880625495779E-2</v>
      </c>
      <c r="D385" s="29">
        <v>-1.6976473806401935E-3</v>
      </c>
      <c r="E385" s="29">
        <v>-5.3162518554812827E-2</v>
      </c>
    </row>
    <row r="386" spans="2:5" x14ac:dyDescent="0.2">
      <c r="B386">
        <v>377</v>
      </c>
      <c r="C386" s="29">
        <v>6.9200372341739497E-3</v>
      </c>
      <c r="D386" s="29">
        <v>2.3747137470571625E-2</v>
      </c>
      <c r="E386" s="29">
        <v>1.9210332289742883E-2</v>
      </c>
    </row>
    <row r="387" spans="2:5" x14ac:dyDescent="0.2">
      <c r="B387">
        <v>378</v>
      </c>
      <c r="C387" s="29">
        <v>-7.9096082676724782E-3</v>
      </c>
      <c r="D387" s="29">
        <v>-0.15922534825333978</v>
      </c>
      <c r="E387" s="29">
        <v>-0.21512631934043408</v>
      </c>
    </row>
    <row r="388" spans="2:5" x14ac:dyDescent="0.2">
      <c r="B388">
        <v>379</v>
      </c>
      <c r="C388" s="29">
        <v>1.103920301272111E-2</v>
      </c>
      <c r="D388" s="29">
        <v>-0.18221031164636647</v>
      </c>
      <c r="E388" s="29">
        <v>-0.38130932229914427</v>
      </c>
    </row>
    <row r="389" spans="2:5" x14ac:dyDescent="0.2">
      <c r="B389">
        <v>380</v>
      </c>
      <c r="C389" s="29">
        <v>-6.4435179899583014E-2</v>
      </c>
      <c r="D389" s="29">
        <v>0.39296752274748914</v>
      </c>
      <c r="E389" s="29">
        <v>0.12389484734765463</v>
      </c>
    </row>
    <row r="390" spans="2:5" x14ac:dyDescent="0.2">
      <c r="B390">
        <v>381</v>
      </c>
      <c r="C390" s="29">
        <v>-1.6249412879146583E-2</v>
      </c>
      <c r="D390" s="29">
        <v>-0.13405869156966696</v>
      </c>
      <c r="E390" s="29">
        <v>0.50985796419123353</v>
      </c>
    </row>
    <row r="391" spans="2:5" x14ac:dyDescent="0.2">
      <c r="B391">
        <v>382</v>
      </c>
      <c r="C391" s="29">
        <v>-7.4501137772922513E-2</v>
      </c>
      <c r="D391" s="29">
        <v>1.7442659200886715E-3</v>
      </c>
      <c r="E391" s="29">
        <v>2.925931648112564E-2</v>
      </c>
    </row>
    <row r="392" spans="2:5" x14ac:dyDescent="0.2">
      <c r="B392">
        <v>383</v>
      </c>
      <c r="C392" s="29">
        <v>-9.5356885382999551E-2</v>
      </c>
      <c r="D392" s="29">
        <v>-0.17714038174209645</v>
      </c>
      <c r="E392" s="29">
        <v>3.8495879602369533E-2</v>
      </c>
    </row>
    <row r="393" spans="2:5" x14ac:dyDescent="0.2">
      <c r="B393">
        <v>384</v>
      </c>
      <c r="C393" s="29">
        <v>-7.9359955231772514E-2</v>
      </c>
      <c r="D393" s="29">
        <v>0.13320405176913139</v>
      </c>
      <c r="E393" s="29">
        <v>-0.220931971856826</v>
      </c>
    </row>
    <row r="394" spans="2:5" x14ac:dyDescent="0.2">
      <c r="B394">
        <v>385</v>
      </c>
      <c r="C394" s="29">
        <v>-8.4507732818398084E-3</v>
      </c>
      <c r="D394" s="29">
        <v>0.24986072220993627</v>
      </c>
      <c r="E394" s="29">
        <v>6.3224649144559594E-2</v>
      </c>
    </row>
    <row r="395" spans="2:5" x14ac:dyDescent="0.2">
      <c r="B395">
        <v>386</v>
      </c>
      <c r="C395" s="29">
        <v>-3.774083692158256E-2</v>
      </c>
      <c r="D395" s="29">
        <v>3.2477695507562895E-2</v>
      </c>
      <c r="E395" s="29">
        <v>-2.9266234696296484E-2</v>
      </c>
    </row>
    <row r="396" spans="2:5" x14ac:dyDescent="0.2">
      <c r="B396">
        <v>387</v>
      </c>
      <c r="C396" s="29">
        <v>3.883914659924062E-2</v>
      </c>
      <c r="D396" s="29">
        <v>0.11807907390786024</v>
      </c>
      <c r="E396" s="29">
        <v>7.5822136452236455E-2</v>
      </c>
    </row>
    <row r="397" spans="2:5" x14ac:dyDescent="0.2">
      <c r="B397">
        <v>388</v>
      </c>
      <c r="C397" s="29">
        <v>9.0986699989449568E-2</v>
      </c>
      <c r="D397" s="29">
        <v>0.1059207100520633</v>
      </c>
      <c r="E397" s="29">
        <v>-0.37189890004228104</v>
      </c>
    </row>
    <row r="398" spans="2:5" x14ac:dyDescent="0.2">
      <c r="B398">
        <v>389</v>
      </c>
      <c r="C398" s="29">
        <v>-3.3070104470006641E-2</v>
      </c>
      <c r="D398" s="29">
        <v>1.4488138233569342E-2</v>
      </c>
      <c r="E398" s="29">
        <v>-2.8982359604128746E-2</v>
      </c>
    </row>
    <row r="399" spans="2:5" x14ac:dyDescent="0.2">
      <c r="B399">
        <v>390</v>
      </c>
      <c r="C399" s="29">
        <v>-1.2839231400927456E-2</v>
      </c>
      <c r="D399" s="29">
        <v>-2.0797940388172356E-2</v>
      </c>
      <c r="E399" s="29">
        <v>1.143485587291162E-2</v>
      </c>
    </row>
    <row r="400" spans="2:5" x14ac:dyDescent="0.2">
      <c r="B400">
        <v>391</v>
      </c>
      <c r="C400" s="29">
        <v>-7.0120284352227918E-2</v>
      </c>
      <c r="D400" s="29">
        <v>1.0196831812912716E-2</v>
      </c>
      <c r="E400" s="29">
        <v>-5.8110948698458988E-2</v>
      </c>
    </row>
    <row r="401" spans="2:5" x14ac:dyDescent="0.2">
      <c r="B401">
        <v>392</v>
      </c>
      <c r="C401" s="29">
        <v>2.5025354740441833E-2</v>
      </c>
      <c r="D401" s="29">
        <v>-0.10630248142248799</v>
      </c>
      <c r="E401" s="29">
        <v>5.7467063020741324E-2</v>
      </c>
    </row>
    <row r="402" spans="2:5" x14ac:dyDescent="0.2">
      <c r="B402">
        <v>393</v>
      </c>
      <c r="C402" s="29">
        <v>-5.6988651134646157E-2</v>
      </c>
      <c r="D402" s="29">
        <v>-0.13630339416648296</v>
      </c>
      <c r="E402" s="29">
        <v>4.4354357843370308E-3</v>
      </c>
    </row>
    <row r="403" spans="2:5" x14ac:dyDescent="0.2">
      <c r="B403">
        <v>394</v>
      </c>
      <c r="C403" s="29">
        <v>7.7053367381649043E-2</v>
      </c>
      <c r="D403" s="29">
        <v>0.16236278202814236</v>
      </c>
      <c r="E403" s="29">
        <v>-2.6380919909743825E-2</v>
      </c>
    </row>
    <row r="404" spans="2:5" x14ac:dyDescent="0.2">
      <c r="B404">
        <v>395</v>
      </c>
      <c r="C404" s="29">
        <v>5.0715848248603021E-2</v>
      </c>
      <c r="D404" s="29">
        <v>6.2568046021753462E-2</v>
      </c>
      <c r="E404" s="29">
        <v>-9.7193102479155802E-2</v>
      </c>
    </row>
    <row r="405" spans="2:5" x14ac:dyDescent="0.2">
      <c r="B405">
        <v>396</v>
      </c>
      <c r="C405" s="29">
        <v>0.15707825397883055</v>
      </c>
      <c r="D405" s="29">
        <v>-3.729201455466126E-2</v>
      </c>
      <c r="E405" s="29">
        <v>-0.3490264337689134</v>
      </c>
    </row>
    <row r="406" spans="2:5" x14ac:dyDescent="0.2">
      <c r="B406">
        <v>397</v>
      </c>
      <c r="C406" s="29">
        <v>-7.5345485086330162E-3</v>
      </c>
      <c r="D406" s="29">
        <v>0.14429855214821846</v>
      </c>
      <c r="E406" s="29">
        <v>1.1801867411613806E-2</v>
      </c>
    </row>
    <row r="407" spans="2:5" x14ac:dyDescent="0.2">
      <c r="B407">
        <v>398</v>
      </c>
      <c r="C407" s="29">
        <v>-4.7326875260263142E-2</v>
      </c>
      <c r="D407" s="29">
        <v>-0.12801498043787987</v>
      </c>
      <c r="E407" s="29">
        <v>0.14530207415125626</v>
      </c>
    </row>
    <row r="408" spans="2:5" x14ac:dyDescent="0.2">
      <c r="B408">
        <v>399</v>
      </c>
      <c r="C408" s="29">
        <v>-2.0920553447388752E-2</v>
      </c>
      <c r="D408" s="29">
        <v>5.694807139521034E-2</v>
      </c>
      <c r="E408" s="29">
        <v>7.95607287379025E-2</v>
      </c>
    </row>
    <row r="409" spans="2:5" x14ac:dyDescent="0.2">
      <c r="B409">
        <v>400</v>
      </c>
      <c r="C409" s="29">
        <v>-3.8443403594792286E-2</v>
      </c>
      <c r="D409" s="29">
        <v>-3.839305459353274E-2</v>
      </c>
      <c r="E409" s="29">
        <v>-8.2407127156797363E-2</v>
      </c>
    </row>
    <row r="410" spans="2:5" x14ac:dyDescent="0.2">
      <c r="B410">
        <v>401</v>
      </c>
      <c r="C410" s="29">
        <v>-6.9558760047916016E-2</v>
      </c>
      <c r="D410" s="29">
        <v>9.0565887264045256E-2</v>
      </c>
      <c r="E410" s="29">
        <v>-0.50455602277418332</v>
      </c>
    </row>
    <row r="411" spans="2:5" x14ac:dyDescent="0.2">
      <c r="B411">
        <v>402</v>
      </c>
      <c r="C411" s="29">
        <v>-2.5800084949948954E-2</v>
      </c>
      <c r="D411" s="29">
        <v>-7.0693955222494692E-2</v>
      </c>
      <c r="E411" s="29">
        <v>7.5745796935695109E-2</v>
      </c>
    </row>
    <row r="412" spans="2:5" x14ac:dyDescent="0.2">
      <c r="B412">
        <v>403</v>
      </c>
      <c r="C412" s="29">
        <v>-6.2834886623278255E-2</v>
      </c>
      <c r="D412" s="29">
        <v>-0.58822636724955413</v>
      </c>
      <c r="E412" s="29">
        <v>-1.9022766467551227E-2</v>
      </c>
    </row>
    <row r="413" spans="2:5" x14ac:dyDescent="0.2">
      <c r="B413">
        <v>404</v>
      </c>
      <c r="C413" s="29">
        <v>8.5982684235389961E-2</v>
      </c>
      <c r="D413" s="29">
        <v>-0.32018881259805254</v>
      </c>
      <c r="E413" s="29">
        <v>9.4332382395126355E-2</v>
      </c>
    </row>
    <row r="414" spans="2:5" x14ac:dyDescent="0.2">
      <c r="B414">
        <v>405</v>
      </c>
      <c r="C414" s="29">
        <v>5.8990810726026598E-2</v>
      </c>
      <c r="D414" s="29">
        <v>-7.7290624307533229E-3</v>
      </c>
      <c r="E414" s="29">
        <v>9.4129624487514246E-2</v>
      </c>
    </row>
    <row r="415" spans="2:5" x14ac:dyDescent="0.2">
      <c r="B415">
        <v>406</v>
      </c>
      <c r="C415" s="29">
        <v>-2.6570538868435976E-3</v>
      </c>
      <c r="D415" s="29">
        <v>0.16204360310606206</v>
      </c>
      <c r="E415" s="29">
        <v>1.3802564168725407E-2</v>
      </c>
    </row>
    <row r="416" spans="2:5" x14ac:dyDescent="0.2">
      <c r="B416">
        <v>407</v>
      </c>
      <c r="C416" s="29">
        <v>-5.0398599933613633E-2</v>
      </c>
      <c r="D416" s="29">
        <v>-2.6116616842146143E-2</v>
      </c>
      <c r="E416" s="29">
        <v>-8.2616966601787009E-2</v>
      </c>
    </row>
    <row r="417" spans="2:5" x14ac:dyDescent="0.2">
      <c r="B417">
        <v>408</v>
      </c>
      <c r="C417" s="29">
        <v>3.368935577190936E-2</v>
      </c>
      <c r="D417" s="29">
        <v>-4.7101155548690744E-2</v>
      </c>
      <c r="E417" s="29">
        <v>-4.8644247713728023E-2</v>
      </c>
    </row>
    <row r="418" spans="2:5" x14ac:dyDescent="0.2">
      <c r="B418">
        <v>409</v>
      </c>
      <c r="C418" s="29">
        <v>-2.411460300335538E-2</v>
      </c>
      <c r="D418" s="29">
        <v>-5.960538521875245E-2</v>
      </c>
      <c r="E418" s="29">
        <v>3.5045179697223747E-2</v>
      </c>
    </row>
    <row r="419" spans="2:5" x14ac:dyDescent="0.2">
      <c r="B419">
        <v>410</v>
      </c>
      <c r="C419" s="29">
        <v>-3.3209289110066834E-2</v>
      </c>
      <c r="D419" s="29">
        <v>-0.1506400204999212</v>
      </c>
      <c r="E419" s="29">
        <v>3.1866806435574879E-2</v>
      </c>
    </row>
    <row r="420" spans="2:5" x14ac:dyDescent="0.2">
      <c r="B420">
        <v>411</v>
      </c>
      <c r="C420" s="29">
        <v>-1.3639170787167759E-2</v>
      </c>
      <c r="D420" s="29">
        <v>0.16828170147419499</v>
      </c>
      <c r="E420" s="29">
        <v>-4.2555349102692111E-2</v>
      </c>
    </row>
    <row r="421" spans="2:5" x14ac:dyDescent="0.2">
      <c r="B421">
        <v>412</v>
      </c>
      <c r="C421" s="29">
        <v>5.2869328959001337E-2</v>
      </c>
      <c r="D421" s="29">
        <v>-5.2770544108574569E-2</v>
      </c>
      <c r="E421" s="29">
        <v>-8.8966884450290121E-2</v>
      </c>
    </row>
    <row r="422" spans="2:5" x14ac:dyDescent="0.2">
      <c r="B422">
        <v>413</v>
      </c>
      <c r="C422" s="29">
        <v>1.9832824477462256E-2</v>
      </c>
      <c r="D422" s="29">
        <v>0.27824057415011938</v>
      </c>
      <c r="E422" s="29">
        <v>-6.8989355779134051E-2</v>
      </c>
    </row>
    <row r="423" spans="2:5" x14ac:dyDescent="0.2">
      <c r="B423">
        <v>414</v>
      </c>
      <c r="C423" s="29">
        <v>-5.1756137350324249E-2</v>
      </c>
      <c r="D423" s="29">
        <v>-0.16367989219791992</v>
      </c>
      <c r="E423" s="29">
        <v>-9.2300600740870417E-2</v>
      </c>
    </row>
    <row r="424" spans="2:5" x14ac:dyDescent="0.2">
      <c r="B424">
        <v>415</v>
      </c>
      <c r="C424" s="29">
        <v>2.6572669407743912E-2</v>
      </c>
      <c r="D424" s="29">
        <v>0.12624714700899886</v>
      </c>
      <c r="E424" s="29">
        <v>-0.13941097580423137</v>
      </c>
    </row>
    <row r="425" spans="2:5" x14ac:dyDescent="0.2">
      <c r="B425">
        <v>416</v>
      </c>
      <c r="C425" s="29">
        <v>4.4240000210903241E-2</v>
      </c>
      <c r="D425" s="29">
        <v>6.1440315731578085E-2</v>
      </c>
      <c r="E425" s="29">
        <v>9.0654629139247683E-2</v>
      </c>
    </row>
    <row r="426" spans="2:5" x14ac:dyDescent="0.2">
      <c r="B426">
        <v>417</v>
      </c>
      <c r="C426" s="29">
        <v>0.11200997983698309</v>
      </c>
      <c r="D426" s="29">
        <v>-0.13736800602425495</v>
      </c>
      <c r="E426" s="29">
        <v>-3.5192353537770067E-2</v>
      </c>
    </row>
    <row r="427" spans="2:5" x14ac:dyDescent="0.2">
      <c r="B427">
        <v>418</v>
      </c>
      <c r="C427" s="29">
        <v>6.5049416567401513E-2</v>
      </c>
      <c r="D427" s="29">
        <v>-0.22902389395135345</v>
      </c>
      <c r="E427" s="29">
        <v>3.2042973269380111E-2</v>
      </c>
    </row>
    <row r="428" spans="2:5" x14ac:dyDescent="0.2">
      <c r="B428">
        <v>419</v>
      </c>
      <c r="C428" s="29">
        <v>-5.7238862185425551E-2</v>
      </c>
      <c r="D428" s="29">
        <v>0.17009982231054227</v>
      </c>
      <c r="E428" s="29">
        <v>2.7356803132430208E-2</v>
      </c>
    </row>
    <row r="429" spans="2:5" x14ac:dyDescent="0.2">
      <c r="B429">
        <v>420</v>
      </c>
      <c r="C429" s="29">
        <v>9.2511436455910007E-3</v>
      </c>
      <c r="D429" s="29">
        <v>-0.20658122201819906</v>
      </c>
      <c r="E429" s="29">
        <v>-3.7861906144470089E-2</v>
      </c>
    </row>
    <row r="430" spans="2:5" x14ac:dyDescent="0.2">
      <c r="B430">
        <v>421</v>
      </c>
      <c r="C430" s="29">
        <v>6.5136106675226874E-2</v>
      </c>
      <c r="D430" s="29">
        <v>1.4488535478703823E-2</v>
      </c>
      <c r="E430" s="29">
        <v>7.8318720251254678E-2</v>
      </c>
    </row>
    <row r="431" spans="2:5" x14ac:dyDescent="0.2">
      <c r="B431">
        <v>422</v>
      </c>
      <c r="C431" s="29">
        <v>-3.6855503329778445E-2</v>
      </c>
      <c r="D431" s="29">
        <v>1.9488481990498702E-2</v>
      </c>
      <c r="E431" s="29">
        <v>-1.3027785842030471E-2</v>
      </c>
    </row>
    <row r="432" spans="2:5" x14ac:dyDescent="0.2">
      <c r="B432">
        <v>423</v>
      </c>
      <c r="C432" s="29">
        <v>-5.2259284340099306E-2</v>
      </c>
      <c r="D432" s="29">
        <v>0.20406555053854769</v>
      </c>
      <c r="E432" s="29">
        <v>5.7308675903769347E-2</v>
      </c>
    </row>
    <row r="433" spans="2:5" x14ac:dyDescent="0.2">
      <c r="B433">
        <v>424</v>
      </c>
      <c r="C433" s="29">
        <v>0.14675842227784516</v>
      </c>
      <c r="D433" s="29">
        <v>-9.7645609778951425E-2</v>
      </c>
      <c r="E433" s="29">
        <v>3.6607655037052649E-2</v>
      </c>
    </row>
    <row r="434" spans="2:5" x14ac:dyDescent="0.2">
      <c r="B434">
        <v>425</v>
      </c>
      <c r="C434" s="29">
        <v>3.3304635588786859E-2</v>
      </c>
      <c r="D434" s="29">
        <v>0.23477331011043831</v>
      </c>
      <c r="E434" s="29">
        <v>-0.15152494496456054</v>
      </c>
    </row>
    <row r="435" spans="2:5" x14ac:dyDescent="0.2">
      <c r="B435">
        <v>426</v>
      </c>
      <c r="C435" s="29">
        <v>-0.10278585577108137</v>
      </c>
      <c r="D435" s="29">
        <v>0.12115553261349041</v>
      </c>
      <c r="E435" s="29">
        <v>0.14269618426662842</v>
      </c>
    </row>
    <row r="436" spans="2:5" x14ac:dyDescent="0.2">
      <c r="B436">
        <v>427</v>
      </c>
      <c r="C436" s="29">
        <v>9.6610090988718724E-3</v>
      </c>
      <c r="D436" s="29">
        <v>0.3218693536153433</v>
      </c>
      <c r="E436" s="29">
        <v>-0.11725763764403128</v>
      </c>
    </row>
    <row r="437" spans="2:5" x14ac:dyDescent="0.2">
      <c r="B437">
        <v>428</v>
      </c>
      <c r="C437" s="29">
        <v>-6.6358149255491508E-2</v>
      </c>
      <c r="D437" s="29">
        <v>-0.13192001276236195</v>
      </c>
      <c r="E437" s="29">
        <v>9.8035263807782366E-2</v>
      </c>
    </row>
    <row r="438" spans="2:5" x14ac:dyDescent="0.2">
      <c r="B438">
        <v>429</v>
      </c>
      <c r="C438" s="29">
        <v>-0.19876858869486311</v>
      </c>
      <c r="D438" s="29">
        <v>1.2518761222089505E-2</v>
      </c>
      <c r="E438" s="29">
        <v>-0.15765124329604388</v>
      </c>
    </row>
    <row r="439" spans="2:5" x14ac:dyDescent="0.2">
      <c r="B439">
        <v>430</v>
      </c>
      <c r="C439" s="29">
        <v>-0.10526747215683929</v>
      </c>
      <c r="D439" s="29">
        <v>4.8446670195586496E-2</v>
      </c>
      <c r="E439" s="29">
        <v>0.15430092629355066</v>
      </c>
    </row>
    <row r="440" spans="2:5" x14ac:dyDescent="0.2">
      <c r="B440">
        <v>431</v>
      </c>
      <c r="C440" s="29">
        <v>0.14504021654873558</v>
      </c>
      <c r="D440" s="29">
        <v>-0.33237227206013981</v>
      </c>
      <c r="E440" s="29">
        <v>-7.2064456237939042E-3</v>
      </c>
    </row>
    <row r="441" spans="2:5" x14ac:dyDescent="0.2">
      <c r="B441">
        <v>432</v>
      </c>
      <c r="C441" s="29">
        <v>-0.1750443641613369</v>
      </c>
      <c r="D441" s="29">
        <v>6.2664039723101528E-2</v>
      </c>
      <c r="E441" s="29">
        <v>-0.31420141749616221</v>
      </c>
    </row>
    <row r="442" spans="2:5" x14ac:dyDescent="0.2">
      <c r="B442">
        <v>433</v>
      </c>
      <c r="C442" s="29">
        <v>-1.1325732132719223E-2</v>
      </c>
      <c r="D442" s="29">
        <v>0.16864846846235859</v>
      </c>
      <c r="E442" s="29">
        <v>4.8179839774586314E-2</v>
      </c>
    </row>
    <row r="443" spans="2:5" x14ac:dyDescent="0.2">
      <c r="B443">
        <v>434</v>
      </c>
      <c r="C443" s="29">
        <v>1.120371088745502E-2</v>
      </c>
      <c r="D443" s="29">
        <v>-9.129632267949854E-2</v>
      </c>
      <c r="E443" s="29">
        <v>-0.61216439471397044</v>
      </c>
    </row>
    <row r="444" spans="2:5" x14ac:dyDescent="0.2">
      <c r="B444">
        <v>435</v>
      </c>
      <c r="C444" s="29">
        <v>-1.7055963169174862E-2</v>
      </c>
      <c r="D444" s="29">
        <v>0.30139151729584951</v>
      </c>
      <c r="E444" s="29">
        <v>0.22976503143692983</v>
      </c>
    </row>
    <row r="445" spans="2:5" x14ac:dyDescent="0.2">
      <c r="B445">
        <v>436</v>
      </c>
      <c r="C445" s="29">
        <v>4.5428664715975762E-4</v>
      </c>
      <c r="D445" s="29">
        <v>2.6099802393394378E-2</v>
      </c>
      <c r="E445" s="29">
        <v>4.1673810365380981E-2</v>
      </c>
    </row>
    <row r="446" spans="2:5" x14ac:dyDescent="0.2">
      <c r="B446">
        <v>437</v>
      </c>
      <c r="C446" s="29">
        <v>-1.5732404361898898E-2</v>
      </c>
      <c r="D446" s="29">
        <v>-3.738134442105643E-2</v>
      </c>
      <c r="E446" s="29">
        <v>-0.12586393146625779</v>
      </c>
    </row>
    <row r="447" spans="2:5" x14ac:dyDescent="0.2">
      <c r="B447">
        <v>438</v>
      </c>
      <c r="C447" s="29">
        <v>-7.5997559927319353E-2</v>
      </c>
      <c r="D447" s="29">
        <v>-9.053194233944746E-2</v>
      </c>
      <c r="E447" s="29">
        <v>0.10640670784296313</v>
      </c>
    </row>
    <row r="448" spans="2:5" x14ac:dyDescent="0.2">
      <c r="B448">
        <v>439</v>
      </c>
      <c r="C448" s="29">
        <v>-2.8193466076677918E-2</v>
      </c>
      <c r="D448" s="29">
        <v>9.4790956797791565E-3</v>
      </c>
      <c r="E448" s="29">
        <v>0.2276864176990836</v>
      </c>
    </row>
    <row r="449" spans="2:5" x14ac:dyDescent="0.2">
      <c r="B449">
        <v>440</v>
      </c>
      <c r="C449" s="29">
        <v>4.9023943016964999E-2</v>
      </c>
      <c r="D449" s="29">
        <v>-0.15617318171819536</v>
      </c>
      <c r="E449" s="29">
        <v>0.17898170813025263</v>
      </c>
    </row>
    <row r="450" spans="2:5" x14ac:dyDescent="0.2">
      <c r="B450">
        <v>441</v>
      </c>
      <c r="C450" s="29">
        <v>0.11144212276084477</v>
      </c>
      <c r="D450" s="29">
        <v>-0.29272478229566229</v>
      </c>
      <c r="E450" s="29">
        <v>-0.1935506634283031</v>
      </c>
    </row>
    <row r="451" spans="2:5" x14ac:dyDescent="0.2">
      <c r="B451">
        <v>442</v>
      </c>
      <c r="C451" s="29">
        <v>-6.340759957879488E-3</v>
      </c>
      <c r="D451" s="29">
        <v>0.19195603663643485</v>
      </c>
      <c r="E451" s="29">
        <v>3.2898190152523155E-2</v>
      </c>
    </row>
    <row r="452" spans="2:5" x14ac:dyDescent="0.2">
      <c r="B452">
        <v>443</v>
      </c>
      <c r="C452" s="29">
        <v>0.13635860659097532</v>
      </c>
      <c r="D452" s="29">
        <v>-0.17993348702687581</v>
      </c>
      <c r="E452" s="29">
        <v>-5.0804945475284073E-2</v>
      </c>
    </row>
    <row r="453" spans="2:5" x14ac:dyDescent="0.2">
      <c r="B453">
        <v>444</v>
      </c>
      <c r="C453" s="29">
        <v>2.0744552150291268E-2</v>
      </c>
      <c r="D453" s="29">
        <v>-3.4297683097279985E-2</v>
      </c>
      <c r="E453" s="29">
        <v>-2.8558591537464793E-2</v>
      </c>
    </row>
    <row r="454" spans="2:5" x14ac:dyDescent="0.2">
      <c r="B454">
        <v>445</v>
      </c>
      <c r="C454" s="29">
        <v>-1.3695733938704492E-2</v>
      </c>
      <c r="D454" s="29">
        <v>0.20730126788462042</v>
      </c>
      <c r="E454" s="29">
        <v>-0.16976722402399455</v>
      </c>
    </row>
    <row r="455" spans="2:5" x14ac:dyDescent="0.2">
      <c r="B455">
        <v>446</v>
      </c>
      <c r="C455" s="29">
        <v>-4.1423304797100498E-2</v>
      </c>
      <c r="D455" s="29">
        <v>8.3821515427820847E-2</v>
      </c>
      <c r="E455" s="29">
        <v>0.40136562310491486</v>
      </c>
    </row>
    <row r="456" spans="2:5" x14ac:dyDescent="0.2">
      <c r="B456">
        <v>447</v>
      </c>
      <c r="C456" s="29">
        <v>-4.331926245680446E-2</v>
      </c>
      <c r="D456" s="29">
        <v>-3.5719485967228286E-2</v>
      </c>
      <c r="E456" s="29">
        <v>0.50440969016800674</v>
      </c>
    </row>
    <row r="457" spans="2:5" x14ac:dyDescent="0.2">
      <c r="B457">
        <v>448</v>
      </c>
      <c r="C457" s="29">
        <v>-9.6650775439741012E-3</v>
      </c>
      <c r="D457" s="29">
        <v>6.5733156164521925E-2</v>
      </c>
      <c r="E457" s="29">
        <v>-5.309002380220814E-2</v>
      </c>
    </row>
    <row r="458" spans="2:5" x14ac:dyDescent="0.2">
      <c r="B458">
        <v>449</v>
      </c>
      <c r="C458" s="29">
        <v>-6.4752880397722853E-2</v>
      </c>
      <c r="D458" s="29">
        <v>0.1238645684024329</v>
      </c>
      <c r="E458" s="29">
        <v>-4.7067661489212424E-2</v>
      </c>
    </row>
    <row r="459" spans="2:5" x14ac:dyDescent="0.2">
      <c r="B459">
        <v>450</v>
      </c>
      <c r="C459" s="29">
        <v>-0.13116646707531568</v>
      </c>
      <c r="D459" s="29">
        <v>-0.3912999824425657</v>
      </c>
      <c r="E459" s="29">
        <v>1.2537328358068775E-2</v>
      </c>
    </row>
    <row r="460" spans="2:5" x14ac:dyDescent="0.2">
      <c r="B460">
        <v>451</v>
      </c>
      <c r="C460" s="29">
        <v>-1.3369475610951434E-2</v>
      </c>
      <c r="D460" s="29">
        <v>2.5666055911716501E-2</v>
      </c>
      <c r="E460" s="29">
        <v>-0.17170322039317959</v>
      </c>
    </row>
    <row r="461" spans="2:5" x14ac:dyDescent="0.2">
      <c r="B461">
        <v>452</v>
      </c>
      <c r="C461" s="29">
        <v>-1.6378926363668465E-2</v>
      </c>
      <c r="D461" s="29">
        <v>-0.12624729845848523</v>
      </c>
      <c r="E461" s="29">
        <v>-8.2962168149439769E-2</v>
      </c>
    </row>
    <row r="462" spans="2:5" x14ac:dyDescent="0.2">
      <c r="B462">
        <v>453</v>
      </c>
      <c r="C462" s="29">
        <v>2.5816283758101154E-2</v>
      </c>
      <c r="D462" s="29">
        <v>9.3627184102266378E-2</v>
      </c>
      <c r="E462" s="29">
        <v>7.8315341738869546E-3</v>
      </c>
    </row>
    <row r="463" spans="2:5" x14ac:dyDescent="0.2">
      <c r="B463">
        <v>454</v>
      </c>
      <c r="C463" s="29">
        <v>0.32874393996787399</v>
      </c>
      <c r="D463" s="29">
        <v>-9.5570522599265045E-2</v>
      </c>
      <c r="E463" s="29">
        <v>7.1200959177806819E-2</v>
      </c>
    </row>
    <row r="464" spans="2:5" x14ac:dyDescent="0.2">
      <c r="B464">
        <v>455</v>
      </c>
      <c r="C464" s="29">
        <v>2.4873713188042906E-2</v>
      </c>
      <c r="D464" s="29">
        <v>1.2706810814540321E-2</v>
      </c>
      <c r="E464" s="29">
        <v>9.3104601752366317E-2</v>
      </c>
    </row>
    <row r="465" spans="2:5" x14ac:dyDescent="0.2">
      <c r="B465">
        <v>456</v>
      </c>
      <c r="C465" s="29">
        <v>7.1200540008412083E-2</v>
      </c>
      <c r="D465" s="29">
        <v>9.1835028081779263E-2</v>
      </c>
      <c r="E465" s="29">
        <v>-0.22165917404301411</v>
      </c>
    </row>
    <row r="466" spans="2:5" x14ac:dyDescent="0.2">
      <c r="B466">
        <v>457</v>
      </c>
      <c r="C466" s="29">
        <v>-0.11196019869938686</v>
      </c>
      <c r="D466" s="29">
        <v>-1.9777666996822905E-2</v>
      </c>
      <c r="E466" s="29">
        <v>-0.16626736688824451</v>
      </c>
    </row>
    <row r="467" spans="2:5" x14ac:dyDescent="0.2">
      <c r="B467">
        <v>458</v>
      </c>
      <c r="C467" s="29">
        <v>-3.8871513816871574E-2</v>
      </c>
      <c r="D467" s="29">
        <v>-0.22535375074818748</v>
      </c>
      <c r="E467" s="29">
        <v>-7.6067065344540635E-2</v>
      </c>
    </row>
    <row r="468" spans="2:5" x14ac:dyDescent="0.2">
      <c r="B468">
        <v>459</v>
      </c>
      <c r="C468" s="29">
        <v>-0.15996769359396676</v>
      </c>
      <c r="D468" s="29">
        <v>4.9489674127282966E-2</v>
      </c>
      <c r="E468" s="29">
        <v>-6.8004781309995904E-2</v>
      </c>
    </row>
    <row r="469" spans="2:5" x14ac:dyDescent="0.2">
      <c r="B469">
        <v>460</v>
      </c>
      <c r="C469" s="29">
        <v>0.12308557461655563</v>
      </c>
      <c r="D469" s="29">
        <v>8.405554697786953E-2</v>
      </c>
      <c r="E469" s="29">
        <v>-0.12129010725683703</v>
      </c>
    </row>
    <row r="470" spans="2:5" x14ac:dyDescent="0.2">
      <c r="B470">
        <v>461</v>
      </c>
      <c r="C470" s="29">
        <v>-6.6621181537085336E-2</v>
      </c>
      <c r="D470" s="29">
        <v>9.6481008789010878E-2</v>
      </c>
      <c r="E470" s="29">
        <v>6.1305753264692391E-2</v>
      </c>
    </row>
    <row r="471" spans="2:5" x14ac:dyDescent="0.2">
      <c r="B471">
        <v>462</v>
      </c>
      <c r="C471" s="29">
        <v>-9.2492050847714415E-3</v>
      </c>
      <c r="D471" s="29">
        <v>-0.15029159879564338</v>
      </c>
      <c r="E471" s="29">
        <v>-7.4232946396801933E-2</v>
      </c>
    </row>
    <row r="472" spans="2:5" x14ac:dyDescent="0.2">
      <c r="B472">
        <v>463</v>
      </c>
      <c r="C472" s="29">
        <v>-6.1491913209880227E-2</v>
      </c>
      <c r="D472" s="29">
        <v>0.32565509121964797</v>
      </c>
      <c r="E472" s="29">
        <v>-1.33518147289902E-2</v>
      </c>
    </row>
    <row r="473" spans="2:5" x14ac:dyDescent="0.2">
      <c r="B473">
        <v>464</v>
      </c>
      <c r="C473" s="29">
        <v>-7.4470813288967555E-2</v>
      </c>
      <c r="D473" s="29">
        <v>-4.4602745099649697E-2</v>
      </c>
      <c r="E473" s="29">
        <v>0.18983427562088281</v>
      </c>
    </row>
    <row r="474" spans="2:5" x14ac:dyDescent="0.2">
      <c r="B474">
        <v>465</v>
      </c>
      <c r="C474" s="29">
        <v>0.12117134386712278</v>
      </c>
      <c r="D474" s="29">
        <v>0.14310417538814033</v>
      </c>
      <c r="E474" s="29">
        <v>7.9818655621219578E-2</v>
      </c>
    </row>
    <row r="475" spans="2:5" x14ac:dyDescent="0.2">
      <c r="B475">
        <v>466</v>
      </c>
      <c r="C475" s="29">
        <v>-2.4370951087504249E-2</v>
      </c>
      <c r="D475" s="29">
        <v>0.32489617705109358</v>
      </c>
      <c r="E475" s="29">
        <v>9.1115911833935428E-2</v>
      </c>
    </row>
    <row r="476" spans="2:5" x14ac:dyDescent="0.2">
      <c r="B476">
        <v>467</v>
      </c>
      <c r="C476" s="29">
        <v>0.10880761914092595</v>
      </c>
      <c r="D476" s="29">
        <v>0.45971834003024975</v>
      </c>
      <c r="E476" s="29">
        <v>0.23726452355423661</v>
      </c>
    </row>
    <row r="477" spans="2:5" x14ac:dyDescent="0.2">
      <c r="B477">
        <v>468</v>
      </c>
      <c r="C477" s="29">
        <v>8.3285296629584782E-2</v>
      </c>
      <c r="D477" s="29">
        <v>5.9945723903088943E-2</v>
      </c>
      <c r="E477" s="29">
        <v>-0.20082138335877842</v>
      </c>
    </row>
    <row r="478" spans="2:5" x14ac:dyDescent="0.2">
      <c r="B478">
        <v>469</v>
      </c>
      <c r="C478" s="29">
        <v>-2.8025120029946372E-2</v>
      </c>
      <c r="D478" s="29">
        <v>-2.1094069366772251E-2</v>
      </c>
      <c r="E478" s="29">
        <v>5.5726430902861529E-2</v>
      </c>
    </row>
    <row r="479" spans="2:5" x14ac:dyDescent="0.2">
      <c r="B479">
        <v>470</v>
      </c>
      <c r="C479" s="29">
        <v>4.6038821966137644E-3</v>
      </c>
      <c r="D479" s="29">
        <v>4.3692355439504504E-2</v>
      </c>
      <c r="E479" s="29">
        <v>0.10520371900343732</v>
      </c>
    </row>
    <row r="480" spans="2:5" x14ac:dyDescent="0.2">
      <c r="B480">
        <v>471</v>
      </c>
      <c r="C480" s="29">
        <v>-3.564503272668381E-3</v>
      </c>
      <c r="D480" s="29">
        <v>-9.3805307810171282E-2</v>
      </c>
      <c r="E480" s="29">
        <v>6.4109151377256951E-2</v>
      </c>
    </row>
    <row r="481" spans="2:5" x14ac:dyDescent="0.2">
      <c r="B481">
        <v>472</v>
      </c>
      <c r="C481" s="29">
        <v>2.254325963233586E-2</v>
      </c>
      <c r="D481" s="29">
        <v>5.7890300146304224E-2</v>
      </c>
      <c r="E481" s="29">
        <v>-4.9163031616391517E-2</v>
      </c>
    </row>
    <row r="482" spans="2:5" x14ac:dyDescent="0.2">
      <c r="B482">
        <v>473</v>
      </c>
      <c r="C482" s="29">
        <v>4.5663350492106722E-2</v>
      </c>
      <c r="D482" s="29">
        <v>0.10145524597245598</v>
      </c>
      <c r="E482" s="29">
        <v>9.9457939224735725E-2</v>
      </c>
    </row>
    <row r="483" spans="2:5" x14ac:dyDescent="0.2">
      <c r="B483">
        <v>474</v>
      </c>
      <c r="C483" s="29">
        <v>9.5503247566267449E-2</v>
      </c>
      <c r="D483" s="29">
        <v>1.1345770306495074E-2</v>
      </c>
      <c r="E483" s="29">
        <v>0.31541907009275533</v>
      </c>
    </row>
    <row r="484" spans="2:5" x14ac:dyDescent="0.2">
      <c r="B484">
        <v>475</v>
      </c>
      <c r="C484" s="29">
        <v>-1.8636864703711776E-2</v>
      </c>
      <c r="D484" s="29">
        <v>-8.8853855910457413E-2</v>
      </c>
      <c r="E484" s="29">
        <v>-0.32277047805096881</v>
      </c>
    </row>
    <row r="485" spans="2:5" x14ac:dyDescent="0.2">
      <c r="B485">
        <v>476</v>
      </c>
      <c r="C485" s="29">
        <v>3.3881265155744314E-2</v>
      </c>
      <c r="D485" s="29">
        <v>-2.8922837179861501E-2</v>
      </c>
      <c r="E485" s="29">
        <v>3.2598574725748071E-2</v>
      </c>
    </row>
    <row r="486" spans="2:5" x14ac:dyDescent="0.2">
      <c r="B486">
        <v>477</v>
      </c>
      <c r="C486" s="29">
        <v>3.9009475680238034E-2</v>
      </c>
      <c r="D486" s="29">
        <v>-3.199634098003537E-2</v>
      </c>
      <c r="E486" s="29">
        <v>3.2495647164162797E-2</v>
      </c>
    </row>
    <row r="487" spans="2:5" x14ac:dyDescent="0.2">
      <c r="B487">
        <v>478</v>
      </c>
      <c r="C487" s="29">
        <v>6.9705593377167308E-2</v>
      </c>
      <c r="D487" s="29">
        <v>0.2078784909614256</v>
      </c>
      <c r="E487" s="29">
        <v>-0.16696106712613112</v>
      </c>
    </row>
    <row r="488" spans="2:5" x14ac:dyDescent="0.2">
      <c r="B488">
        <v>479</v>
      </c>
      <c r="C488" s="29">
        <v>-7.1956883864390253E-3</v>
      </c>
      <c r="D488" s="29">
        <v>-6.7167692078531141E-2</v>
      </c>
      <c r="E488" s="29">
        <v>-0.17938025241184052</v>
      </c>
    </row>
    <row r="489" spans="2:5" x14ac:dyDescent="0.2">
      <c r="B489">
        <v>480</v>
      </c>
      <c r="C489" s="29">
        <v>3.9514637253493738E-2</v>
      </c>
      <c r="D489" s="29">
        <v>0.11949152750639573</v>
      </c>
      <c r="E489" s="29">
        <v>-0.1862111478182778</v>
      </c>
    </row>
    <row r="490" spans="2:5" x14ac:dyDescent="0.2">
      <c r="B490">
        <v>481</v>
      </c>
      <c r="C490" s="29">
        <v>7.9404624895917514E-2</v>
      </c>
      <c r="D490" s="29">
        <v>0.6473185323520011</v>
      </c>
      <c r="E490" s="29">
        <v>2.0993031268344609E-2</v>
      </c>
    </row>
    <row r="491" spans="2:5" x14ac:dyDescent="0.2">
      <c r="B491">
        <v>482</v>
      </c>
      <c r="C491" s="29">
        <v>3.4129643593016984E-2</v>
      </c>
      <c r="D491" s="29">
        <v>-0.15619517076312209</v>
      </c>
      <c r="E491" s="29">
        <v>-1.0065069569009072E-2</v>
      </c>
    </row>
    <row r="492" spans="2:5" x14ac:dyDescent="0.2">
      <c r="B492">
        <v>483</v>
      </c>
      <c r="C492" s="29">
        <v>5.3563807750134335E-2</v>
      </c>
      <c r="D492" s="29">
        <v>-7.0555646101724448E-2</v>
      </c>
      <c r="E492" s="29">
        <v>-0.35356853172496483</v>
      </c>
    </row>
    <row r="493" spans="2:5" x14ac:dyDescent="0.2">
      <c r="B493">
        <v>484</v>
      </c>
      <c r="C493" s="29">
        <v>-1.7664636159408303E-3</v>
      </c>
      <c r="D493" s="29">
        <v>-3.2113528811279032E-2</v>
      </c>
      <c r="E493" s="29">
        <v>6.6736534865911495E-2</v>
      </c>
    </row>
    <row r="494" spans="2:5" x14ac:dyDescent="0.2">
      <c r="B494">
        <v>485</v>
      </c>
      <c r="C494" s="29">
        <v>-7.2001849467605031E-2</v>
      </c>
      <c r="D494" s="29">
        <v>0.23131684866690966</v>
      </c>
      <c r="E494" s="29">
        <v>2.5366872835240733E-3</v>
      </c>
    </row>
    <row r="495" spans="2:5" x14ac:dyDescent="0.2">
      <c r="B495">
        <v>486</v>
      </c>
      <c r="C495" s="29">
        <v>3.5210242365924072E-2</v>
      </c>
      <c r="D495" s="29">
        <v>-0.37198981543944304</v>
      </c>
      <c r="E495" s="29">
        <v>4.9100497210890201E-2</v>
      </c>
    </row>
    <row r="496" spans="2:5" x14ac:dyDescent="0.2">
      <c r="B496">
        <v>487</v>
      </c>
      <c r="C496" s="29">
        <v>-2.4201037668334681E-2</v>
      </c>
      <c r="D496" s="29">
        <v>-2.6084006114188537E-2</v>
      </c>
      <c r="E496" s="29">
        <v>0.14161254302538326</v>
      </c>
    </row>
    <row r="497" spans="2:5" x14ac:dyDescent="0.2">
      <c r="B497">
        <v>488</v>
      </c>
      <c r="C497" s="29">
        <v>5.0493375977020402E-2</v>
      </c>
      <c r="D497" s="29">
        <v>6.4276411860527322E-2</v>
      </c>
      <c r="E497" s="29">
        <v>-0.10733437792448934</v>
      </c>
    </row>
    <row r="498" spans="2:5" x14ac:dyDescent="0.2">
      <c r="B498">
        <v>489</v>
      </c>
      <c r="C498" s="29">
        <v>5.1623733464582357E-2</v>
      </c>
      <c r="D498" s="29">
        <v>-5.245862972161848E-2</v>
      </c>
      <c r="E498" s="29">
        <v>8.8396127668710869E-2</v>
      </c>
    </row>
    <row r="499" spans="2:5" x14ac:dyDescent="0.2">
      <c r="B499">
        <v>490</v>
      </c>
      <c r="C499" s="29">
        <v>-9.3415925877696648E-2</v>
      </c>
      <c r="D499" s="29">
        <v>-0.3167139768771598</v>
      </c>
      <c r="E499" s="29">
        <v>-0.12194782449334234</v>
      </c>
    </row>
    <row r="500" spans="2:5" x14ac:dyDescent="0.2">
      <c r="B500">
        <v>491</v>
      </c>
      <c r="C500" s="29">
        <v>-7.6575325266744321E-2</v>
      </c>
      <c r="D500" s="29">
        <v>0.15133498703097092</v>
      </c>
      <c r="E500" s="29">
        <v>3.1906643434147738E-3</v>
      </c>
    </row>
    <row r="501" spans="2:5" x14ac:dyDescent="0.2">
      <c r="B501">
        <v>492</v>
      </c>
      <c r="C501" s="29">
        <v>-0.11765226155031119</v>
      </c>
      <c r="D501" s="29">
        <v>0.39483156080375142</v>
      </c>
      <c r="E501" s="29">
        <v>0.61438828683007718</v>
      </c>
    </row>
    <row r="502" spans="2:5" x14ac:dyDescent="0.2">
      <c r="B502">
        <v>493</v>
      </c>
      <c r="C502" s="29">
        <v>-9.1160349593140226E-3</v>
      </c>
      <c r="D502" s="29">
        <v>-2.1335858849020901E-2</v>
      </c>
      <c r="E502" s="29">
        <v>0.35272698574104416</v>
      </c>
    </row>
    <row r="503" spans="2:5" x14ac:dyDescent="0.2">
      <c r="B503">
        <v>494</v>
      </c>
      <c r="C503" s="29">
        <v>6.7021713814228945E-2</v>
      </c>
      <c r="D503" s="29">
        <v>-3.1715942608021683E-3</v>
      </c>
      <c r="E503" s="29">
        <v>7.1292070470676761E-2</v>
      </c>
    </row>
    <row r="504" spans="2:5" x14ac:dyDescent="0.2">
      <c r="B504">
        <v>495</v>
      </c>
      <c r="C504" s="29">
        <v>-6.5328399461461791E-3</v>
      </c>
      <c r="D504" s="29">
        <v>-0.10224084549334159</v>
      </c>
      <c r="E504" s="29">
        <v>0.39328587573177998</v>
      </c>
    </row>
    <row r="505" spans="2:5" x14ac:dyDescent="0.2">
      <c r="B505">
        <v>496</v>
      </c>
      <c r="C505" s="29">
        <v>-1.7277053254290485E-2</v>
      </c>
      <c r="D505" s="29">
        <v>-0.18613586301998486</v>
      </c>
      <c r="E505" s="29">
        <v>-2.9460822634139235E-2</v>
      </c>
    </row>
    <row r="506" spans="2:5" x14ac:dyDescent="0.2">
      <c r="B506">
        <v>497</v>
      </c>
      <c r="C506" s="29">
        <v>1.8346116780936362E-4</v>
      </c>
      <c r="D506" s="29">
        <v>6.0575836000378504E-2</v>
      </c>
      <c r="E506" s="29">
        <v>-3.8391866520692992E-2</v>
      </c>
    </row>
    <row r="507" spans="2:5" x14ac:dyDescent="0.2">
      <c r="B507">
        <v>498</v>
      </c>
      <c r="C507" s="29">
        <v>-2.4170231301032723E-2</v>
      </c>
      <c r="D507" s="29">
        <v>4.9932493632242295E-2</v>
      </c>
      <c r="E507" s="29">
        <v>-3.3276023818518914E-2</v>
      </c>
    </row>
    <row r="508" spans="2:5" x14ac:dyDescent="0.2">
      <c r="B508">
        <v>499</v>
      </c>
      <c r="C508" s="29">
        <v>-6.9704327661016002E-2</v>
      </c>
      <c r="D508" s="29">
        <v>-0.12479930951246714</v>
      </c>
      <c r="E508" s="29">
        <v>-8.4562990348909545E-2</v>
      </c>
    </row>
    <row r="509" spans="2:5" x14ac:dyDescent="0.2">
      <c r="B509">
        <v>500</v>
      </c>
      <c r="C509" s="29">
        <v>-1.3779052474883929E-2</v>
      </c>
      <c r="D509" s="29">
        <v>-5.9327588555262434E-2</v>
      </c>
      <c r="E509" s="29">
        <v>-5.8794722816579617E-2</v>
      </c>
    </row>
    <row r="510" spans="2:5" x14ac:dyDescent="0.2">
      <c r="B510">
        <v>501</v>
      </c>
      <c r="C510" s="29">
        <v>9.7599973938012646E-2</v>
      </c>
      <c r="D510" s="29">
        <v>1.092793002842966E-2</v>
      </c>
      <c r="E510" s="29">
        <v>-0.20442824340043045</v>
      </c>
    </row>
    <row r="511" spans="2:5" x14ac:dyDescent="0.2">
      <c r="B511">
        <v>502</v>
      </c>
      <c r="C511" s="29">
        <v>6.3672971905837011E-2</v>
      </c>
      <c r="D511" s="29">
        <v>0.21667408170285826</v>
      </c>
      <c r="E511" s="29">
        <v>-9.612984316880796E-2</v>
      </c>
    </row>
    <row r="512" spans="2:5" x14ac:dyDescent="0.2">
      <c r="B512">
        <v>503</v>
      </c>
      <c r="C512" s="29">
        <v>-2.1710067004195765E-2</v>
      </c>
      <c r="D512" s="29">
        <v>-0.53562126825798528</v>
      </c>
      <c r="E512" s="29">
        <v>2.128302717659299E-2</v>
      </c>
    </row>
    <row r="513" spans="2:5" x14ac:dyDescent="0.2">
      <c r="B513">
        <v>504</v>
      </c>
      <c r="C513" s="29">
        <v>-5.3458555533366238E-2</v>
      </c>
      <c r="D513" s="29">
        <v>-0.32655566297768768</v>
      </c>
      <c r="E513" s="29">
        <v>-4.3163243130450606E-2</v>
      </c>
    </row>
    <row r="514" spans="2:5" x14ac:dyDescent="0.2">
      <c r="B514">
        <v>505</v>
      </c>
      <c r="C514" s="29">
        <v>1.4813606809966201E-3</v>
      </c>
      <c r="D514" s="29">
        <v>0.35042304901436455</v>
      </c>
      <c r="E514" s="29">
        <v>-0.13937507119020437</v>
      </c>
    </row>
    <row r="515" spans="2:5" x14ac:dyDescent="0.2">
      <c r="B515">
        <v>506</v>
      </c>
      <c r="C515" s="29">
        <v>-0.16388884761250386</v>
      </c>
      <c r="D515" s="29">
        <v>-1.8009265688208011E-2</v>
      </c>
      <c r="E515" s="29">
        <v>-0.30827924188100098</v>
      </c>
    </row>
    <row r="516" spans="2:5" x14ac:dyDescent="0.2">
      <c r="B516">
        <v>507</v>
      </c>
      <c r="C516" s="29">
        <v>1.7144143944378524E-2</v>
      </c>
      <c r="D516" s="29">
        <v>-6.1701255065719378E-2</v>
      </c>
      <c r="E516" s="29">
        <v>1.2705354766431668E-2</v>
      </c>
    </row>
    <row r="517" spans="2:5" x14ac:dyDescent="0.2">
      <c r="B517">
        <v>508</v>
      </c>
      <c r="C517" s="29">
        <v>5.099877179846353E-2</v>
      </c>
      <c r="D517" s="29">
        <v>-0.32596862195749099</v>
      </c>
      <c r="E517" s="29">
        <v>-1.4244273876045117E-2</v>
      </c>
    </row>
    <row r="518" spans="2:5" x14ac:dyDescent="0.2">
      <c r="B518">
        <v>509</v>
      </c>
      <c r="C518" s="29">
        <v>8.1344176019014817E-4</v>
      </c>
      <c r="D518" s="29">
        <v>5.5838093592466768E-2</v>
      </c>
      <c r="E518" s="29">
        <v>-3.1441847549411407E-2</v>
      </c>
    </row>
    <row r="519" spans="2:5" x14ac:dyDescent="0.2">
      <c r="B519">
        <v>510</v>
      </c>
      <c r="C519" s="29">
        <v>5.1087358399363137E-3</v>
      </c>
      <c r="D519" s="29">
        <v>-3.6225233523550802E-2</v>
      </c>
      <c r="E519" s="29">
        <v>-0.2661619510761567</v>
      </c>
    </row>
    <row r="520" spans="2:5" x14ac:dyDescent="0.2">
      <c r="B520">
        <v>511</v>
      </c>
      <c r="C520" s="29">
        <v>-3.6668092388075467E-2</v>
      </c>
      <c r="D520" s="29">
        <v>-4.6409059365277875E-3</v>
      </c>
      <c r="E520" s="29">
        <v>-5.3752126834999824E-2</v>
      </c>
    </row>
    <row r="521" spans="2:5" x14ac:dyDescent="0.2">
      <c r="B521">
        <v>512</v>
      </c>
      <c r="C521" s="29">
        <v>2.5402907626407855E-2</v>
      </c>
      <c r="D521" s="29">
        <v>5.5553727499962686E-2</v>
      </c>
      <c r="E521" s="29">
        <v>-0.34322254654562956</v>
      </c>
    </row>
    <row r="522" spans="2:5" x14ac:dyDescent="0.2">
      <c r="B522">
        <v>513</v>
      </c>
      <c r="C522" s="29">
        <v>0.24958917619504234</v>
      </c>
      <c r="D522" s="29">
        <v>0.28391169726317178</v>
      </c>
      <c r="E522" s="29">
        <v>9.5672871225593939E-2</v>
      </c>
    </row>
    <row r="523" spans="2:5" x14ac:dyDescent="0.2">
      <c r="B523">
        <v>514</v>
      </c>
      <c r="C523" s="29">
        <v>3.2021062383332646E-2</v>
      </c>
      <c r="D523" s="29">
        <v>8.9382679402616794E-2</v>
      </c>
      <c r="E523" s="29">
        <v>-0.2272604812965196</v>
      </c>
    </row>
    <row r="524" spans="2:5" x14ac:dyDescent="0.2">
      <c r="B524">
        <v>515</v>
      </c>
      <c r="C524" s="29">
        <v>-7.6728427390928226E-3</v>
      </c>
      <c r="D524" s="29">
        <v>0.35769957725203494</v>
      </c>
      <c r="E524" s="29">
        <v>-0.10902664962756767</v>
      </c>
    </row>
    <row r="525" spans="2:5" x14ac:dyDescent="0.2">
      <c r="B525">
        <v>516</v>
      </c>
      <c r="C525" s="29">
        <v>3.1153896260233106E-2</v>
      </c>
      <c r="D525" s="29">
        <v>0.13925929447139462</v>
      </c>
      <c r="E525" s="29">
        <v>-0.41289876699667316</v>
      </c>
    </row>
    <row r="526" spans="2:5" x14ac:dyDescent="0.2">
      <c r="B526">
        <v>517</v>
      </c>
      <c r="C526" s="29">
        <v>-7.2583889636735441E-2</v>
      </c>
      <c r="D526" s="29">
        <v>-0.39662818447155584</v>
      </c>
      <c r="E526" s="29">
        <v>6.0383884475973662E-2</v>
      </c>
    </row>
    <row r="527" spans="2:5" x14ac:dyDescent="0.2">
      <c r="B527">
        <v>518</v>
      </c>
      <c r="C527" s="29">
        <v>-3.9383366878144373E-2</v>
      </c>
      <c r="D527" s="29">
        <v>-0.47698113576817203</v>
      </c>
      <c r="E527" s="29">
        <v>0.27272002832470088</v>
      </c>
    </row>
    <row r="528" spans="2:5" x14ac:dyDescent="0.2">
      <c r="B528">
        <v>519</v>
      </c>
      <c r="C528" s="29">
        <v>2.7582224572429145E-2</v>
      </c>
      <c r="D528" s="29">
        <v>0.11310547843451026</v>
      </c>
      <c r="E528" s="29">
        <v>-0.21268157154685355</v>
      </c>
    </row>
    <row r="529" spans="2:5" x14ac:dyDescent="0.2">
      <c r="B529">
        <v>520</v>
      </c>
      <c r="C529" s="29">
        <v>1.3185620664723613E-2</v>
      </c>
      <c r="D529" s="29">
        <v>-0.32346372744740493</v>
      </c>
      <c r="E529" s="29">
        <v>-6.9183078930224406E-2</v>
      </c>
    </row>
    <row r="530" spans="2:5" x14ac:dyDescent="0.2">
      <c r="B530">
        <v>521</v>
      </c>
      <c r="C530" s="29">
        <v>-0.10118151445570485</v>
      </c>
      <c r="D530" s="29">
        <v>0.15076368606545426</v>
      </c>
      <c r="E530" s="29">
        <v>-0.43187565586291521</v>
      </c>
    </row>
    <row r="531" spans="2:5" x14ac:dyDescent="0.2">
      <c r="B531">
        <v>522</v>
      </c>
      <c r="C531" s="29">
        <v>-1.9797436596136784E-2</v>
      </c>
      <c r="D531" s="29">
        <v>-8.6528745975011326E-2</v>
      </c>
      <c r="E531" s="29">
        <v>1.0335950769768863E-2</v>
      </c>
    </row>
    <row r="532" spans="2:5" x14ac:dyDescent="0.2">
      <c r="B532">
        <v>523</v>
      </c>
      <c r="C532" s="29">
        <v>8.0294077557592422E-2</v>
      </c>
      <c r="D532" s="29">
        <v>0.23367224415644658</v>
      </c>
      <c r="E532" s="29">
        <v>0.2199701267524545</v>
      </c>
    </row>
    <row r="533" spans="2:5" x14ac:dyDescent="0.2">
      <c r="B533">
        <v>524</v>
      </c>
      <c r="C533" s="29">
        <v>0.13500946117660956</v>
      </c>
      <c r="D533" s="29">
        <v>2.1657586232310812E-2</v>
      </c>
      <c r="E533" s="29">
        <v>-0.26835423405873227</v>
      </c>
    </row>
    <row r="534" spans="2:5" x14ac:dyDescent="0.2">
      <c r="B534">
        <v>525</v>
      </c>
      <c r="C534" s="29">
        <v>2.9035854880867476E-2</v>
      </c>
      <c r="D534" s="29">
        <v>0.17817193193397429</v>
      </c>
      <c r="E534" s="29">
        <v>-0.1078482616753547</v>
      </c>
    </row>
    <row r="535" spans="2:5" x14ac:dyDescent="0.2">
      <c r="B535">
        <v>526</v>
      </c>
      <c r="C535" s="29">
        <v>-4.2583517476278039E-2</v>
      </c>
      <c r="D535" s="29">
        <v>0.12878518886449036</v>
      </c>
      <c r="E535" s="29">
        <v>0.1240473706375813</v>
      </c>
    </row>
    <row r="536" spans="2:5" x14ac:dyDescent="0.2">
      <c r="B536">
        <v>527</v>
      </c>
      <c r="C536" s="29">
        <v>2.619873554078166E-2</v>
      </c>
      <c r="D536" s="29">
        <v>-9.4085985684446288E-2</v>
      </c>
      <c r="E536" s="29">
        <v>0.31087781919765267</v>
      </c>
    </row>
    <row r="537" spans="2:5" x14ac:dyDescent="0.2">
      <c r="B537">
        <v>528</v>
      </c>
      <c r="C537" s="29">
        <v>2.4951990402795103E-2</v>
      </c>
      <c r="D537" s="29">
        <v>-0.15084117876005607</v>
      </c>
      <c r="E537" s="29">
        <v>6.4805060522394847E-2</v>
      </c>
    </row>
    <row r="538" spans="2:5" x14ac:dyDescent="0.2">
      <c r="B538">
        <v>529</v>
      </c>
      <c r="C538" s="29">
        <v>-2.9067797520239403E-2</v>
      </c>
      <c r="D538" s="29">
        <v>-1.5172049715507823E-2</v>
      </c>
      <c r="E538" s="29">
        <v>-0.10182328363209434</v>
      </c>
    </row>
    <row r="539" spans="2:5" x14ac:dyDescent="0.2">
      <c r="B539">
        <v>530</v>
      </c>
      <c r="C539" s="29">
        <v>1.5476963216354368E-2</v>
      </c>
      <c r="D539" s="29">
        <v>-0.28890037170373783</v>
      </c>
      <c r="E539" s="29">
        <v>-0.16825004965193663</v>
      </c>
    </row>
    <row r="540" spans="2:5" x14ac:dyDescent="0.2">
      <c r="B540">
        <v>531</v>
      </c>
      <c r="C540" s="29">
        <v>-4.8251473928910653E-2</v>
      </c>
      <c r="D540" s="29">
        <v>-7.711393531009374E-3</v>
      </c>
      <c r="E540" s="29">
        <v>-0.64112955796225246</v>
      </c>
    </row>
    <row r="541" spans="2:5" x14ac:dyDescent="0.2">
      <c r="B541">
        <v>532</v>
      </c>
      <c r="C541" s="29">
        <v>-2.9488555443995788E-2</v>
      </c>
      <c r="D541" s="29">
        <v>-0.14210308020693213</v>
      </c>
      <c r="E541" s="29">
        <v>-0.35113493195470402</v>
      </c>
    </row>
    <row r="542" spans="2:5" x14ac:dyDescent="0.2">
      <c r="B542">
        <v>533</v>
      </c>
      <c r="C542" s="29">
        <v>8.4781152760098413E-2</v>
      </c>
      <c r="D542" s="29">
        <v>-0.21087848135686924</v>
      </c>
      <c r="E542" s="29">
        <v>0.21054504932184309</v>
      </c>
    </row>
    <row r="543" spans="2:5" x14ac:dyDescent="0.2">
      <c r="B543">
        <v>534</v>
      </c>
      <c r="C543" s="29">
        <v>4.8274063454334236E-2</v>
      </c>
      <c r="D543" s="29">
        <v>-1.0372593690439221E-2</v>
      </c>
      <c r="E543" s="29">
        <v>9.4273831176453562E-2</v>
      </c>
    </row>
    <row r="544" spans="2:5" x14ac:dyDescent="0.2">
      <c r="B544">
        <v>535</v>
      </c>
      <c r="C544" s="29">
        <v>6.9006991729529649E-2</v>
      </c>
      <c r="D544" s="29">
        <v>2.220924269650645E-2</v>
      </c>
      <c r="E544" s="29">
        <v>-0.19531369320165975</v>
      </c>
    </row>
    <row r="545" spans="2:5" x14ac:dyDescent="0.2">
      <c r="B545">
        <v>536</v>
      </c>
      <c r="C545" s="29">
        <v>0.12944891303487618</v>
      </c>
      <c r="D545" s="29">
        <v>7.7769900726680954E-2</v>
      </c>
      <c r="E545" s="29">
        <v>-0.36181743024991564</v>
      </c>
    </row>
    <row r="546" spans="2:5" x14ac:dyDescent="0.2">
      <c r="B546">
        <v>537</v>
      </c>
      <c r="C546" s="29">
        <v>-1.2663601543335849E-2</v>
      </c>
      <c r="D546" s="29">
        <v>0.20424291584432738</v>
      </c>
      <c r="E546" s="29">
        <v>-0.39356711007530987</v>
      </c>
    </row>
    <row r="547" spans="2:5" x14ac:dyDescent="0.2">
      <c r="B547">
        <v>538</v>
      </c>
      <c r="C547" s="29">
        <v>1.5339998680532244E-2</v>
      </c>
      <c r="D547" s="29">
        <v>-0.10927460454298245</v>
      </c>
      <c r="E547" s="29">
        <v>-0.4669306351865361</v>
      </c>
    </row>
    <row r="548" spans="2:5" x14ac:dyDescent="0.2">
      <c r="B548">
        <v>539</v>
      </c>
      <c r="C548" s="29">
        <v>4.0823536882257122E-2</v>
      </c>
      <c r="D548" s="29">
        <v>-6.4697026912987024E-2</v>
      </c>
      <c r="E548" s="29">
        <v>0.29113646347480504</v>
      </c>
    </row>
    <row r="549" spans="2:5" x14ac:dyDescent="0.2">
      <c r="B549">
        <v>540</v>
      </c>
      <c r="C549" s="29">
        <v>-1.2566059400423173E-2</v>
      </c>
      <c r="D549" s="29">
        <v>2.7947384868909513E-2</v>
      </c>
      <c r="E549" s="29">
        <v>0.47194841931382719</v>
      </c>
    </row>
    <row r="550" spans="2:5" x14ac:dyDescent="0.2">
      <c r="B550">
        <v>541</v>
      </c>
      <c r="C550" s="29">
        <v>1.0119073033654804E-2</v>
      </c>
      <c r="D550" s="29">
        <v>-3.1225462793379767E-2</v>
      </c>
      <c r="E550" s="29">
        <v>0.17111411360582374</v>
      </c>
    </row>
    <row r="551" spans="2:5" x14ac:dyDescent="0.2">
      <c r="B551">
        <v>542</v>
      </c>
      <c r="C551" s="29">
        <v>7.494191609734073E-2</v>
      </c>
      <c r="D551" s="29">
        <v>-0.42872132687712627</v>
      </c>
      <c r="E551" s="29">
        <v>8.1303113185481876E-2</v>
      </c>
    </row>
    <row r="552" spans="2:5" x14ac:dyDescent="0.2">
      <c r="B552">
        <v>543</v>
      </c>
      <c r="C552" s="29">
        <v>-1.0230275496090584E-2</v>
      </c>
      <c r="D552" s="29">
        <v>-6.2125737556051205E-2</v>
      </c>
      <c r="E552" s="29">
        <v>-0.2766770317990252</v>
      </c>
    </row>
    <row r="553" spans="2:5" x14ac:dyDescent="0.2">
      <c r="B553">
        <v>544</v>
      </c>
      <c r="C553" s="29">
        <v>-2.6155735954905068E-4</v>
      </c>
      <c r="D553" s="29">
        <v>-4.5216118792633592E-3</v>
      </c>
      <c r="E553" s="29">
        <v>7.4796984056474031E-2</v>
      </c>
    </row>
    <row r="554" spans="2:5" x14ac:dyDescent="0.2">
      <c r="B554">
        <v>545</v>
      </c>
      <c r="C554" s="29">
        <v>-2.9066333733766014E-3</v>
      </c>
      <c r="D554" s="29">
        <v>-8.213963649151465E-2</v>
      </c>
      <c r="E554" s="29">
        <v>0.50457861022211681</v>
      </c>
    </row>
    <row r="555" spans="2:5" x14ac:dyDescent="0.2">
      <c r="B555">
        <v>546</v>
      </c>
      <c r="C555" s="29">
        <v>1.0148075902299356E-2</v>
      </c>
      <c r="D555" s="29">
        <v>0.12023549636576961</v>
      </c>
      <c r="E555" s="29">
        <v>-0.17360298737090737</v>
      </c>
    </row>
    <row r="556" spans="2:5" x14ac:dyDescent="0.2">
      <c r="B556">
        <v>547</v>
      </c>
      <c r="C556" s="29">
        <v>3.3173041790540786E-2</v>
      </c>
      <c r="D556" s="29">
        <v>-2.8161164642157455E-2</v>
      </c>
      <c r="E556" s="29">
        <v>0.37537699910168132</v>
      </c>
    </row>
    <row r="557" spans="2:5" x14ac:dyDescent="0.2">
      <c r="B557">
        <v>548</v>
      </c>
      <c r="C557" s="29">
        <v>-2.2827937534529948E-2</v>
      </c>
      <c r="D557" s="29">
        <v>-4.524186094661678E-2</v>
      </c>
      <c r="E557" s="29">
        <v>-4.4660315393650479E-2</v>
      </c>
    </row>
    <row r="558" spans="2:5" x14ac:dyDescent="0.2">
      <c r="B558">
        <v>549</v>
      </c>
      <c r="C558" s="29">
        <v>5.5301247521580277E-2</v>
      </c>
      <c r="D558" s="29">
        <v>6.4738908629194E-2</v>
      </c>
      <c r="E558" s="29">
        <v>6.1395837004045384E-2</v>
      </c>
    </row>
    <row r="559" spans="2:5" x14ac:dyDescent="0.2">
      <c r="B559">
        <v>550</v>
      </c>
      <c r="C559" s="29">
        <v>-2.7634836939338943E-2</v>
      </c>
      <c r="D559" s="29">
        <v>-0.48966991367084428</v>
      </c>
      <c r="E559" s="29">
        <v>-7.2459705485886122E-2</v>
      </c>
    </row>
    <row r="560" spans="2:5" x14ac:dyDescent="0.2">
      <c r="B560">
        <v>551</v>
      </c>
      <c r="C560" s="29">
        <v>6.1507278554925979E-2</v>
      </c>
      <c r="D560" s="29">
        <v>-0.12448118830844918</v>
      </c>
      <c r="E560" s="29">
        <v>2.8204622297353241E-2</v>
      </c>
    </row>
    <row r="561" spans="2:5" x14ac:dyDescent="0.2">
      <c r="B561">
        <v>552</v>
      </c>
      <c r="C561" s="29">
        <v>0.11231908991656768</v>
      </c>
      <c r="D561" s="29">
        <v>0.14391682390257429</v>
      </c>
      <c r="E561" s="29">
        <v>-0.14087278878237255</v>
      </c>
    </row>
    <row r="562" spans="2:5" x14ac:dyDescent="0.2">
      <c r="B562">
        <v>553</v>
      </c>
      <c r="C562" s="29">
        <v>2.1510049972896703E-4</v>
      </c>
      <c r="D562" s="29">
        <v>-0.28059760216792456</v>
      </c>
      <c r="E562" s="29">
        <v>6.8586307676917549E-2</v>
      </c>
    </row>
    <row r="563" spans="2:5" x14ac:dyDescent="0.2">
      <c r="B563">
        <v>554</v>
      </c>
      <c r="C563" s="29">
        <v>0.10381844384386435</v>
      </c>
      <c r="D563" s="29">
        <v>-7.5434821411451122E-2</v>
      </c>
      <c r="E563" s="29">
        <v>-0.1158070986535312</v>
      </c>
    </row>
    <row r="564" spans="2:5" x14ac:dyDescent="0.2">
      <c r="B564">
        <v>555</v>
      </c>
      <c r="C564" s="29">
        <v>0.19650529001716927</v>
      </c>
      <c r="D564" s="29">
        <v>-7.6633559840933577E-2</v>
      </c>
      <c r="E564" s="29">
        <v>-0.45189424273042572</v>
      </c>
    </row>
    <row r="565" spans="2:5" x14ac:dyDescent="0.2">
      <c r="B565">
        <v>556</v>
      </c>
      <c r="C565" s="29">
        <v>8.4710193397719749E-2</v>
      </c>
      <c r="D565" s="29">
        <v>-3.9419723243804196E-2</v>
      </c>
      <c r="E565" s="29">
        <v>7.4619257751163182E-2</v>
      </c>
    </row>
    <row r="566" spans="2:5" x14ac:dyDescent="0.2">
      <c r="B566">
        <v>557</v>
      </c>
      <c r="C566" s="29">
        <v>0.14151788816782374</v>
      </c>
      <c r="D566" s="29">
        <v>0.11714764509867139</v>
      </c>
      <c r="E566" s="29">
        <v>2.5910623311063686E-2</v>
      </c>
    </row>
    <row r="567" spans="2:5" x14ac:dyDescent="0.2">
      <c r="B567">
        <v>558</v>
      </c>
      <c r="C567" s="29">
        <v>1.5410916107699837E-2</v>
      </c>
      <c r="D567" s="29">
        <v>-3.6115397801769075E-2</v>
      </c>
      <c r="E567" s="29">
        <v>-0.17727155056944505</v>
      </c>
    </row>
    <row r="568" spans="2:5" x14ac:dyDescent="0.2">
      <c r="B568">
        <v>559</v>
      </c>
      <c r="C568" s="29">
        <v>-0.10420923338155748</v>
      </c>
      <c r="D568" s="29">
        <v>-3.7905850603104724E-2</v>
      </c>
      <c r="E568" s="29">
        <v>0.21055351841304581</v>
      </c>
    </row>
    <row r="569" spans="2:5" x14ac:dyDescent="0.2">
      <c r="B569">
        <v>560</v>
      </c>
      <c r="C569" s="29">
        <v>2.7562093808828871E-2</v>
      </c>
      <c r="D569" s="29">
        <v>3.4505114944402746E-3</v>
      </c>
      <c r="E569" s="29">
        <v>0.22298102136381048</v>
      </c>
    </row>
    <row r="570" spans="2:5" x14ac:dyDescent="0.2">
      <c r="B570">
        <v>561</v>
      </c>
      <c r="C570" s="29">
        <v>-3.7415549327427369E-2</v>
      </c>
      <c r="D570" s="29">
        <v>-7.5639854569739484E-2</v>
      </c>
      <c r="E570" s="29">
        <v>0.19394063711407125</v>
      </c>
    </row>
    <row r="571" spans="2:5" x14ac:dyDescent="0.2">
      <c r="B571">
        <v>562</v>
      </c>
      <c r="C571" s="29">
        <v>0.21162337559890676</v>
      </c>
      <c r="D571" s="29">
        <v>7.2602594780842133E-2</v>
      </c>
      <c r="E571" s="29">
        <v>8.2109727379323913E-2</v>
      </c>
    </row>
    <row r="572" spans="2:5" x14ac:dyDescent="0.2">
      <c r="B572">
        <v>563</v>
      </c>
      <c r="C572" s="29">
        <v>-5.497584080249001E-2</v>
      </c>
      <c r="D572" s="29">
        <v>0.10505702427026946</v>
      </c>
      <c r="E572" s="29">
        <v>1.3581032680744622E-2</v>
      </c>
    </row>
    <row r="573" spans="2:5" x14ac:dyDescent="0.2">
      <c r="B573">
        <v>564</v>
      </c>
      <c r="C573" s="29">
        <v>0.10092216849426669</v>
      </c>
      <c r="D573" s="29">
        <v>-0.29556339800301623</v>
      </c>
      <c r="E573" s="29">
        <v>-0.54617309025793603</v>
      </c>
    </row>
    <row r="574" spans="2:5" x14ac:dyDescent="0.2">
      <c r="B574">
        <v>565</v>
      </c>
      <c r="C574" s="29">
        <v>5.6586119829691361E-2</v>
      </c>
      <c r="D574" s="29">
        <v>-6.4250723019727118E-2</v>
      </c>
      <c r="E574" s="29">
        <v>9.8554419054470127E-2</v>
      </c>
    </row>
    <row r="575" spans="2:5" x14ac:dyDescent="0.2">
      <c r="B575">
        <v>566</v>
      </c>
      <c r="C575" s="29">
        <v>3.3448311849528338E-2</v>
      </c>
      <c r="D575" s="29">
        <v>-9.9897141956874921E-2</v>
      </c>
      <c r="E575" s="29">
        <v>-3.9124530762859495E-2</v>
      </c>
    </row>
    <row r="576" spans="2:5" x14ac:dyDescent="0.2">
      <c r="B576">
        <v>567</v>
      </c>
      <c r="C576" s="29">
        <v>8.1721192164239162E-2</v>
      </c>
      <c r="D576" s="29">
        <v>-0.14143224231207541</v>
      </c>
      <c r="E576" s="29">
        <v>-6.1625821239917319E-2</v>
      </c>
    </row>
    <row r="577" spans="2:5" x14ac:dyDescent="0.2">
      <c r="B577">
        <v>568</v>
      </c>
      <c r="C577" s="29">
        <v>1.5109595969793742E-2</v>
      </c>
      <c r="D577" s="29">
        <v>-5.8726200131695074E-3</v>
      </c>
      <c r="E577" s="29">
        <v>-0.17669906276325281</v>
      </c>
    </row>
    <row r="578" spans="2:5" x14ac:dyDescent="0.2">
      <c r="B578">
        <v>569</v>
      </c>
      <c r="C578" s="29">
        <v>4.7596844254458877E-2</v>
      </c>
      <c r="D578" s="29">
        <v>6.0016377670379983E-2</v>
      </c>
      <c r="E578" s="29">
        <v>2.9436910144953973E-2</v>
      </c>
    </row>
    <row r="579" spans="2:5" x14ac:dyDescent="0.2">
      <c r="B579">
        <v>570</v>
      </c>
      <c r="C579" s="29">
        <v>1.3937934949202702E-2</v>
      </c>
      <c r="D579" s="29">
        <v>-5.1341721217723117E-2</v>
      </c>
      <c r="E579" s="29">
        <v>-7.6204991720324161E-2</v>
      </c>
    </row>
    <row r="580" spans="2:5" x14ac:dyDescent="0.2">
      <c r="B580">
        <v>571</v>
      </c>
      <c r="C580" s="29">
        <v>-7.1543098895899507E-2</v>
      </c>
      <c r="D580" s="29">
        <v>-0.56227814184903113</v>
      </c>
      <c r="E580" s="29">
        <v>6.3490763715407933E-2</v>
      </c>
    </row>
    <row r="581" spans="2:5" x14ac:dyDescent="0.2">
      <c r="B581">
        <v>572</v>
      </c>
      <c r="C581" s="29">
        <v>-6.3045563011962472E-2</v>
      </c>
      <c r="D581" s="29">
        <v>0.18660893966618305</v>
      </c>
      <c r="E581" s="29">
        <v>-0.11872220671401722</v>
      </c>
    </row>
    <row r="582" spans="2:5" x14ac:dyDescent="0.2">
      <c r="B582">
        <v>573</v>
      </c>
      <c r="C582" s="29">
        <v>-3.1401471397042156E-2</v>
      </c>
      <c r="D582" s="29">
        <v>9.1823877615225077E-2</v>
      </c>
      <c r="E582" s="29">
        <v>8.7402502086232955E-3</v>
      </c>
    </row>
    <row r="583" spans="2:5" x14ac:dyDescent="0.2">
      <c r="B583">
        <v>574</v>
      </c>
      <c r="C583" s="29">
        <v>4.0104821327857365E-2</v>
      </c>
      <c r="D583" s="29">
        <v>-0.51386203346532411</v>
      </c>
      <c r="E583" s="29">
        <v>0.1911751692035179</v>
      </c>
    </row>
    <row r="584" spans="2:5" x14ac:dyDescent="0.2">
      <c r="B584">
        <v>575</v>
      </c>
      <c r="C584" s="29">
        <v>2.0479813601920843E-2</v>
      </c>
      <c r="D584" s="29">
        <v>0.1924657716893988</v>
      </c>
      <c r="E584" s="29">
        <v>0.11999798694372617</v>
      </c>
    </row>
    <row r="585" spans="2:5" x14ac:dyDescent="0.2">
      <c r="B585">
        <v>576</v>
      </c>
      <c r="C585" s="29">
        <v>1.1466071564170508E-2</v>
      </c>
      <c r="D585" s="29">
        <v>0.18579743047831959</v>
      </c>
      <c r="E585" s="29">
        <v>-0.47113605902166461</v>
      </c>
    </row>
    <row r="586" spans="2:5" x14ac:dyDescent="0.2">
      <c r="B586">
        <v>577</v>
      </c>
      <c r="C586" s="29">
        <v>3.047436783985712E-2</v>
      </c>
      <c r="D586" s="29">
        <v>-4.941582409492954E-2</v>
      </c>
      <c r="E586" s="29">
        <v>-4.1160284337612194E-2</v>
      </c>
    </row>
    <row r="587" spans="2:5" x14ac:dyDescent="0.2">
      <c r="B587">
        <v>578</v>
      </c>
      <c r="C587" s="29">
        <v>-2.9932044927899481E-2</v>
      </c>
      <c r="D587" s="29">
        <v>-0.30277784547378173</v>
      </c>
      <c r="E587" s="29">
        <v>5.4218574778009655E-2</v>
      </c>
    </row>
    <row r="588" spans="2:5" x14ac:dyDescent="0.2">
      <c r="B588">
        <v>579</v>
      </c>
      <c r="C588" s="29">
        <v>-1.6917331967836725E-2</v>
      </c>
      <c r="D588" s="29">
        <v>0.25160343454487305</v>
      </c>
      <c r="E588" s="29">
        <v>-5.0402253008267117E-2</v>
      </c>
    </row>
    <row r="589" spans="2:5" x14ac:dyDescent="0.2">
      <c r="B589">
        <v>580</v>
      </c>
      <c r="C589" s="29">
        <v>4.2045500166436028E-3</v>
      </c>
      <c r="D589" s="29">
        <v>0.11127252824801055</v>
      </c>
      <c r="E589" s="29">
        <v>1.7025399814602628E-2</v>
      </c>
    </row>
    <row r="590" spans="2:5" x14ac:dyDescent="0.2">
      <c r="B590">
        <v>581</v>
      </c>
      <c r="C590" s="29">
        <v>3.9794885867850543E-2</v>
      </c>
      <c r="D590" s="29">
        <v>0.10982243914273236</v>
      </c>
      <c r="E590" s="29">
        <v>0.12730591074985539</v>
      </c>
    </row>
    <row r="591" spans="2:5" x14ac:dyDescent="0.2">
      <c r="B591">
        <v>582</v>
      </c>
      <c r="C591" s="29">
        <v>-7.2302495871702762E-3</v>
      </c>
      <c r="D591" s="29">
        <v>-8.1256132829972391E-2</v>
      </c>
      <c r="E591" s="29">
        <v>-0.11736072065674991</v>
      </c>
    </row>
    <row r="592" spans="2:5" x14ac:dyDescent="0.2">
      <c r="B592">
        <v>583</v>
      </c>
      <c r="C592" s="29">
        <v>3.3179366177559746E-2</v>
      </c>
      <c r="D592" s="29">
        <v>0.17025793670231451</v>
      </c>
      <c r="E592" s="29">
        <v>-1.9839553367351988E-2</v>
      </c>
    </row>
    <row r="593" spans="2:5" x14ac:dyDescent="0.2">
      <c r="B593">
        <v>584</v>
      </c>
      <c r="C593" s="29">
        <v>-1.3226062407067442E-2</v>
      </c>
      <c r="D593" s="29">
        <v>-0.33520681473617531</v>
      </c>
      <c r="E593" s="29">
        <v>7.9060991764663802E-2</v>
      </c>
    </row>
    <row r="594" spans="2:5" x14ac:dyDescent="0.2">
      <c r="B594">
        <v>585</v>
      </c>
      <c r="C594" s="29">
        <v>6.4786797000330687E-2</v>
      </c>
      <c r="D594" s="29">
        <v>-0.11299700279633801</v>
      </c>
      <c r="E594" s="29">
        <v>-9.9356740783284062E-2</v>
      </c>
    </row>
    <row r="595" spans="2:5" x14ac:dyDescent="0.2">
      <c r="B595">
        <v>586</v>
      </c>
      <c r="C595" s="29">
        <v>-2.9184656109004668E-5</v>
      </c>
      <c r="D595" s="29">
        <v>9.7624222346066932E-3</v>
      </c>
      <c r="E595" s="29">
        <v>4.8143919144443895E-2</v>
      </c>
    </row>
    <row r="596" spans="2:5" x14ac:dyDescent="0.2">
      <c r="B596">
        <v>587</v>
      </c>
      <c r="C596" s="29">
        <v>2.4684239593297155E-2</v>
      </c>
      <c r="D596" s="29">
        <v>-1.280627612136204E-2</v>
      </c>
      <c r="E596" s="29">
        <v>3.0612078183798339E-2</v>
      </c>
    </row>
    <row r="597" spans="2:5" x14ac:dyDescent="0.2">
      <c r="B597">
        <v>588</v>
      </c>
      <c r="C597" s="29">
        <v>-9.5366640441210807E-2</v>
      </c>
      <c r="D597" s="29">
        <v>0.16461785879969276</v>
      </c>
      <c r="E597" s="29">
        <v>9.0671353820088743E-2</v>
      </c>
    </row>
    <row r="598" spans="2:5" x14ac:dyDescent="0.2">
      <c r="B598">
        <v>589</v>
      </c>
      <c r="C598" s="29">
        <v>7.0195391623475989E-2</v>
      </c>
      <c r="D598" s="29">
        <v>0.37764168328107384</v>
      </c>
      <c r="E598" s="29">
        <v>-5.5191856050161643E-2</v>
      </c>
    </row>
    <row r="599" spans="2:5" x14ac:dyDescent="0.2">
      <c r="B599">
        <v>590</v>
      </c>
      <c r="C599" s="29">
        <v>2.7366043086107877E-2</v>
      </c>
      <c r="D599" s="29">
        <v>0.12047679495168832</v>
      </c>
      <c r="E599" s="29">
        <v>-0.38882185597184016</v>
      </c>
    </row>
    <row r="600" spans="2:5" x14ac:dyDescent="0.2">
      <c r="B600">
        <v>591</v>
      </c>
      <c r="C600" s="29">
        <v>-3.5946671586828622E-3</v>
      </c>
      <c r="D600" s="29">
        <v>-5.8024287646116592E-2</v>
      </c>
      <c r="E600" s="29">
        <v>3.0608161541258963E-2</v>
      </c>
    </row>
    <row r="601" spans="2:5" x14ac:dyDescent="0.2">
      <c r="B601">
        <v>592</v>
      </c>
      <c r="C601" s="29">
        <v>2.6040769666299375E-2</v>
      </c>
      <c r="D601" s="29">
        <v>-2.6720467863259683E-3</v>
      </c>
      <c r="E601" s="29">
        <v>-0.32325987351987245</v>
      </c>
    </row>
    <row r="602" spans="2:5" x14ac:dyDescent="0.2">
      <c r="B602">
        <v>593</v>
      </c>
      <c r="C602" s="29">
        <v>0.10349785186373604</v>
      </c>
      <c r="D602" s="29">
        <v>-2.0802072049244866E-2</v>
      </c>
      <c r="E602" s="29">
        <v>-0.58960828792835629</v>
      </c>
    </row>
    <row r="603" spans="2:5" x14ac:dyDescent="0.2">
      <c r="B603">
        <v>594</v>
      </c>
      <c r="C603" s="29">
        <v>4.4232567805039105E-2</v>
      </c>
      <c r="D603" s="29">
        <v>5.3496668219524389E-2</v>
      </c>
      <c r="E603" s="29">
        <v>0.15643409820204532</v>
      </c>
    </row>
    <row r="604" spans="2:5" x14ac:dyDescent="0.2">
      <c r="B604">
        <v>595</v>
      </c>
      <c r="C604" s="29">
        <v>-0.13358515838036189</v>
      </c>
      <c r="D604" s="29">
        <v>-9.1138114229164416E-2</v>
      </c>
      <c r="E604" s="29">
        <v>-0.13375466214181916</v>
      </c>
    </row>
    <row r="605" spans="2:5" x14ac:dyDescent="0.2">
      <c r="B605">
        <v>596</v>
      </c>
      <c r="C605" s="29">
        <v>4.6199473158260111E-2</v>
      </c>
      <c r="D605" s="29">
        <v>-0.12742371864285967</v>
      </c>
      <c r="E605" s="29">
        <v>0.14954771040677714</v>
      </c>
    </row>
    <row r="606" spans="2:5" x14ac:dyDescent="0.2">
      <c r="B606">
        <v>597</v>
      </c>
      <c r="C606" s="29">
        <v>9.5085331743751708E-2</v>
      </c>
      <c r="D606" s="29">
        <v>-0.49964667251811495</v>
      </c>
      <c r="E606" s="29">
        <v>0.28112426219348624</v>
      </c>
    </row>
    <row r="607" spans="2:5" x14ac:dyDescent="0.2">
      <c r="B607">
        <v>598</v>
      </c>
      <c r="C607" s="29">
        <v>-4.4633576343390165E-3</v>
      </c>
      <c r="D607" s="29">
        <v>0.15693937757873558</v>
      </c>
      <c r="E607" s="29">
        <v>0.18947267319392463</v>
      </c>
    </row>
    <row r="608" spans="2:5" x14ac:dyDescent="0.2">
      <c r="B608">
        <v>599</v>
      </c>
      <c r="C608" s="29">
        <v>0.10449993090093647</v>
      </c>
      <c r="D608" s="29">
        <v>-3.9625003727915997E-2</v>
      </c>
      <c r="E608" s="29">
        <v>0.1754769648011647</v>
      </c>
    </row>
    <row r="609" spans="2:5" x14ac:dyDescent="0.2">
      <c r="B609">
        <v>600</v>
      </c>
      <c r="C609" s="29">
        <v>-0.26650521166597563</v>
      </c>
      <c r="D609" s="29">
        <v>-0.33032455017102746</v>
      </c>
      <c r="E609" s="29">
        <v>2.1431884988254043E-2</v>
      </c>
    </row>
    <row r="610" spans="2:5" x14ac:dyDescent="0.2">
      <c r="B610">
        <v>601</v>
      </c>
      <c r="C610" s="29">
        <v>-2.4560427484096307E-2</v>
      </c>
      <c r="D610" s="29">
        <v>3.2914722626428319E-2</v>
      </c>
      <c r="E610" s="29">
        <v>-0.25985563760054947</v>
      </c>
    </row>
    <row r="611" spans="2:5" x14ac:dyDescent="0.2">
      <c r="B611">
        <v>602</v>
      </c>
      <c r="C611" s="29">
        <v>-5.7176148117766772E-2</v>
      </c>
      <c r="D611" s="29">
        <v>-1.6332828116715884E-2</v>
      </c>
      <c r="E611" s="29">
        <v>-1.6580846790086076E-2</v>
      </c>
    </row>
    <row r="612" spans="2:5" x14ac:dyDescent="0.2">
      <c r="B612">
        <v>603</v>
      </c>
      <c r="C612" s="29">
        <v>-0.1061634318228027</v>
      </c>
      <c r="D612" s="29">
        <v>0.29256024059656566</v>
      </c>
      <c r="E612" s="29">
        <v>0.23090946935640602</v>
      </c>
    </row>
    <row r="613" spans="2:5" x14ac:dyDescent="0.2">
      <c r="B613">
        <v>604</v>
      </c>
      <c r="C613" s="29">
        <v>3.7308589901105978E-2</v>
      </c>
      <c r="D613" s="29">
        <v>7.9295884170425424E-3</v>
      </c>
      <c r="E613" s="29">
        <v>-0.87354739724753094</v>
      </c>
    </row>
    <row r="614" spans="2:5" x14ac:dyDescent="0.2">
      <c r="B614">
        <v>605</v>
      </c>
      <c r="C614" s="29">
        <v>1.1664762957724619E-2</v>
      </c>
      <c r="D614" s="29">
        <v>0.13007693238541013</v>
      </c>
      <c r="E614" s="29">
        <v>0.27739674704034312</v>
      </c>
    </row>
    <row r="615" spans="2:5" x14ac:dyDescent="0.2">
      <c r="B615">
        <v>606</v>
      </c>
      <c r="C615" s="29">
        <v>-2.9380970773072165E-2</v>
      </c>
      <c r="D615" s="29">
        <v>0.15153403430932169</v>
      </c>
      <c r="E615" s="29">
        <v>-0.42618954712290036</v>
      </c>
    </row>
    <row r="616" spans="2:5" x14ac:dyDescent="0.2">
      <c r="B616">
        <v>607</v>
      </c>
      <c r="C616" s="29">
        <v>9.1097208577124875E-2</v>
      </c>
      <c r="D616" s="29">
        <v>9.4888643275844342E-2</v>
      </c>
      <c r="E616" s="29">
        <v>0.26858908310603724</v>
      </c>
    </row>
    <row r="617" spans="2:5" x14ac:dyDescent="0.2">
      <c r="B617">
        <v>608</v>
      </c>
      <c r="C617" s="29">
        <v>2.1283723366969948E-3</v>
      </c>
      <c r="D617" s="29">
        <v>-0.17423360616860473</v>
      </c>
      <c r="E617" s="29">
        <v>0.1721590634981062</v>
      </c>
    </row>
    <row r="618" spans="2:5" x14ac:dyDescent="0.2">
      <c r="B618">
        <v>609</v>
      </c>
      <c r="C618" s="29">
        <v>0.13171344956094744</v>
      </c>
      <c r="D618" s="29">
        <v>-7.099246226432801E-2</v>
      </c>
      <c r="E618" s="29">
        <v>-4.6864246812866356E-2</v>
      </c>
    </row>
    <row r="619" spans="2:5" x14ac:dyDescent="0.2">
      <c r="B619">
        <v>610</v>
      </c>
      <c r="C619" s="29">
        <v>-6.1801516769108999E-2</v>
      </c>
      <c r="D619" s="29">
        <v>1.7839271594457046E-2</v>
      </c>
      <c r="E619" s="29">
        <v>-0.1200255214389121</v>
      </c>
    </row>
    <row r="620" spans="2:5" x14ac:dyDescent="0.2">
      <c r="B620">
        <v>611</v>
      </c>
      <c r="C620" s="29">
        <v>3.3955883457778668E-2</v>
      </c>
      <c r="D620" s="29">
        <v>-0.19975428351432989</v>
      </c>
      <c r="E620" s="29">
        <v>-4.0103325171088521E-2</v>
      </c>
    </row>
    <row r="621" spans="2:5" x14ac:dyDescent="0.2">
      <c r="B621">
        <v>612</v>
      </c>
      <c r="C621" s="29">
        <v>-9.119587478223291E-3</v>
      </c>
      <c r="D621" s="29">
        <v>4.383788918506943E-2</v>
      </c>
      <c r="E621" s="29">
        <v>-4.8111685311141163E-2</v>
      </c>
    </row>
    <row r="622" spans="2:5" x14ac:dyDescent="0.2">
      <c r="B622">
        <v>613</v>
      </c>
      <c r="C622" s="29">
        <v>0.11388599950113897</v>
      </c>
      <c r="D622" s="29">
        <v>7.874747124651281E-2</v>
      </c>
      <c r="E622" s="29">
        <v>0.4539112133044309</v>
      </c>
    </row>
    <row r="623" spans="2:5" x14ac:dyDescent="0.2">
      <c r="B623">
        <v>614</v>
      </c>
      <c r="C623" s="29">
        <v>2.627605839765498E-2</v>
      </c>
      <c r="D623" s="29">
        <v>7.6783726901820615E-2</v>
      </c>
      <c r="E623" s="29">
        <v>-0.10227829258600599</v>
      </c>
    </row>
    <row r="624" spans="2:5" x14ac:dyDescent="0.2">
      <c r="B624">
        <v>615</v>
      </c>
      <c r="C624" s="29">
        <v>2.3851398728427821E-2</v>
      </c>
      <c r="D624" s="29">
        <v>-0.23387926907259635</v>
      </c>
      <c r="E624" s="29">
        <v>-0.36648081518112596</v>
      </c>
    </row>
    <row r="625" spans="2:5" x14ac:dyDescent="0.2">
      <c r="B625">
        <v>616</v>
      </c>
      <c r="C625" s="29">
        <v>1.2796631832325036E-2</v>
      </c>
      <c r="D625" s="29">
        <v>-0.25162359513526328</v>
      </c>
      <c r="E625" s="29">
        <v>-9.2027812003517104E-2</v>
      </c>
    </row>
    <row r="626" spans="2:5" x14ac:dyDescent="0.2">
      <c r="B626">
        <v>617</v>
      </c>
      <c r="C626" s="29">
        <v>-2.1387769335472893E-2</v>
      </c>
      <c r="D626" s="29">
        <v>7.2154769105184924E-3</v>
      </c>
      <c r="E626" s="29">
        <v>7.8779101648481065E-2</v>
      </c>
    </row>
    <row r="627" spans="2:5" x14ac:dyDescent="0.2">
      <c r="B627">
        <v>618</v>
      </c>
      <c r="C627" s="29">
        <v>-0.14080759404459564</v>
      </c>
      <c r="D627" s="29">
        <v>4.8466177726217807E-2</v>
      </c>
      <c r="E627" s="29">
        <v>-3.2457517782353332E-3</v>
      </c>
    </row>
    <row r="628" spans="2:5" x14ac:dyDescent="0.2">
      <c r="B628">
        <v>619</v>
      </c>
      <c r="C628" s="29">
        <v>-1.8109987627229547E-2</v>
      </c>
      <c r="D628" s="29">
        <v>6.4130022587765706E-2</v>
      </c>
      <c r="E628" s="29">
        <v>-0.33099305249003319</v>
      </c>
    </row>
    <row r="629" spans="2:5" x14ac:dyDescent="0.2">
      <c r="B629">
        <v>620</v>
      </c>
      <c r="C629" s="29">
        <v>-5.9726052175087009E-2</v>
      </c>
      <c r="D629" s="29">
        <v>-0.32173441526723551</v>
      </c>
      <c r="E629" s="29">
        <v>-0.30186798207675869</v>
      </c>
    </row>
    <row r="630" spans="2:5" x14ac:dyDescent="0.2">
      <c r="B630">
        <v>621</v>
      </c>
      <c r="C630" s="29">
        <v>-1.1151013663584527E-2</v>
      </c>
      <c r="D630" s="29">
        <v>-0.14355376050668553</v>
      </c>
      <c r="E630" s="29">
        <v>0.21192779995618699</v>
      </c>
    </row>
    <row r="631" spans="2:5" x14ac:dyDescent="0.2">
      <c r="B631">
        <v>622</v>
      </c>
      <c r="C631" s="29">
        <v>2.4734289070533055E-2</v>
      </c>
      <c r="D631" s="29">
        <v>3.3992229291476855E-2</v>
      </c>
      <c r="E631" s="29">
        <v>9.7294741165230056E-2</v>
      </c>
    </row>
    <row r="632" spans="2:5" x14ac:dyDescent="0.2">
      <c r="B632">
        <v>623</v>
      </c>
      <c r="C632" s="29">
        <v>2.975385206991444E-2</v>
      </c>
      <c r="D632" s="29">
        <v>-2.0452624847330049E-2</v>
      </c>
      <c r="E632" s="29">
        <v>0.22633499623810854</v>
      </c>
    </row>
    <row r="633" spans="2:5" x14ac:dyDescent="0.2">
      <c r="B633">
        <v>624</v>
      </c>
      <c r="C633" s="29">
        <v>3.2076287384650071E-2</v>
      </c>
      <c r="D633" s="29">
        <v>0.17301185385460355</v>
      </c>
      <c r="E633" s="29">
        <v>0.11667203392633028</v>
      </c>
    </row>
    <row r="634" spans="2:5" x14ac:dyDescent="0.2">
      <c r="B634">
        <v>625</v>
      </c>
      <c r="C634" s="29">
        <v>6.1698776656518593E-2</v>
      </c>
      <c r="D634" s="29">
        <v>3.2338948757041429E-2</v>
      </c>
      <c r="E634" s="29">
        <v>-0.28646949043185549</v>
      </c>
    </row>
    <row r="635" spans="2:5" x14ac:dyDescent="0.2">
      <c r="B635">
        <v>626</v>
      </c>
      <c r="C635" s="29">
        <v>4.9913182561801654E-2</v>
      </c>
      <c r="D635" s="29">
        <v>9.464333685919589E-2</v>
      </c>
      <c r="E635" s="29">
        <v>1.9622200290814875E-2</v>
      </c>
    </row>
    <row r="636" spans="2:5" x14ac:dyDescent="0.2">
      <c r="B636">
        <v>627</v>
      </c>
      <c r="C636" s="29">
        <v>-2.457867996815884E-2</v>
      </c>
      <c r="D636" s="29">
        <v>7.8638272725384071E-3</v>
      </c>
      <c r="E636" s="29">
        <v>-7.4205913986621325E-2</v>
      </c>
    </row>
    <row r="637" spans="2:5" x14ac:dyDescent="0.2">
      <c r="B637">
        <v>628</v>
      </c>
      <c r="C637" s="29">
        <v>2.8981813215833718E-2</v>
      </c>
      <c r="D637" s="29">
        <v>-0.114166934837082</v>
      </c>
      <c r="E637" s="29">
        <v>-2.4327588544761001E-2</v>
      </c>
    </row>
    <row r="638" spans="2:5" x14ac:dyDescent="0.2">
      <c r="B638">
        <v>629</v>
      </c>
      <c r="C638" s="29">
        <v>8.0982018371325001E-2</v>
      </c>
      <c r="D638" s="29">
        <v>-0.12095364957820506</v>
      </c>
      <c r="E638" s="29">
        <v>-7.0656723820648453E-3</v>
      </c>
    </row>
    <row r="639" spans="2:5" x14ac:dyDescent="0.2">
      <c r="B639">
        <v>630</v>
      </c>
      <c r="C639" s="29">
        <v>-3.8198967004015705E-2</v>
      </c>
      <c r="D639" s="29">
        <v>-0.15573588861263196</v>
      </c>
      <c r="E639" s="29">
        <v>-0.55405089163177068</v>
      </c>
    </row>
    <row r="640" spans="2:5" x14ac:dyDescent="0.2">
      <c r="B640">
        <v>631</v>
      </c>
      <c r="C640" s="29">
        <v>-4.338222760308328E-2</v>
      </c>
      <c r="D640" s="29">
        <v>-0.17782311211059673</v>
      </c>
      <c r="E640" s="29">
        <v>1.3505218172922027E-2</v>
      </c>
    </row>
    <row r="641" spans="2:5" x14ac:dyDescent="0.2">
      <c r="B641">
        <v>632</v>
      </c>
      <c r="C641" s="29">
        <v>3.6836049009932759E-2</v>
      </c>
      <c r="D641" s="29">
        <v>0.1103299370483186</v>
      </c>
      <c r="E641" s="29">
        <v>-0.25256106251010441</v>
      </c>
    </row>
    <row r="642" spans="2:5" x14ac:dyDescent="0.2">
      <c r="B642">
        <v>633</v>
      </c>
      <c r="C642" s="29">
        <v>-3.667319664944288E-2</v>
      </c>
      <c r="D642" s="29">
        <v>-0.1046976382253491</v>
      </c>
      <c r="E642" s="29">
        <v>3.9549340767499476E-2</v>
      </c>
    </row>
    <row r="643" spans="2:5" x14ac:dyDescent="0.2">
      <c r="B643">
        <v>634</v>
      </c>
      <c r="C643" s="29">
        <v>-4.5201480250383071E-2</v>
      </c>
      <c r="D643" s="29">
        <v>4.2114338703447508E-3</v>
      </c>
      <c r="E643" s="29">
        <v>0.17705814141849735</v>
      </c>
    </row>
    <row r="644" spans="2:5" x14ac:dyDescent="0.2">
      <c r="B644">
        <v>635</v>
      </c>
      <c r="C644" s="29">
        <v>7.2667644822167268E-2</v>
      </c>
      <c r="D644" s="29">
        <v>0.41292478350796352</v>
      </c>
      <c r="E644" s="29">
        <v>6.2848964931205217E-2</v>
      </c>
    </row>
    <row r="645" spans="2:5" x14ac:dyDescent="0.2">
      <c r="B645">
        <v>636</v>
      </c>
      <c r="C645" s="29">
        <v>2.2525401219005186E-2</v>
      </c>
      <c r="D645" s="29">
        <v>8.0234318351079373E-2</v>
      </c>
      <c r="E645" s="29">
        <v>-2.5131913638122162E-2</v>
      </c>
    </row>
    <row r="646" spans="2:5" x14ac:dyDescent="0.2">
      <c r="B646">
        <v>637</v>
      </c>
      <c r="C646" s="29">
        <v>3.4309462649557962E-2</v>
      </c>
      <c r="D646" s="29">
        <v>-0.15899046032863587</v>
      </c>
      <c r="E646" s="29">
        <v>-0.21571651839593717</v>
      </c>
    </row>
    <row r="647" spans="2:5" x14ac:dyDescent="0.2">
      <c r="B647">
        <v>638</v>
      </c>
      <c r="C647" s="29">
        <v>5.7500907589904275E-2</v>
      </c>
      <c r="D647" s="29">
        <v>4.3377457608776433E-2</v>
      </c>
      <c r="E647" s="29">
        <v>-0.14381802564833041</v>
      </c>
    </row>
    <row r="648" spans="2:5" x14ac:dyDescent="0.2">
      <c r="B648">
        <v>639</v>
      </c>
      <c r="C648" s="29">
        <v>1.9841772391064636E-2</v>
      </c>
      <c r="D648" s="29">
        <v>-0.37444526461991595</v>
      </c>
      <c r="E648" s="29">
        <v>-0.15344103620473729</v>
      </c>
    </row>
    <row r="649" spans="2:5" x14ac:dyDescent="0.2">
      <c r="B649">
        <v>640</v>
      </c>
      <c r="C649" s="29">
        <v>-8.7545554835307543E-2</v>
      </c>
      <c r="D649" s="29">
        <v>0.16349109313777238</v>
      </c>
      <c r="E649" s="29">
        <v>0.1426985913786441</v>
      </c>
    </row>
    <row r="650" spans="2:5" x14ac:dyDescent="0.2">
      <c r="B650">
        <v>641</v>
      </c>
      <c r="C650" s="29">
        <v>-1.4279780882613358E-2</v>
      </c>
      <c r="D650" s="29">
        <v>-4.4224038831701735E-2</v>
      </c>
      <c r="E650" s="29">
        <v>0.11520252194264262</v>
      </c>
    </row>
    <row r="651" spans="2:5" x14ac:dyDescent="0.2">
      <c r="B651">
        <v>642</v>
      </c>
      <c r="C651" s="29">
        <v>-4.755392273826777E-3</v>
      </c>
      <c r="D651" s="29">
        <v>-0.20556032112814757</v>
      </c>
      <c r="E651" s="29">
        <v>5.8181728706155095E-2</v>
      </c>
    </row>
    <row r="652" spans="2:5" x14ac:dyDescent="0.2">
      <c r="B652">
        <v>643</v>
      </c>
      <c r="C652" s="29">
        <v>-1.5982438745666079E-2</v>
      </c>
      <c r="D652" s="29">
        <v>1.8464095443696364E-2</v>
      </c>
      <c r="E652" s="29">
        <v>0.1328609353067374</v>
      </c>
    </row>
    <row r="653" spans="2:5" x14ac:dyDescent="0.2">
      <c r="B653">
        <v>644</v>
      </c>
      <c r="C653" s="29">
        <v>-2.9048888579548546E-2</v>
      </c>
      <c r="D653" s="29">
        <v>7.8435389156456814E-2</v>
      </c>
      <c r="E653" s="29">
        <v>-0.17131199559073834</v>
      </c>
    </row>
    <row r="654" spans="2:5" x14ac:dyDescent="0.2">
      <c r="B654">
        <v>645</v>
      </c>
      <c r="C654" s="29">
        <v>6.5915705098801222E-2</v>
      </c>
      <c r="D654" s="29">
        <v>0.29787986543047323</v>
      </c>
      <c r="E654" s="29">
        <v>3.2863328344905331E-2</v>
      </c>
    </row>
    <row r="655" spans="2:5" x14ac:dyDescent="0.2">
      <c r="B655">
        <v>646</v>
      </c>
      <c r="C655" s="29">
        <v>-6.8692280709494333E-2</v>
      </c>
      <c r="D655" s="29">
        <v>-0.12263870036421613</v>
      </c>
      <c r="E655" s="29">
        <v>0.27662330163316495</v>
      </c>
    </row>
    <row r="656" spans="2:5" x14ac:dyDescent="0.2">
      <c r="B656">
        <v>647</v>
      </c>
      <c r="C656" s="29">
        <v>2.9758710149336884E-2</v>
      </c>
      <c r="D656" s="29">
        <v>0.36238160217117288</v>
      </c>
      <c r="E656" s="29">
        <v>8.3234656643458874E-2</v>
      </c>
    </row>
    <row r="657" spans="2:5" x14ac:dyDescent="0.2">
      <c r="B657">
        <v>648</v>
      </c>
      <c r="C657" s="29">
        <v>-2.3588016907208846E-2</v>
      </c>
      <c r="D657" s="29">
        <v>0.11664233104816386</v>
      </c>
      <c r="E657" s="29">
        <v>0.15505197423430084</v>
      </c>
    </row>
    <row r="658" spans="2:5" x14ac:dyDescent="0.2">
      <c r="B658">
        <v>649</v>
      </c>
      <c r="C658" s="29">
        <v>1.137413465336772E-2</v>
      </c>
      <c r="D658" s="29">
        <v>-0.36716662161059749</v>
      </c>
      <c r="E658" s="29">
        <v>-4.8265914598999531E-2</v>
      </c>
    </row>
    <row r="659" spans="2:5" x14ac:dyDescent="0.2">
      <c r="B659">
        <v>650</v>
      </c>
      <c r="C659" s="29">
        <v>-4.2202529159357557E-2</v>
      </c>
      <c r="D659" s="29">
        <v>-0.2024796454763487</v>
      </c>
      <c r="E659" s="29">
        <v>-6.0534994520400766E-2</v>
      </c>
    </row>
    <row r="660" spans="2:5" x14ac:dyDescent="0.2">
      <c r="B660">
        <v>651</v>
      </c>
      <c r="C660" s="29">
        <v>4.330720650309372E-2</v>
      </c>
      <c r="D660" s="29">
        <v>-6.1735131271845552E-2</v>
      </c>
      <c r="E660" s="29">
        <v>5.0369576274897923E-2</v>
      </c>
    </row>
    <row r="661" spans="2:5" x14ac:dyDescent="0.2">
      <c r="B661">
        <v>652</v>
      </c>
      <c r="C661" s="29">
        <v>2.2823435483387923E-2</v>
      </c>
      <c r="D661" s="29">
        <v>4.3523183916108828E-2</v>
      </c>
      <c r="E661" s="29">
        <v>-3.1198266601118806E-2</v>
      </c>
    </row>
    <row r="662" spans="2:5" x14ac:dyDescent="0.2">
      <c r="B662">
        <v>653</v>
      </c>
      <c r="C662" s="29">
        <v>-4.9323147634399787E-2</v>
      </c>
      <c r="D662" s="29">
        <v>-4.0124127790083029E-2</v>
      </c>
      <c r="E662" s="29">
        <v>0.14509974518883634</v>
      </c>
    </row>
    <row r="663" spans="2:5" x14ac:dyDescent="0.2">
      <c r="B663">
        <v>654</v>
      </c>
      <c r="C663" s="29">
        <v>-5.0709028722678712E-3</v>
      </c>
      <c r="D663" s="29">
        <v>-7.5011524372430124E-2</v>
      </c>
      <c r="E663" s="29">
        <v>0.25845612093231196</v>
      </c>
    </row>
    <row r="664" spans="2:5" x14ac:dyDescent="0.2">
      <c r="B664">
        <v>655</v>
      </c>
      <c r="C664" s="29">
        <v>7.8775408618074888E-2</v>
      </c>
      <c r="D664" s="29">
        <v>-2.3997855228900418E-2</v>
      </c>
      <c r="E664" s="29">
        <v>-0.33301978065735161</v>
      </c>
    </row>
    <row r="665" spans="2:5" x14ac:dyDescent="0.2">
      <c r="B665">
        <v>656</v>
      </c>
      <c r="C665" s="29">
        <v>-6.5051825556813686E-2</v>
      </c>
      <c r="D665" s="29">
        <v>0.10832888764776138</v>
      </c>
      <c r="E665" s="29">
        <v>0.11598606920210849</v>
      </c>
    </row>
    <row r="666" spans="2:5" x14ac:dyDescent="0.2">
      <c r="B666">
        <v>657</v>
      </c>
      <c r="C666" s="29">
        <v>-2.5542803641756973E-2</v>
      </c>
      <c r="D666" s="29">
        <v>0.14804287547922171</v>
      </c>
      <c r="E666" s="29">
        <v>0.16287513127485348</v>
      </c>
    </row>
    <row r="667" spans="2:5" x14ac:dyDescent="0.2">
      <c r="B667">
        <v>658</v>
      </c>
      <c r="C667" s="29">
        <v>7.4141933720733785E-2</v>
      </c>
      <c r="D667" s="29">
        <v>0.10264904285687443</v>
      </c>
      <c r="E667" s="29">
        <v>3.4125329533689547E-2</v>
      </c>
    </row>
    <row r="668" spans="2:5" x14ac:dyDescent="0.2">
      <c r="B668">
        <v>659</v>
      </c>
      <c r="C668" s="29">
        <v>-0.2526506635319416</v>
      </c>
      <c r="D668" s="29">
        <v>-1.8218611322441548E-2</v>
      </c>
      <c r="E668" s="29">
        <v>7.4239246917081142E-2</v>
      </c>
    </row>
    <row r="669" spans="2:5" x14ac:dyDescent="0.2">
      <c r="B669">
        <v>660</v>
      </c>
      <c r="C669" s="29">
        <v>2.4738276553277098E-2</v>
      </c>
      <c r="D669" s="29">
        <v>0.14581019907647347</v>
      </c>
      <c r="E669" s="29">
        <v>3.5573752777432695E-2</v>
      </c>
    </row>
    <row r="670" spans="2:5" x14ac:dyDescent="0.2">
      <c r="B670">
        <v>661</v>
      </c>
      <c r="C670" s="29">
        <v>7.5020285574926723E-2</v>
      </c>
      <c r="D670" s="29">
        <v>-0.12812087729694416</v>
      </c>
      <c r="E670" s="29">
        <v>6.4729071587944734E-2</v>
      </c>
    </row>
    <row r="671" spans="2:5" x14ac:dyDescent="0.2">
      <c r="B671">
        <v>662</v>
      </c>
      <c r="C671" s="29">
        <v>-2.8703392246418501E-2</v>
      </c>
      <c r="D671" s="29">
        <v>4.2292540521036072E-2</v>
      </c>
      <c r="E671" s="29">
        <v>-0.2001670953339201</v>
      </c>
    </row>
    <row r="672" spans="2:5" x14ac:dyDescent="0.2">
      <c r="B672">
        <v>663</v>
      </c>
      <c r="C672" s="29">
        <v>-7.5072977694849399E-2</v>
      </c>
      <c r="D672" s="29">
        <v>-1.236753101097785E-2</v>
      </c>
      <c r="E672" s="29">
        <v>-0.10744732033375909</v>
      </c>
    </row>
    <row r="673" spans="2:5" x14ac:dyDescent="0.2">
      <c r="B673">
        <v>664</v>
      </c>
      <c r="C673" s="29">
        <v>-2.0225719079991971E-2</v>
      </c>
      <c r="D673" s="29">
        <v>6.6152980052787691E-2</v>
      </c>
      <c r="E673" s="29">
        <v>-0.11230560039993176</v>
      </c>
    </row>
    <row r="674" spans="2:5" x14ac:dyDescent="0.2">
      <c r="B674">
        <v>665</v>
      </c>
      <c r="C674" s="29">
        <v>0.14272210386639622</v>
      </c>
      <c r="D674" s="29">
        <v>0.33003064164917967</v>
      </c>
      <c r="E674" s="29">
        <v>-0.1088543722713318</v>
      </c>
    </row>
    <row r="675" spans="2:5" x14ac:dyDescent="0.2">
      <c r="B675">
        <v>666</v>
      </c>
      <c r="C675" s="29">
        <v>-7.9178656126329284E-3</v>
      </c>
      <c r="D675" s="29">
        <v>6.3062229681343798E-2</v>
      </c>
      <c r="E675" s="29">
        <v>-3.3799603860778474E-2</v>
      </c>
    </row>
    <row r="676" spans="2:5" x14ac:dyDescent="0.2">
      <c r="B676">
        <v>667</v>
      </c>
      <c r="C676" s="29">
        <v>0.18218657201976762</v>
      </c>
      <c r="D676" s="29">
        <v>-9.0611240884731686E-2</v>
      </c>
      <c r="E676" s="29">
        <v>-6.6067850926750521E-2</v>
      </c>
    </row>
    <row r="677" spans="2:5" x14ac:dyDescent="0.2">
      <c r="B677">
        <v>668</v>
      </c>
      <c r="C677" s="29">
        <v>5.9168773029618156E-2</v>
      </c>
      <c r="D677" s="29">
        <v>-7.1221617526287778E-2</v>
      </c>
      <c r="E677" s="29">
        <v>5.5011174570665379E-2</v>
      </c>
    </row>
    <row r="678" spans="2:5" x14ac:dyDescent="0.2">
      <c r="B678">
        <v>669</v>
      </c>
      <c r="C678" s="29">
        <v>-4.4396451737913782E-2</v>
      </c>
      <c r="D678" s="29">
        <v>-0.24971197721764435</v>
      </c>
      <c r="E678" s="29">
        <v>-0.65844656166506244</v>
      </c>
    </row>
    <row r="679" spans="2:5" x14ac:dyDescent="0.2">
      <c r="B679">
        <v>670</v>
      </c>
      <c r="C679" s="29">
        <v>7.9490701525943855E-2</v>
      </c>
      <c r="D679" s="29">
        <v>-6.7838295148131889E-2</v>
      </c>
      <c r="E679" s="29">
        <v>0.13610566898547627</v>
      </c>
    </row>
    <row r="680" spans="2:5" x14ac:dyDescent="0.2">
      <c r="B680">
        <v>671</v>
      </c>
      <c r="C680" s="29">
        <v>8.0500279340050857E-2</v>
      </c>
      <c r="D680" s="29">
        <v>-0.19298841005251893</v>
      </c>
      <c r="E680" s="29">
        <v>-0.5357278339944348</v>
      </c>
    </row>
    <row r="681" spans="2:5" x14ac:dyDescent="0.2">
      <c r="B681">
        <v>672</v>
      </c>
      <c r="C681" s="29">
        <v>-2.1021007392838624E-2</v>
      </c>
      <c r="D681" s="29">
        <v>-9.176761060550491E-2</v>
      </c>
      <c r="E681" s="29">
        <v>7.83726741298406E-2</v>
      </c>
    </row>
    <row r="682" spans="2:5" x14ac:dyDescent="0.2">
      <c r="B682">
        <v>673</v>
      </c>
      <c r="C682" s="29">
        <v>3.7595723245205132E-2</v>
      </c>
      <c r="D682" s="29">
        <v>6.9953523845246321E-2</v>
      </c>
      <c r="E682" s="29">
        <v>-0.44833448707637247</v>
      </c>
    </row>
    <row r="683" spans="2:5" x14ac:dyDescent="0.2">
      <c r="B683">
        <v>674</v>
      </c>
      <c r="C683" s="29">
        <v>-6.077953091460489E-3</v>
      </c>
      <c r="D683" s="29">
        <v>0.49925349384216533</v>
      </c>
      <c r="E683" s="29">
        <v>2.5839481801883074E-3</v>
      </c>
    </row>
    <row r="684" spans="2:5" x14ac:dyDescent="0.2">
      <c r="B684">
        <v>675</v>
      </c>
      <c r="C684" s="29">
        <v>9.6972933463996394E-2</v>
      </c>
      <c r="D684" s="29">
        <v>0.10005471577749032</v>
      </c>
      <c r="E684" s="29">
        <v>-4.3262930828946458E-2</v>
      </c>
    </row>
    <row r="685" spans="2:5" x14ac:dyDescent="0.2">
      <c r="B685">
        <v>676</v>
      </c>
      <c r="C685" s="29">
        <v>2.3708964336390848E-2</v>
      </c>
      <c r="D685" s="29">
        <v>-1.1348053633407273E-2</v>
      </c>
      <c r="E685" s="29">
        <v>-0.2008550133132472</v>
      </c>
    </row>
    <row r="686" spans="2:5" x14ac:dyDescent="0.2">
      <c r="B686">
        <v>677</v>
      </c>
      <c r="C686" s="29">
        <v>-8.0613285282453481E-3</v>
      </c>
      <c r="D686" s="29">
        <v>0.11432939718776869</v>
      </c>
      <c r="E686" s="29">
        <v>9.9498712596048616E-2</v>
      </c>
    </row>
    <row r="687" spans="2:5" x14ac:dyDescent="0.2">
      <c r="B687">
        <v>678</v>
      </c>
      <c r="C687" s="29">
        <v>1.952289519006474E-2</v>
      </c>
      <c r="D687" s="29">
        <v>-0.40047815185320024</v>
      </c>
      <c r="E687" s="29">
        <v>-0.10915342234769387</v>
      </c>
    </row>
    <row r="688" spans="2:5" x14ac:dyDescent="0.2">
      <c r="B688">
        <v>679</v>
      </c>
      <c r="C688" s="29">
        <v>3.3504934850252695E-2</v>
      </c>
      <c r="D688" s="29">
        <v>-0.32435170793071394</v>
      </c>
      <c r="E688" s="29">
        <v>3.634337477040589E-3</v>
      </c>
    </row>
    <row r="689" spans="2:5" x14ac:dyDescent="0.2">
      <c r="B689">
        <v>680</v>
      </c>
      <c r="C689" s="29">
        <v>-1.156485493903301E-2</v>
      </c>
      <c r="D689" s="29">
        <v>0.12051417736203578</v>
      </c>
      <c r="E689" s="29">
        <v>-1.1186955568444916</v>
      </c>
    </row>
    <row r="690" spans="2:5" x14ac:dyDescent="0.2">
      <c r="B690">
        <v>681</v>
      </c>
      <c r="C690" s="29">
        <v>-6.339762687572241E-2</v>
      </c>
      <c r="D690" s="29">
        <v>-1.4580007520250937E-2</v>
      </c>
      <c r="E690" s="29">
        <v>-0.49460630934031041</v>
      </c>
    </row>
    <row r="691" spans="2:5" x14ac:dyDescent="0.2">
      <c r="B691">
        <v>682</v>
      </c>
      <c r="C691" s="29">
        <v>-9.0609678390067925E-3</v>
      </c>
      <c r="D691" s="29">
        <v>-0.55738563113433448</v>
      </c>
      <c r="E691" s="29">
        <v>0.44544722464905212</v>
      </c>
    </row>
    <row r="692" spans="2:5" x14ac:dyDescent="0.2">
      <c r="B692">
        <v>683</v>
      </c>
      <c r="C692" s="29">
        <v>-2.7544809432497128E-3</v>
      </c>
      <c r="D692" s="29">
        <v>0.1888912598211813</v>
      </c>
      <c r="E692" s="29">
        <v>1.8634409655580785E-2</v>
      </c>
    </row>
    <row r="693" spans="2:5" x14ac:dyDescent="0.2">
      <c r="B693">
        <v>684</v>
      </c>
      <c r="C693" s="29">
        <v>0.17382107843595596</v>
      </c>
      <c r="D693" s="29">
        <v>0.11142182766949504</v>
      </c>
      <c r="E693" s="29">
        <v>-9.0200971759201665E-2</v>
      </c>
    </row>
    <row r="694" spans="2:5" x14ac:dyDescent="0.2">
      <c r="B694">
        <v>685</v>
      </c>
      <c r="C694" s="29">
        <v>-0.12478344494327828</v>
      </c>
      <c r="D694" s="29">
        <v>9.6844405927137195E-2</v>
      </c>
      <c r="E694" s="29">
        <v>0.47826610298064703</v>
      </c>
    </row>
    <row r="695" spans="2:5" x14ac:dyDescent="0.2">
      <c r="B695">
        <v>686</v>
      </c>
      <c r="C695" s="29">
        <v>-3.2177028339118244E-2</v>
      </c>
      <c r="D695" s="29">
        <v>-0.12450375368240009</v>
      </c>
      <c r="E695" s="29">
        <v>0.21766303520400151</v>
      </c>
    </row>
    <row r="696" spans="2:5" x14ac:dyDescent="0.2">
      <c r="B696">
        <v>687</v>
      </c>
      <c r="C696" s="29">
        <v>9.1626580439719538E-2</v>
      </c>
      <c r="D696" s="29">
        <v>-1.2806036648067157E-2</v>
      </c>
      <c r="E696" s="29">
        <v>8.3237937371796814E-3</v>
      </c>
    </row>
    <row r="697" spans="2:5" x14ac:dyDescent="0.2">
      <c r="B697">
        <v>688</v>
      </c>
      <c r="C697" s="29">
        <v>-4.5931554042976885E-2</v>
      </c>
      <c r="D697" s="29">
        <v>-0.36082141034473925</v>
      </c>
      <c r="E697" s="29">
        <v>0.13183300689867747</v>
      </c>
    </row>
    <row r="698" spans="2:5" x14ac:dyDescent="0.2">
      <c r="B698">
        <v>689</v>
      </c>
      <c r="C698" s="29">
        <v>-9.0190960079906853E-3</v>
      </c>
      <c r="D698" s="29">
        <v>-2.108645061897791E-2</v>
      </c>
      <c r="E698" s="29">
        <v>-0.13654563939349454</v>
      </c>
    </row>
    <row r="699" spans="2:5" x14ac:dyDescent="0.2">
      <c r="B699">
        <v>690</v>
      </c>
      <c r="C699" s="29">
        <v>8.0771628268126602E-2</v>
      </c>
      <c r="D699" s="29">
        <v>-0.39566676489806241</v>
      </c>
      <c r="E699" s="29">
        <v>0.45631017709302157</v>
      </c>
    </row>
    <row r="700" spans="2:5" x14ac:dyDescent="0.2">
      <c r="B700">
        <v>691</v>
      </c>
      <c r="C700" s="29">
        <v>0.1048354543640001</v>
      </c>
      <c r="D700" s="29">
        <v>0.20070713318416131</v>
      </c>
      <c r="E700" s="29">
        <v>0.40675905290532688</v>
      </c>
    </row>
    <row r="701" spans="2:5" x14ac:dyDescent="0.2">
      <c r="B701">
        <v>692</v>
      </c>
      <c r="C701" s="29">
        <v>-0.1004789059076301</v>
      </c>
      <c r="D701" s="29">
        <v>-0.15342104824858763</v>
      </c>
      <c r="E701" s="29">
        <v>-0.22596810108617632</v>
      </c>
    </row>
    <row r="702" spans="2:5" x14ac:dyDescent="0.2">
      <c r="B702">
        <v>693</v>
      </c>
      <c r="C702" s="29">
        <v>0.19647969636955212</v>
      </c>
      <c r="D702" s="29">
        <v>-2.4586519488236816E-3</v>
      </c>
      <c r="E702" s="29">
        <v>-0.240274148126537</v>
      </c>
    </row>
    <row r="703" spans="2:5" x14ac:dyDescent="0.2">
      <c r="B703">
        <v>694</v>
      </c>
      <c r="C703" s="29">
        <v>-2.247667283296687E-3</v>
      </c>
      <c r="D703" s="29">
        <v>-0.20561103348865725</v>
      </c>
      <c r="E703" s="29">
        <v>9.0064368879444287E-2</v>
      </c>
    </row>
    <row r="704" spans="2:5" x14ac:dyDescent="0.2">
      <c r="B704">
        <v>695</v>
      </c>
      <c r="C704" s="29">
        <v>6.7499130446367128E-2</v>
      </c>
      <c r="D704" s="29">
        <v>0.16367717345389762</v>
      </c>
      <c r="E704" s="29">
        <v>-0.22237219272798439</v>
      </c>
    </row>
    <row r="705" spans="2:5" x14ac:dyDescent="0.2">
      <c r="B705">
        <v>696</v>
      </c>
      <c r="C705" s="29">
        <v>-2.7367274904964628E-2</v>
      </c>
      <c r="D705" s="29">
        <v>-0.1429620353425165</v>
      </c>
      <c r="E705" s="29">
        <v>-0.26578184094877777</v>
      </c>
    </row>
    <row r="706" spans="2:5" x14ac:dyDescent="0.2">
      <c r="B706">
        <v>697</v>
      </c>
      <c r="C706" s="29">
        <v>3.215427330575947E-2</v>
      </c>
      <c r="D706" s="29">
        <v>-0.1744586395180488</v>
      </c>
      <c r="E706" s="29">
        <v>0.20376337167907768</v>
      </c>
    </row>
    <row r="707" spans="2:5" x14ac:dyDescent="0.2">
      <c r="B707">
        <v>698</v>
      </c>
      <c r="C707" s="29">
        <v>2.0220160887412793E-2</v>
      </c>
      <c r="D707" s="29">
        <v>2.7408645341924869E-2</v>
      </c>
      <c r="E707" s="29">
        <v>-0.28996117748378447</v>
      </c>
    </row>
    <row r="708" spans="2:5" x14ac:dyDescent="0.2">
      <c r="B708">
        <v>699</v>
      </c>
      <c r="C708" s="29">
        <v>-3.0494939106822841E-2</v>
      </c>
      <c r="D708" s="29">
        <v>3.5152808015182523E-2</v>
      </c>
      <c r="E708" s="29">
        <v>-1.7709359901558312E-2</v>
      </c>
    </row>
    <row r="709" spans="2:5" x14ac:dyDescent="0.2">
      <c r="B709">
        <v>700</v>
      </c>
      <c r="C709" s="29">
        <v>-8.3469270507395867E-3</v>
      </c>
      <c r="D709" s="29">
        <v>-3.9793888835322012E-2</v>
      </c>
      <c r="E709" s="29">
        <v>5.4018654789064986E-2</v>
      </c>
    </row>
    <row r="710" spans="2:5" x14ac:dyDescent="0.2">
      <c r="B710">
        <v>701</v>
      </c>
      <c r="C710" s="29">
        <v>7.2553611781241284E-2</v>
      </c>
      <c r="D710" s="29">
        <v>-0.21397772768788015</v>
      </c>
      <c r="E710" s="29">
        <v>-0.43042711096237646</v>
      </c>
    </row>
    <row r="711" spans="2:5" x14ac:dyDescent="0.2">
      <c r="B711">
        <v>702</v>
      </c>
      <c r="C711" s="29">
        <v>-7.480486176779097E-2</v>
      </c>
      <c r="D711" s="29">
        <v>0.10480895602309687</v>
      </c>
      <c r="E711" s="29">
        <v>-2.9642582619435563E-2</v>
      </c>
    </row>
    <row r="712" spans="2:5" x14ac:dyDescent="0.2">
      <c r="B712">
        <v>703</v>
      </c>
      <c r="C712" s="29">
        <v>-5.5313968366935895E-3</v>
      </c>
      <c r="D712" s="29">
        <v>0.17204721084246072</v>
      </c>
      <c r="E712" s="29">
        <v>0.14769288241294434</v>
      </c>
    </row>
    <row r="713" spans="2:5" x14ac:dyDescent="0.2">
      <c r="B713">
        <v>704</v>
      </c>
      <c r="C713" s="29">
        <v>5.7998373945820456E-2</v>
      </c>
      <c r="D713" s="29">
        <v>-9.9036217232387494E-2</v>
      </c>
      <c r="E713" s="29">
        <v>6.1811522708040474E-2</v>
      </c>
    </row>
    <row r="714" spans="2:5" x14ac:dyDescent="0.2">
      <c r="B714">
        <v>705</v>
      </c>
      <c r="C714" s="29">
        <v>-2.4969649960149234E-2</v>
      </c>
      <c r="D714" s="29">
        <v>8.7878972674906922E-2</v>
      </c>
      <c r="E714" s="29">
        <v>-0.15695887061475541</v>
      </c>
    </row>
    <row r="715" spans="2:5" x14ac:dyDescent="0.2">
      <c r="B715">
        <v>706</v>
      </c>
      <c r="C715" s="29">
        <v>0.227423517335822</v>
      </c>
      <c r="D715" s="29">
        <v>0.1472284278287419</v>
      </c>
      <c r="E715" s="29">
        <v>0.13206386046353488</v>
      </c>
    </row>
    <row r="716" spans="2:5" x14ac:dyDescent="0.2">
      <c r="B716">
        <v>707</v>
      </c>
      <c r="C716" s="29">
        <v>-1.7416877280147326E-2</v>
      </c>
      <c r="D716" s="29">
        <v>-6.2466462606844499E-2</v>
      </c>
      <c r="E716" s="29">
        <v>6.0985774096323352E-2</v>
      </c>
    </row>
    <row r="717" spans="2:5" x14ac:dyDescent="0.2">
      <c r="B717">
        <v>708</v>
      </c>
      <c r="C717" s="29">
        <v>4.0969326304918167E-2</v>
      </c>
      <c r="D717" s="29">
        <v>0.27743049168866518</v>
      </c>
      <c r="E717" s="29">
        <v>-0.15940023750307991</v>
      </c>
    </row>
    <row r="718" spans="2:5" x14ac:dyDescent="0.2">
      <c r="B718">
        <v>709</v>
      </c>
      <c r="C718" s="29">
        <v>-0.18147280160795307</v>
      </c>
      <c r="D718" s="29">
        <v>-4.1909039457589163E-2</v>
      </c>
      <c r="E718" s="29">
        <v>0.22008150534343085</v>
      </c>
    </row>
    <row r="719" spans="2:5" x14ac:dyDescent="0.2">
      <c r="B719">
        <v>710</v>
      </c>
      <c r="C719" s="29">
        <v>1.5991834338694943E-3</v>
      </c>
      <c r="D719" s="29">
        <v>0.15671478473029968</v>
      </c>
      <c r="E719" s="29">
        <v>0.15131290232040229</v>
      </c>
    </row>
    <row r="720" spans="2:5" x14ac:dyDescent="0.2">
      <c r="B720">
        <v>711</v>
      </c>
      <c r="C720" s="29">
        <v>-5.2882432776670645E-2</v>
      </c>
      <c r="D720" s="29">
        <v>0.24647546262442069</v>
      </c>
      <c r="E720" s="29">
        <v>8.8134212009428392E-2</v>
      </c>
    </row>
    <row r="721" spans="2:5" x14ac:dyDescent="0.2">
      <c r="B721">
        <v>712</v>
      </c>
      <c r="C721" s="29">
        <v>1.4097196466954632E-2</v>
      </c>
      <c r="D721" s="29">
        <v>-6.2603632709572601E-2</v>
      </c>
      <c r="E721" s="29">
        <v>-6.1418066924471833E-2</v>
      </c>
    </row>
    <row r="722" spans="2:5" x14ac:dyDescent="0.2">
      <c r="B722">
        <v>713</v>
      </c>
      <c r="C722" s="29">
        <v>9.3294921619665822E-2</v>
      </c>
      <c r="D722" s="29">
        <v>-0.11070807244086528</v>
      </c>
      <c r="E722" s="29">
        <v>-0.10491538036888684</v>
      </c>
    </row>
    <row r="723" spans="2:5" x14ac:dyDescent="0.2">
      <c r="B723">
        <v>714</v>
      </c>
      <c r="C723" s="29">
        <v>3.5876392010208993E-3</v>
      </c>
      <c r="D723" s="29">
        <v>0.13722375100958586</v>
      </c>
      <c r="E723" s="29">
        <v>-0.25817956926265329</v>
      </c>
    </row>
    <row r="724" spans="2:5" x14ac:dyDescent="0.2">
      <c r="B724">
        <v>715</v>
      </c>
      <c r="C724" s="29">
        <v>5.7901000363550607E-2</v>
      </c>
      <c r="D724" s="29">
        <v>6.4235530584940567E-2</v>
      </c>
      <c r="E724" s="29">
        <v>0.3698602161239587</v>
      </c>
    </row>
    <row r="725" spans="2:5" x14ac:dyDescent="0.2">
      <c r="B725">
        <v>716</v>
      </c>
      <c r="C725" s="29">
        <v>3.4221465589150853E-2</v>
      </c>
      <c r="D725" s="29">
        <v>-0.12377362384739597</v>
      </c>
      <c r="E725" s="29">
        <v>5.2136477403433301E-2</v>
      </c>
    </row>
    <row r="726" spans="2:5" x14ac:dyDescent="0.2">
      <c r="B726">
        <v>717</v>
      </c>
      <c r="C726" s="29">
        <v>-4.3675415808963822E-2</v>
      </c>
      <c r="D726" s="29">
        <v>0.14373886435333746</v>
      </c>
      <c r="E726" s="29">
        <v>-0.4523050052599103</v>
      </c>
    </row>
    <row r="727" spans="2:5" x14ac:dyDescent="0.2">
      <c r="B727">
        <v>718</v>
      </c>
      <c r="C727" s="29">
        <v>-7.6880333999403069E-2</v>
      </c>
      <c r="D727" s="29">
        <v>-9.3689102046054823E-2</v>
      </c>
      <c r="E727" s="29">
        <v>5.7234226537710146E-2</v>
      </c>
    </row>
    <row r="728" spans="2:5" x14ac:dyDescent="0.2">
      <c r="B728">
        <v>719</v>
      </c>
      <c r="C728" s="29">
        <v>2.9419546180592386E-2</v>
      </c>
      <c r="D728" s="29">
        <v>-8.2147113239426639E-2</v>
      </c>
      <c r="E728" s="29">
        <v>1.8643689396500216E-2</v>
      </c>
    </row>
    <row r="729" spans="2:5" x14ac:dyDescent="0.2">
      <c r="B729">
        <v>720</v>
      </c>
      <c r="C729" s="29">
        <v>1.7328795963774173E-2</v>
      </c>
      <c r="D729" s="29">
        <v>0.18383269224589746</v>
      </c>
      <c r="E729" s="29">
        <v>-0.70860347192451278</v>
      </c>
    </row>
    <row r="730" spans="2:5" x14ac:dyDescent="0.2">
      <c r="B730">
        <v>721</v>
      </c>
      <c r="C730" s="29">
        <v>-5.4319281195833423E-2</v>
      </c>
      <c r="D730" s="29">
        <v>-4.2973070502669387E-2</v>
      </c>
      <c r="E730" s="29">
        <v>-4.4831259317978184E-2</v>
      </c>
    </row>
    <row r="731" spans="2:5" x14ac:dyDescent="0.2">
      <c r="B731">
        <v>722</v>
      </c>
      <c r="C731" s="29">
        <v>-1.6830479976268121E-2</v>
      </c>
      <c r="D731" s="29">
        <v>-4.5612774719894368E-2</v>
      </c>
      <c r="E731" s="29">
        <v>-1.1751517359963231</v>
      </c>
    </row>
    <row r="732" spans="2:5" x14ac:dyDescent="0.2">
      <c r="B732">
        <v>723</v>
      </c>
      <c r="C732" s="29">
        <v>-4.0090786167620287E-3</v>
      </c>
      <c r="D732" s="29">
        <v>-5.6529079879343615E-2</v>
      </c>
      <c r="E732" s="29">
        <v>-0.41725442278680475</v>
      </c>
    </row>
    <row r="733" spans="2:5" x14ac:dyDescent="0.2">
      <c r="B733">
        <v>724</v>
      </c>
      <c r="C733" s="29">
        <v>-1.9363869500052446E-2</v>
      </c>
      <c r="D733" s="29">
        <v>-9.3208557646459828E-2</v>
      </c>
      <c r="E733" s="29">
        <v>-7.7831562751215097E-2</v>
      </c>
    </row>
    <row r="734" spans="2:5" x14ac:dyDescent="0.2">
      <c r="B734">
        <v>725</v>
      </c>
      <c r="C734" s="29">
        <v>1.184796741124332E-2</v>
      </c>
      <c r="D734" s="29">
        <v>-4.3770695984957128E-2</v>
      </c>
      <c r="E734" s="29">
        <v>5.7091799298393232E-2</v>
      </c>
    </row>
    <row r="735" spans="2:5" x14ac:dyDescent="0.2">
      <c r="B735">
        <v>726</v>
      </c>
      <c r="C735" s="29">
        <v>-2.4917229071674183E-2</v>
      </c>
      <c r="D735" s="29">
        <v>-9.8340522678756874E-6</v>
      </c>
      <c r="E735" s="29">
        <v>9.0344078615848172E-2</v>
      </c>
    </row>
    <row r="736" spans="2:5" x14ac:dyDescent="0.2">
      <c r="B736">
        <v>727</v>
      </c>
      <c r="C736" s="29">
        <v>7.797886844963485E-2</v>
      </c>
      <c r="D736" s="29">
        <v>0.17012553476084766</v>
      </c>
      <c r="E736" s="29">
        <v>-1.3258853941779138E-2</v>
      </c>
    </row>
    <row r="737" spans="2:5" x14ac:dyDescent="0.2">
      <c r="B737">
        <v>728</v>
      </c>
      <c r="C737" s="29">
        <v>-4.4104278465622829E-2</v>
      </c>
      <c r="D737" s="29">
        <v>-9.3786461941099436E-2</v>
      </c>
      <c r="E737" s="29">
        <v>0.40861765850384196</v>
      </c>
    </row>
    <row r="738" spans="2:5" x14ac:dyDescent="0.2">
      <c r="B738">
        <v>729</v>
      </c>
      <c r="C738" s="29">
        <v>-1.3992154745823472E-2</v>
      </c>
      <c r="D738" s="29">
        <v>0.12340113924011198</v>
      </c>
      <c r="E738" s="29">
        <v>-2.6463863593197842E-2</v>
      </c>
    </row>
    <row r="739" spans="2:5" x14ac:dyDescent="0.2">
      <c r="B739">
        <v>730</v>
      </c>
      <c r="C739" s="29">
        <v>3.3672729909160495E-2</v>
      </c>
      <c r="D739" s="29">
        <v>-0.1075696918651385</v>
      </c>
      <c r="E739" s="29">
        <v>-0.20833983268824838</v>
      </c>
    </row>
    <row r="740" spans="2:5" x14ac:dyDescent="0.2">
      <c r="B740">
        <v>731</v>
      </c>
      <c r="C740" s="29">
        <v>-4.3166276327362413E-4</v>
      </c>
      <c r="D740" s="29">
        <v>-2.2349643870856761E-2</v>
      </c>
      <c r="E740" s="29">
        <v>-0.54196073676029599</v>
      </c>
    </row>
    <row r="741" spans="2:5" x14ac:dyDescent="0.2">
      <c r="B741">
        <v>732</v>
      </c>
      <c r="C741" s="29">
        <v>5.310576302528535E-2</v>
      </c>
      <c r="D741" s="29">
        <v>-5.6550713886779251E-3</v>
      </c>
      <c r="E741" s="29">
        <v>-0.15461941717431779</v>
      </c>
    </row>
    <row r="742" spans="2:5" x14ac:dyDescent="0.2">
      <c r="B742">
        <v>733</v>
      </c>
      <c r="C742" s="29">
        <v>-1.7911007811745552E-2</v>
      </c>
      <c r="D742" s="29">
        <v>0.26684362150191682</v>
      </c>
      <c r="E742" s="29">
        <v>-0.11668893281858636</v>
      </c>
    </row>
    <row r="743" spans="2:5" x14ac:dyDescent="0.2">
      <c r="B743">
        <v>734</v>
      </c>
      <c r="C743" s="29">
        <v>-6.7274687277192593E-3</v>
      </c>
      <c r="D743" s="29">
        <v>0.17067541518530718</v>
      </c>
      <c r="E743" s="29">
        <v>0.17099113631166049</v>
      </c>
    </row>
    <row r="744" spans="2:5" x14ac:dyDescent="0.2">
      <c r="B744">
        <v>735</v>
      </c>
      <c r="C744" s="29">
        <v>-2.4355880603931852E-2</v>
      </c>
      <c r="D744" s="29">
        <v>5.348185119002357E-2</v>
      </c>
      <c r="E744" s="29">
        <v>0.33589849074437184</v>
      </c>
    </row>
    <row r="745" spans="2:5" x14ac:dyDescent="0.2">
      <c r="B745">
        <v>736</v>
      </c>
      <c r="C745" s="29">
        <v>-4.1084366597311989E-2</v>
      </c>
      <c r="D745" s="29">
        <v>-5.9583556915696629E-3</v>
      </c>
      <c r="E745" s="29">
        <v>-4.756737999252262E-2</v>
      </c>
    </row>
    <row r="746" spans="2:5" x14ac:dyDescent="0.2">
      <c r="B746">
        <v>737</v>
      </c>
      <c r="C746" s="29">
        <v>-7.2950727893765929E-2</v>
      </c>
      <c r="D746" s="29">
        <v>-0.1092986159077151</v>
      </c>
      <c r="E746" s="29">
        <v>-0.37405149691334449</v>
      </c>
    </row>
    <row r="747" spans="2:5" x14ac:dyDescent="0.2">
      <c r="B747">
        <v>738</v>
      </c>
      <c r="C747" s="29">
        <v>9.0048987469833155E-2</v>
      </c>
      <c r="D747" s="29">
        <v>0.10972006408984959</v>
      </c>
      <c r="E747" s="29">
        <v>0.28544328452870765</v>
      </c>
    </row>
    <row r="748" spans="2:5" x14ac:dyDescent="0.2">
      <c r="B748">
        <v>739</v>
      </c>
      <c r="C748" s="29">
        <v>8.1432627065089205E-2</v>
      </c>
      <c r="D748" s="29">
        <v>2.7740113673643201E-2</v>
      </c>
      <c r="E748" s="29">
        <v>0.17299062725312245</v>
      </c>
    </row>
    <row r="749" spans="2:5" x14ac:dyDescent="0.2">
      <c r="B749">
        <v>740</v>
      </c>
      <c r="C749" s="29">
        <v>6.9150459839694201E-2</v>
      </c>
      <c r="D749" s="29">
        <v>-4.3005333821536498E-2</v>
      </c>
      <c r="E749" s="29">
        <v>-0.15533748536454622</v>
      </c>
    </row>
    <row r="750" spans="2:5" x14ac:dyDescent="0.2">
      <c r="B750">
        <v>741</v>
      </c>
      <c r="C750" s="29">
        <v>-0.12711584482486399</v>
      </c>
      <c r="D750" s="29">
        <v>-0.22790038978174662</v>
      </c>
      <c r="E750" s="29">
        <v>-8.6242152719671103E-2</v>
      </c>
    </row>
    <row r="751" spans="2:5" x14ac:dyDescent="0.2">
      <c r="B751">
        <v>742</v>
      </c>
      <c r="C751" s="29">
        <v>3.5564189796196327E-2</v>
      </c>
      <c r="D751" s="29">
        <v>9.2726141956402594E-2</v>
      </c>
      <c r="E751" s="29">
        <v>0.24536555333285187</v>
      </c>
    </row>
    <row r="752" spans="2:5" x14ac:dyDescent="0.2">
      <c r="B752">
        <v>743</v>
      </c>
      <c r="C752" s="29">
        <v>7.392635455691518E-2</v>
      </c>
      <c r="D752" s="29">
        <v>3.6461331877587163E-3</v>
      </c>
      <c r="E752" s="29">
        <v>0.47590417359923098</v>
      </c>
    </row>
    <row r="753" spans="2:5" x14ac:dyDescent="0.2">
      <c r="B753">
        <v>744</v>
      </c>
      <c r="C753" s="29">
        <v>9.0386801225738223E-2</v>
      </c>
      <c r="D753" s="29">
        <v>4.0597802443222981E-2</v>
      </c>
      <c r="E753" s="29">
        <v>-1.062603162107701E-2</v>
      </c>
    </row>
    <row r="754" spans="2:5" x14ac:dyDescent="0.2">
      <c r="B754">
        <v>745</v>
      </c>
      <c r="C754" s="29">
        <v>-7.3126551942479093E-2</v>
      </c>
      <c r="D754" s="29">
        <v>6.7655194532344629E-2</v>
      </c>
      <c r="E754" s="29">
        <v>0.54198180028706577</v>
      </c>
    </row>
    <row r="755" spans="2:5" x14ac:dyDescent="0.2">
      <c r="B755">
        <v>746</v>
      </c>
      <c r="C755" s="29">
        <v>7.8638809551617478E-2</v>
      </c>
      <c r="D755" s="29">
        <v>-7.9811861829733141E-2</v>
      </c>
      <c r="E755" s="29">
        <v>4.2459143350746811E-2</v>
      </c>
    </row>
    <row r="756" spans="2:5" x14ac:dyDescent="0.2">
      <c r="B756">
        <v>747</v>
      </c>
      <c r="C756" s="29">
        <v>1.8952052617879057E-2</v>
      </c>
      <c r="D756" s="29">
        <v>3.3369676064280041E-2</v>
      </c>
      <c r="E756" s="29">
        <v>0.6909485353363729</v>
      </c>
    </row>
    <row r="757" spans="2:5" x14ac:dyDescent="0.2">
      <c r="B757">
        <v>748</v>
      </c>
      <c r="C757" s="29">
        <v>3.6652124694970235E-2</v>
      </c>
      <c r="D757" s="29">
        <v>0.32623357826864147</v>
      </c>
      <c r="E757" s="29">
        <v>0.18622104321530331</v>
      </c>
    </row>
    <row r="758" spans="2:5" x14ac:dyDescent="0.2">
      <c r="B758">
        <v>749</v>
      </c>
      <c r="C758" s="29">
        <v>4.6428839601380244E-2</v>
      </c>
      <c r="D758" s="29">
        <v>-9.8208133329875311E-2</v>
      </c>
      <c r="E758" s="29">
        <v>-0.10682286547165172</v>
      </c>
    </row>
    <row r="759" spans="2:5" x14ac:dyDescent="0.2">
      <c r="B759">
        <v>750</v>
      </c>
      <c r="C759" s="29">
        <v>-1.6886348641320971E-2</v>
      </c>
      <c r="D759" s="29">
        <v>-0.20562842466590658</v>
      </c>
      <c r="E759" s="29">
        <v>0.22126061639907693</v>
      </c>
    </row>
    <row r="760" spans="2:5" x14ac:dyDescent="0.2">
      <c r="B760">
        <v>751</v>
      </c>
      <c r="C760" s="29">
        <v>3.0480596229522892E-3</v>
      </c>
      <c r="D760" s="29">
        <v>-8.7826173025948445E-2</v>
      </c>
      <c r="E760" s="29">
        <v>0.28777804390634942</v>
      </c>
    </row>
    <row r="761" spans="2:5" x14ac:dyDescent="0.2">
      <c r="B761">
        <v>752</v>
      </c>
      <c r="C761" s="29">
        <v>-3.4462750729252423E-2</v>
      </c>
      <c r="D761" s="29">
        <v>-0.15741585548062276</v>
      </c>
      <c r="E761" s="29">
        <v>-2.2301663869269583E-2</v>
      </c>
    </row>
    <row r="762" spans="2:5" x14ac:dyDescent="0.2">
      <c r="B762">
        <v>753</v>
      </c>
      <c r="C762" s="29">
        <v>6.4880390187741343E-3</v>
      </c>
      <c r="D762" s="29">
        <v>1.1569359607009777E-2</v>
      </c>
      <c r="E762" s="29">
        <v>0.25909363168999067</v>
      </c>
    </row>
    <row r="763" spans="2:5" x14ac:dyDescent="0.2">
      <c r="B763">
        <v>754</v>
      </c>
      <c r="C763" s="29">
        <v>-7.6514204048809091E-3</v>
      </c>
      <c r="D763" s="29">
        <v>-8.5655056675889921E-2</v>
      </c>
      <c r="E763" s="29">
        <v>8.4932136431750696E-2</v>
      </c>
    </row>
    <row r="764" spans="2:5" x14ac:dyDescent="0.2">
      <c r="B764">
        <v>755</v>
      </c>
      <c r="C764" s="29">
        <v>-1.0811932026083246E-2</v>
      </c>
      <c r="D764" s="29">
        <v>0.26326180723512993</v>
      </c>
      <c r="E764" s="29">
        <v>0.12475384824900682</v>
      </c>
    </row>
    <row r="765" spans="2:5" x14ac:dyDescent="0.2">
      <c r="B765">
        <v>756</v>
      </c>
      <c r="C765" s="29">
        <v>-1.3964117856821919E-2</v>
      </c>
      <c r="D765" s="29">
        <v>-5.5723512170211105E-2</v>
      </c>
      <c r="E765" s="29">
        <v>-0.7403373693190981</v>
      </c>
    </row>
    <row r="766" spans="2:5" x14ac:dyDescent="0.2">
      <c r="B766">
        <v>757</v>
      </c>
      <c r="C766" s="29">
        <v>1.3719743706391695E-3</v>
      </c>
      <c r="D766" s="29">
        <v>-0.16379555648614641</v>
      </c>
      <c r="E766" s="29">
        <v>-0.17903787145962669</v>
      </c>
    </row>
    <row r="767" spans="2:5" x14ac:dyDescent="0.2">
      <c r="B767">
        <v>758</v>
      </c>
      <c r="C767" s="29">
        <v>6.2273942615536051E-2</v>
      </c>
      <c r="D767" s="29">
        <v>3.855215942149777E-2</v>
      </c>
      <c r="E767" s="29">
        <v>9.8315685171723843E-2</v>
      </c>
    </row>
    <row r="768" spans="2:5" x14ac:dyDescent="0.2">
      <c r="B768">
        <v>759</v>
      </c>
      <c r="C768" s="29">
        <v>1.1160627342297898E-2</v>
      </c>
      <c r="D768" s="29">
        <v>9.8842861449812483E-3</v>
      </c>
      <c r="E768" s="29">
        <v>-7.0991818067746904E-2</v>
      </c>
    </row>
    <row r="769" spans="2:5" x14ac:dyDescent="0.2">
      <c r="B769">
        <v>760</v>
      </c>
      <c r="C769" s="29">
        <v>8.3862881349099444E-2</v>
      </c>
      <c r="D769" s="29">
        <v>-0.94298449961809117</v>
      </c>
      <c r="E769" s="29">
        <v>-1.8354482839675287E-3</v>
      </c>
    </row>
    <row r="770" spans="2:5" x14ac:dyDescent="0.2">
      <c r="B770">
        <v>761</v>
      </c>
      <c r="C770" s="29">
        <v>-4.5724027463058058E-2</v>
      </c>
      <c r="D770" s="29">
        <v>-0.16293613763055081</v>
      </c>
      <c r="E770" s="29">
        <v>-0.60179078996234969</v>
      </c>
    </row>
    <row r="771" spans="2:5" x14ac:dyDescent="0.2">
      <c r="B771">
        <v>762</v>
      </c>
      <c r="C771" s="29">
        <v>-0.24398780441739185</v>
      </c>
      <c r="D771" s="29">
        <v>0.22157639570828017</v>
      </c>
      <c r="E771" s="29">
        <v>-0.14888718351687211</v>
      </c>
    </row>
    <row r="772" spans="2:5" x14ac:dyDescent="0.2">
      <c r="B772">
        <v>763</v>
      </c>
      <c r="C772" s="29">
        <v>5.0416106635671747E-2</v>
      </c>
      <c r="D772" s="29">
        <v>6.4756574141794046E-2</v>
      </c>
      <c r="E772" s="29">
        <v>8.5844145221663684E-2</v>
      </c>
    </row>
    <row r="773" spans="2:5" x14ac:dyDescent="0.2">
      <c r="B773">
        <v>764</v>
      </c>
      <c r="C773" s="29">
        <v>-9.9713133919907715E-2</v>
      </c>
      <c r="D773" s="29">
        <v>-0.16258056031052071</v>
      </c>
      <c r="E773" s="29">
        <v>-0.20989536526756111</v>
      </c>
    </row>
    <row r="774" spans="2:5" x14ac:dyDescent="0.2">
      <c r="B774">
        <v>765</v>
      </c>
      <c r="C774" s="29">
        <v>4.0349808318672388E-2</v>
      </c>
      <c r="D774" s="29">
        <v>-0.14767626040143003</v>
      </c>
      <c r="E774" s="29">
        <v>0.14466658415569694</v>
      </c>
    </row>
    <row r="775" spans="2:5" x14ac:dyDescent="0.2">
      <c r="B775">
        <v>766</v>
      </c>
      <c r="C775" s="29">
        <v>-5.6024548210914966E-2</v>
      </c>
      <c r="D775" s="29">
        <v>-0.48823096901627683</v>
      </c>
      <c r="E775" s="29">
        <v>-4.6077053824226423E-2</v>
      </c>
    </row>
    <row r="776" spans="2:5" x14ac:dyDescent="0.2">
      <c r="B776">
        <v>767</v>
      </c>
      <c r="C776" s="29">
        <v>5.4959662297141332E-2</v>
      </c>
      <c r="D776" s="29">
        <v>2.3532503051910895E-2</v>
      </c>
      <c r="E776" s="29">
        <v>0.24978469559699429</v>
      </c>
    </row>
    <row r="777" spans="2:5" x14ac:dyDescent="0.2">
      <c r="B777">
        <v>768</v>
      </c>
      <c r="C777" s="29">
        <v>-2.6439200413825865E-2</v>
      </c>
      <c r="D777" s="29">
        <v>8.5237488913085677E-2</v>
      </c>
      <c r="E777" s="29">
        <v>-0.48098573788610233</v>
      </c>
    </row>
    <row r="778" spans="2:5" x14ac:dyDescent="0.2">
      <c r="B778">
        <v>769</v>
      </c>
      <c r="C778" s="29">
        <v>-1.0152269241512041E-2</v>
      </c>
      <c r="D778" s="29">
        <v>5.6240911954397531E-2</v>
      </c>
      <c r="E778" s="29">
        <v>-0.30763738485332504</v>
      </c>
    </row>
    <row r="779" spans="2:5" x14ac:dyDescent="0.2">
      <c r="B779">
        <v>770</v>
      </c>
      <c r="C779" s="29">
        <v>-5.7847412583887849E-2</v>
      </c>
      <c r="D779" s="29">
        <v>2.2276383239692815E-2</v>
      </c>
      <c r="E779" s="29">
        <v>0.26565009427698089</v>
      </c>
    </row>
    <row r="780" spans="2:5" x14ac:dyDescent="0.2">
      <c r="B780">
        <v>771</v>
      </c>
      <c r="C780" s="29">
        <v>-3.8400028630295825E-2</v>
      </c>
      <c r="D780" s="29">
        <v>0.14111058933230461</v>
      </c>
      <c r="E780" s="29">
        <v>0.10768136969120537</v>
      </c>
    </row>
    <row r="781" spans="2:5" x14ac:dyDescent="0.2">
      <c r="B781">
        <v>772</v>
      </c>
      <c r="C781" s="29">
        <v>-6.0594748953066418E-4</v>
      </c>
      <c r="D781" s="29">
        <v>7.6200122614799401E-2</v>
      </c>
      <c r="E781" s="29">
        <v>0.23040685817556453</v>
      </c>
    </row>
    <row r="782" spans="2:5" x14ac:dyDescent="0.2">
      <c r="B782">
        <v>773</v>
      </c>
      <c r="C782" s="29">
        <v>-0.15488031891218318</v>
      </c>
      <c r="D782" s="29">
        <v>-7.058523524784267E-3</v>
      </c>
      <c r="E782" s="29">
        <v>-0.23517347326832067</v>
      </c>
    </row>
    <row r="783" spans="2:5" x14ac:dyDescent="0.2">
      <c r="B783">
        <v>774</v>
      </c>
      <c r="C783" s="29">
        <v>0.16193758404996916</v>
      </c>
      <c r="D783" s="29">
        <v>6.5512518081335597E-2</v>
      </c>
      <c r="E783" s="29">
        <v>4.2439236518834605E-2</v>
      </c>
    </row>
    <row r="784" spans="2:5" x14ac:dyDescent="0.2">
      <c r="B784">
        <v>775</v>
      </c>
      <c r="C784" s="29">
        <v>0.13568051904558293</v>
      </c>
      <c r="D784" s="29">
        <v>-3.7120851412755985E-2</v>
      </c>
      <c r="E784" s="29">
        <v>4.9808114204385572E-2</v>
      </c>
    </row>
    <row r="785" spans="2:5" x14ac:dyDescent="0.2">
      <c r="B785">
        <v>776</v>
      </c>
      <c r="C785" s="29">
        <v>-5.9363978500999608E-2</v>
      </c>
      <c r="D785" s="29">
        <v>-3.3467399384685625E-2</v>
      </c>
      <c r="E785" s="29">
        <v>0.11241668409949138</v>
      </c>
    </row>
    <row r="786" spans="2:5" x14ac:dyDescent="0.2">
      <c r="B786">
        <v>777</v>
      </c>
      <c r="C786" s="29">
        <v>-0.1046230060641275</v>
      </c>
      <c r="D786" s="29">
        <v>-6.5376735206911174E-2</v>
      </c>
      <c r="E786" s="29">
        <v>-9.5483335533961655E-2</v>
      </c>
    </row>
    <row r="787" spans="2:5" x14ac:dyDescent="0.2">
      <c r="B787">
        <v>778</v>
      </c>
      <c r="C787" s="29">
        <v>-7.267810107845081E-2</v>
      </c>
      <c r="D787" s="29">
        <v>-3.6822215782236746E-2</v>
      </c>
      <c r="E787" s="29">
        <v>-0.11348336040134981</v>
      </c>
    </row>
    <row r="788" spans="2:5" x14ac:dyDescent="0.2">
      <c r="B788">
        <v>779</v>
      </c>
      <c r="C788" s="29">
        <v>-8.4844219101804952E-2</v>
      </c>
      <c r="D788" s="29">
        <v>-6.9153780712053178E-2</v>
      </c>
      <c r="E788" s="29">
        <v>2.2673350208368397E-2</v>
      </c>
    </row>
    <row r="789" spans="2:5" x14ac:dyDescent="0.2">
      <c r="B789">
        <v>780</v>
      </c>
      <c r="C789" s="29">
        <v>-8.111022854772389E-3</v>
      </c>
      <c r="D789" s="29">
        <v>-6.4163616855248518E-2</v>
      </c>
      <c r="E789" s="29">
        <v>6.7354368445422478E-3</v>
      </c>
    </row>
    <row r="790" spans="2:5" x14ac:dyDescent="0.2">
      <c r="B790">
        <v>781</v>
      </c>
      <c r="C790" s="29">
        <v>-5.0251198390005658E-3</v>
      </c>
      <c r="D790" s="29">
        <v>0.36731663741106724</v>
      </c>
      <c r="E790" s="29">
        <v>-0.18861073326293365</v>
      </c>
    </row>
    <row r="791" spans="2:5" x14ac:dyDescent="0.2">
      <c r="B791">
        <v>782</v>
      </c>
      <c r="C791" s="29">
        <v>1.7623200684018611E-2</v>
      </c>
      <c r="D791" s="29">
        <v>-6.6604687099642915E-2</v>
      </c>
      <c r="E791" s="29">
        <v>-0.1328306720792562</v>
      </c>
    </row>
    <row r="792" spans="2:5" x14ac:dyDescent="0.2">
      <c r="B792">
        <v>783</v>
      </c>
      <c r="C792" s="29">
        <v>2.5841295723772355E-2</v>
      </c>
      <c r="D792" s="29">
        <v>-0.20757138103304149</v>
      </c>
      <c r="E792" s="29">
        <v>0.35265674533493885</v>
      </c>
    </row>
    <row r="793" spans="2:5" x14ac:dyDescent="0.2">
      <c r="B793">
        <v>784</v>
      </c>
      <c r="C793" s="29">
        <v>3.6706911542041233E-2</v>
      </c>
      <c r="D793" s="29">
        <v>-8.752393170663092E-2</v>
      </c>
      <c r="E793" s="29">
        <v>-9.0208835231889439E-2</v>
      </c>
    </row>
    <row r="794" spans="2:5" x14ac:dyDescent="0.2">
      <c r="B794">
        <v>785</v>
      </c>
      <c r="C794" s="29">
        <v>0.21220341155888911</v>
      </c>
      <c r="D794" s="29">
        <v>7.2113035767682023E-3</v>
      </c>
      <c r="E794" s="29">
        <v>-0.11380152119773503</v>
      </c>
    </row>
    <row r="795" spans="2:5" x14ac:dyDescent="0.2">
      <c r="B795">
        <v>786</v>
      </c>
      <c r="C795" s="29">
        <v>7.8218689187695381E-2</v>
      </c>
      <c r="D795" s="29">
        <v>9.6303819132275592E-2</v>
      </c>
      <c r="E795" s="29">
        <v>-0.3794759907373243</v>
      </c>
    </row>
    <row r="796" spans="2:5" x14ac:dyDescent="0.2">
      <c r="B796">
        <v>787</v>
      </c>
      <c r="C796" s="29">
        <v>-9.6604340412430129E-2</v>
      </c>
      <c r="D796" s="29">
        <v>5.7000836924623439E-2</v>
      </c>
      <c r="E796" s="29">
        <v>4.3183854146953082E-2</v>
      </c>
    </row>
    <row r="797" spans="2:5" x14ac:dyDescent="0.2">
      <c r="B797">
        <v>788</v>
      </c>
      <c r="C797" s="29">
        <v>4.5673733138461049E-3</v>
      </c>
      <c r="D797" s="29">
        <v>2.9806036108882387E-2</v>
      </c>
      <c r="E797" s="29">
        <v>6.1133908745829094E-2</v>
      </c>
    </row>
    <row r="798" spans="2:5" x14ac:dyDescent="0.2">
      <c r="B798">
        <v>789</v>
      </c>
      <c r="C798" s="29">
        <v>-5.6939943273993474E-2</v>
      </c>
      <c r="D798" s="29">
        <v>-0.13635135913993593</v>
      </c>
      <c r="E798" s="29">
        <v>8.0587429647010572E-2</v>
      </c>
    </row>
    <row r="799" spans="2:5" x14ac:dyDescent="0.2">
      <c r="B799">
        <v>790</v>
      </c>
      <c r="C799" s="29">
        <v>-0.11764733633388563</v>
      </c>
      <c r="D799" s="29">
        <v>7.8173890838045143E-2</v>
      </c>
      <c r="E799" s="29">
        <v>0.21125022077859348</v>
      </c>
    </row>
    <row r="800" spans="2:5" x14ac:dyDescent="0.2">
      <c r="B800">
        <v>791</v>
      </c>
      <c r="C800" s="29">
        <v>-5.9628171988317024E-3</v>
      </c>
      <c r="D800" s="29">
        <v>-0.1829865900030124</v>
      </c>
      <c r="E800" s="29">
        <v>4.0035985098757873E-2</v>
      </c>
    </row>
    <row r="801" spans="2:5" x14ac:dyDescent="0.2">
      <c r="B801">
        <v>792</v>
      </c>
      <c r="C801" s="29">
        <v>-0.12776475363872633</v>
      </c>
      <c r="D801" s="29">
        <v>6.4379378208173868E-2</v>
      </c>
      <c r="E801" s="29">
        <v>0.15014451925407185</v>
      </c>
    </row>
    <row r="802" spans="2:5" x14ac:dyDescent="0.2">
      <c r="B802">
        <v>793</v>
      </c>
      <c r="C802" s="29">
        <v>-7.6205844235724589E-3</v>
      </c>
      <c r="D802" s="29">
        <v>-3.6930058269281127E-2</v>
      </c>
      <c r="E802" s="29">
        <v>-0.13817829374158305</v>
      </c>
    </row>
    <row r="803" spans="2:5" x14ac:dyDescent="0.2">
      <c r="B803">
        <v>794</v>
      </c>
      <c r="C803" s="29">
        <v>-2.8806270814836433E-2</v>
      </c>
      <c r="D803" s="29">
        <v>-0.11128459381678127</v>
      </c>
      <c r="E803" s="29">
        <v>0.24015930933402102</v>
      </c>
    </row>
    <row r="804" spans="2:5" x14ac:dyDescent="0.2">
      <c r="B804">
        <v>795</v>
      </c>
      <c r="C804" s="29">
        <v>2.1688130374411297E-2</v>
      </c>
      <c r="D804" s="29">
        <v>-0.31064618343330297</v>
      </c>
      <c r="E804" s="29">
        <v>0.21079187860667095</v>
      </c>
    </row>
    <row r="805" spans="2:5" x14ac:dyDescent="0.2">
      <c r="B805">
        <v>796</v>
      </c>
      <c r="C805" s="29">
        <v>-7.9130807693230512E-2</v>
      </c>
      <c r="D805" s="29">
        <v>-0.18595809259773571</v>
      </c>
      <c r="E805" s="29">
        <v>-0.14830259344983038</v>
      </c>
    </row>
    <row r="806" spans="2:5" x14ac:dyDescent="0.2">
      <c r="B806">
        <v>797</v>
      </c>
      <c r="C806" s="29">
        <v>-0.11371533331613995</v>
      </c>
      <c r="D806" s="29">
        <v>8.6735769592934275E-2</v>
      </c>
      <c r="E806" s="29">
        <v>-0.20241516534659423</v>
      </c>
    </row>
    <row r="807" spans="2:5" x14ac:dyDescent="0.2">
      <c r="B807">
        <v>798</v>
      </c>
      <c r="C807" s="29">
        <v>-1.9255180988485322E-2</v>
      </c>
      <c r="D807" s="29">
        <v>-0.14784245201659493</v>
      </c>
      <c r="E807" s="29">
        <v>2.503449921931386E-2</v>
      </c>
    </row>
    <row r="808" spans="2:5" x14ac:dyDescent="0.2">
      <c r="B808">
        <v>799</v>
      </c>
      <c r="C808" s="29">
        <v>-5.3408660941199851E-2</v>
      </c>
      <c r="D808" s="29">
        <v>-5.0917782233047014E-2</v>
      </c>
      <c r="E808" s="29">
        <v>9.2486675673816021E-2</v>
      </c>
    </row>
    <row r="809" spans="2:5" x14ac:dyDescent="0.2">
      <c r="B809">
        <v>800</v>
      </c>
      <c r="C809" s="29">
        <v>2.5984998085006806E-2</v>
      </c>
      <c r="D809" s="29">
        <v>-2.4418087552690006E-2</v>
      </c>
      <c r="E809" s="29">
        <v>8.8926108557985689E-2</v>
      </c>
    </row>
    <row r="810" spans="2:5" x14ac:dyDescent="0.2">
      <c r="B810">
        <v>801</v>
      </c>
      <c r="C810" s="29">
        <v>7.0312078034775932E-2</v>
      </c>
      <c r="D810" s="29">
        <v>7.5758524022393678E-2</v>
      </c>
      <c r="E810" s="29">
        <v>0.45583347119700429</v>
      </c>
    </row>
    <row r="811" spans="2:5" x14ac:dyDescent="0.2">
      <c r="B811">
        <v>802</v>
      </c>
      <c r="C811" s="29">
        <v>6.6948546072267537E-2</v>
      </c>
      <c r="D811" s="29">
        <v>-0.24726174529539147</v>
      </c>
      <c r="E811" s="29">
        <v>0.29926532586660931</v>
      </c>
    </row>
    <row r="812" spans="2:5" x14ac:dyDescent="0.2">
      <c r="B812">
        <v>803</v>
      </c>
      <c r="C812" s="29">
        <v>-7.8071234366858819E-3</v>
      </c>
      <c r="D812" s="29">
        <v>8.8092431719326986E-2</v>
      </c>
      <c r="E812" s="29">
        <v>-0.17918669536609436</v>
      </c>
    </row>
    <row r="813" spans="2:5" x14ac:dyDescent="0.2">
      <c r="B813">
        <v>804</v>
      </c>
      <c r="C813" s="29">
        <v>-3.6479512414444018E-3</v>
      </c>
      <c r="D813" s="29">
        <v>0.27885346957402513</v>
      </c>
      <c r="E813" s="29">
        <v>0.32956451173224399</v>
      </c>
    </row>
    <row r="814" spans="2:5" x14ac:dyDescent="0.2">
      <c r="B814">
        <v>805</v>
      </c>
      <c r="C814" s="29">
        <v>-8.3897948330980174E-2</v>
      </c>
      <c r="D814" s="29">
        <v>0.25466493388307798</v>
      </c>
      <c r="E814" s="29">
        <v>0.67505708921702601</v>
      </c>
    </row>
    <row r="815" spans="2:5" x14ac:dyDescent="0.2">
      <c r="B815">
        <v>806</v>
      </c>
      <c r="C815" s="29">
        <v>-1.9846302603886003E-2</v>
      </c>
      <c r="D815" s="29">
        <v>-0.26421688752301137</v>
      </c>
      <c r="E815" s="29">
        <v>0.21844217669845351</v>
      </c>
    </row>
    <row r="816" spans="2:5" x14ac:dyDescent="0.2">
      <c r="B816">
        <v>807</v>
      </c>
      <c r="C816" s="29">
        <v>-8.7375891176112941E-2</v>
      </c>
      <c r="D816" s="29">
        <v>0.4586253344565408</v>
      </c>
      <c r="E816" s="29">
        <v>6.3132795259143254E-2</v>
      </c>
    </row>
    <row r="817" spans="2:5" x14ac:dyDescent="0.2">
      <c r="B817">
        <v>808</v>
      </c>
      <c r="C817" s="29">
        <v>6.825538910030346E-2</v>
      </c>
      <c r="D817" s="29">
        <v>-6.5540496588850666E-2</v>
      </c>
      <c r="E817" s="29">
        <v>0.25328724223843929</v>
      </c>
    </row>
    <row r="818" spans="2:5" x14ac:dyDescent="0.2">
      <c r="B818">
        <v>809</v>
      </c>
      <c r="C818" s="29">
        <v>-1.494924074638382E-2</v>
      </c>
      <c r="D818" s="29">
        <v>3.2416573268104036E-2</v>
      </c>
      <c r="E818" s="29">
        <v>0.16459074122744066</v>
      </c>
    </row>
    <row r="819" spans="2:5" x14ac:dyDescent="0.2">
      <c r="B819">
        <v>810</v>
      </c>
      <c r="C819" s="29">
        <v>-1.2568923591974313E-2</v>
      </c>
      <c r="D819" s="29">
        <v>-0.23090438272281477</v>
      </c>
      <c r="E819" s="29">
        <v>5.9694329230616801E-2</v>
      </c>
    </row>
    <row r="820" spans="2:5" x14ac:dyDescent="0.2">
      <c r="B820">
        <v>811</v>
      </c>
      <c r="C820" s="29">
        <v>-1.9139679940725018E-2</v>
      </c>
      <c r="D820" s="29">
        <v>6.475197840725691E-2</v>
      </c>
      <c r="E820" s="29">
        <v>0.1329365491840199</v>
      </c>
    </row>
    <row r="821" spans="2:5" x14ac:dyDescent="0.2">
      <c r="B821">
        <v>812</v>
      </c>
      <c r="C821" s="29">
        <v>-4.6420112684419897E-3</v>
      </c>
      <c r="D821" s="29">
        <v>-0.11639465866917845</v>
      </c>
      <c r="E821" s="29">
        <v>-4.6359916592916189E-2</v>
      </c>
    </row>
    <row r="822" spans="2:5" x14ac:dyDescent="0.2">
      <c r="B822">
        <v>813</v>
      </c>
      <c r="C822" s="29">
        <v>7.5134757321060383E-2</v>
      </c>
      <c r="D822" s="29">
        <v>2.8769756136849536E-2</v>
      </c>
      <c r="E822" s="29">
        <v>0.3213016755062702</v>
      </c>
    </row>
    <row r="823" spans="2:5" x14ac:dyDescent="0.2">
      <c r="B823">
        <v>814</v>
      </c>
      <c r="C823" s="29">
        <v>8.5928071571402226E-2</v>
      </c>
      <c r="D823" s="29">
        <v>7.2868584648289977E-2</v>
      </c>
      <c r="E823" s="29">
        <v>-2.8701440063444748E-2</v>
      </c>
    </row>
    <row r="824" spans="2:5" x14ac:dyDescent="0.2">
      <c r="B824">
        <v>815</v>
      </c>
      <c r="C824" s="29">
        <v>0.17964832212761359</v>
      </c>
      <c r="D824" s="29">
        <v>0.26946628069077677</v>
      </c>
      <c r="E824" s="29">
        <v>-0.32759725907708559</v>
      </c>
    </row>
    <row r="825" spans="2:5" x14ac:dyDescent="0.2">
      <c r="B825">
        <v>816</v>
      </c>
      <c r="C825" s="29">
        <v>3.356416861426479E-2</v>
      </c>
      <c r="D825" s="29">
        <v>2.821490410092712E-2</v>
      </c>
      <c r="E825" s="29">
        <v>-4.1911333217379533E-2</v>
      </c>
    </row>
    <row r="826" spans="2:5" x14ac:dyDescent="0.2">
      <c r="B826">
        <v>817</v>
      </c>
      <c r="C826" s="29">
        <v>-4.2365479771653723E-3</v>
      </c>
      <c r="D826" s="29">
        <v>7.3427693690914425E-2</v>
      </c>
      <c r="E826" s="29">
        <v>-0.15011001138821817</v>
      </c>
    </row>
    <row r="827" spans="2:5" x14ac:dyDescent="0.2">
      <c r="B827">
        <v>818</v>
      </c>
      <c r="C827" s="29">
        <v>0.16935136099773851</v>
      </c>
      <c r="D827" s="29">
        <v>6.7770503188984707E-3</v>
      </c>
      <c r="E827" s="29">
        <v>-0.33146322864511923</v>
      </c>
    </row>
    <row r="828" spans="2:5" x14ac:dyDescent="0.2">
      <c r="B828">
        <v>819</v>
      </c>
      <c r="C828" s="29">
        <v>5.8603116818603349E-2</v>
      </c>
      <c r="D828" s="29">
        <v>-6.0175530701821474E-2</v>
      </c>
      <c r="E828" s="29">
        <v>-5.5142111670928695E-2</v>
      </c>
    </row>
    <row r="829" spans="2:5" x14ac:dyDescent="0.2">
      <c r="B829">
        <v>820</v>
      </c>
      <c r="C829" s="29">
        <v>-3.727663290028303E-3</v>
      </c>
      <c r="D829" s="29">
        <v>-0.16025279005587176</v>
      </c>
      <c r="E829" s="29">
        <v>-3.3555664559894852E-2</v>
      </c>
    </row>
    <row r="830" spans="2:5" x14ac:dyDescent="0.2">
      <c r="B830">
        <v>821</v>
      </c>
      <c r="C830" s="29">
        <v>0.17083175752254026</v>
      </c>
      <c r="D830" s="29">
        <v>7.8460887643346855E-2</v>
      </c>
      <c r="E830" s="29">
        <v>-0.49747707721794771</v>
      </c>
    </row>
    <row r="831" spans="2:5" x14ac:dyDescent="0.2">
      <c r="B831">
        <v>822</v>
      </c>
      <c r="C831" s="29">
        <v>-0.10697850745745048</v>
      </c>
      <c r="D831" s="29">
        <v>3.4670979730907548E-3</v>
      </c>
      <c r="E831" s="29">
        <v>-0.36134364956886988</v>
      </c>
    </row>
    <row r="832" spans="2:5" x14ac:dyDescent="0.2">
      <c r="B832">
        <v>823</v>
      </c>
      <c r="C832" s="29">
        <v>3.6467262009891081E-2</v>
      </c>
      <c r="D832" s="29">
        <v>7.2502567358030484E-2</v>
      </c>
      <c r="E832" s="29">
        <v>-0.24464118545362684</v>
      </c>
    </row>
    <row r="833" spans="2:5" x14ac:dyDescent="0.2">
      <c r="B833">
        <v>824</v>
      </c>
      <c r="C833" s="29">
        <v>-1.7631025242668845E-2</v>
      </c>
      <c r="D833" s="29">
        <v>5.9599257417469513E-2</v>
      </c>
      <c r="E833" s="29">
        <v>-0.41660890047225407</v>
      </c>
    </row>
    <row r="834" spans="2:5" x14ac:dyDescent="0.2">
      <c r="B834">
        <v>825</v>
      </c>
      <c r="C834" s="29">
        <v>2.3242904312399931E-2</v>
      </c>
      <c r="D834" s="29">
        <v>0.15783792491472365</v>
      </c>
      <c r="E834" s="29">
        <v>0.50615328503163359</v>
      </c>
    </row>
    <row r="835" spans="2:5" x14ac:dyDescent="0.2">
      <c r="B835">
        <v>826</v>
      </c>
      <c r="C835" s="29">
        <v>-1.1733176767367662E-2</v>
      </c>
      <c r="D835" s="29">
        <v>-7.9995926496371356E-2</v>
      </c>
      <c r="E835" s="29">
        <v>-0.12446789047570636</v>
      </c>
    </row>
    <row r="836" spans="2:5" x14ac:dyDescent="0.2">
      <c r="B836">
        <v>827</v>
      </c>
      <c r="C836" s="29">
        <v>3.9299165537291358E-3</v>
      </c>
      <c r="D836" s="29">
        <v>0.13790232094237559</v>
      </c>
      <c r="E836" s="29">
        <v>0.1608375350303721</v>
      </c>
    </row>
    <row r="837" spans="2:5" x14ac:dyDescent="0.2">
      <c r="B837">
        <v>828</v>
      </c>
      <c r="C837" s="29">
        <v>1.600135848961071E-2</v>
      </c>
      <c r="D837" s="29">
        <v>-0.10081221010627586</v>
      </c>
      <c r="E837" s="29">
        <v>0.63851135763973055</v>
      </c>
    </row>
    <row r="838" spans="2:5" x14ac:dyDescent="0.2">
      <c r="B838">
        <v>829</v>
      </c>
      <c r="C838" s="29">
        <v>3.6706654177863722E-2</v>
      </c>
      <c r="D838" s="29">
        <v>0.28869793809086386</v>
      </c>
      <c r="E838" s="29">
        <v>0.2006650599429943</v>
      </c>
    </row>
    <row r="839" spans="2:5" x14ac:dyDescent="0.2">
      <c r="B839">
        <v>830</v>
      </c>
      <c r="C839" s="29">
        <v>6.0670690475896606E-2</v>
      </c>
      <c r="D839" s="29">
        <v>-0.22221007093454287</v>
      </c>
      <c r="E839" s="29">
        <v>0.28059131860523279</v>
      </c>
    </row>
    <row r="840" spans="2:5" x14ac:dyDescent="0.2">
      <c r="B840">
        <v>831</v>
      </c>
      <c r="C840" s="29">
        <v>-0.11434704884170109</v>
      </c>
      <c r="D840" s="29">
        <v>0.11222574711713536</v>
      </c>
      <c r="E840" s="29">
        <v>0.14052122511174042</v>
      </c>
    </row>
    <row r="841" spans="2:5" x14ac:dyDescent="0.2">
      <c r="B841">
        <v>832</v>
      </c>
      <c r="C841" s="29">
        <v>-4.1327741743695044E-2</v>
      </c>
      <c r="D841" s="29">
        <v>9.7191466991112946E-2</v>
      </c>
      <c r="E841" s="29">
        <v>0.20559405995416344</v>
      </c>
    </row>
    <row r="842" spans="2:5" x14ac:dyDescent="0.2">
      <c r="B842">
        <v>833</v>
      </c>
      <c r="C842" s="29">
        <v>9.3319923516090135E-3</v>
      </c>
      <c r="D842" s="29">
        <v>0.15010120271735822</v>
      </c>
      <c r="E842" s="29">
        <v>-6.2125666275794626E-2</v>
      </c>
    </row>
    <row r="843" spans="2:5" x14ac:dyDescent="0.2">
      <c r="B843">
        <v>834</v>
      </c>
      <c r="C843" s="29">
        <v>-1.7412870807280802E-2</v>
      </c>
      <c r="D843" s="29">
        <v>-0.15690961094598788</v>
      </c>
      <c r="E843" s="29">
        <v>0.19483656583403655</v>
      </c>
    </row>
    <row r="844" spans="2:5" x14ac:dyDescent="0.2">
      <c r="B844">
        <v>835</v>
      </c>
      <c r="C844" s="29">
        <v>-4.6972348439562946E-2</v>
      </c>
      <c r="D844" s="29">
        <v>-0.11632789387658288</v>
      </c>
      <c r="E844" s="29">
        <v>0.10706719880146399</v>
      </c>
    </row>
    <row r="845" spans="2:5" x14ac:dyDescent="0.2">
      <c r="B845">
        <v>836</v>
      </c>
      <c r="C845" s="29">
        <v>2.0976109826790535E-2</v>
      </c>
      <c r="D845" s="29">
        <v>-7.5535722321672077E-2</v>
      </c>
      <c r="E845" s="29">
        <v>0.20144330094544088</v>
      </c>
    </row>
    <row r="846" spans="2:5" x14ac:dyDescent="0.2">
      <c r="B846">
        <v>837</v>
      </c>
      <c r="C846" s="29">
        <v>2.8975873113202804E-3</v>
      </c>
      <c r="D846" s="29">
        <v>0.17271938193505759</v>
      </c>
      <c r="E846" s="29">
        <v>-0.11267805640643844</v>
      </c>
    </row>
    <row r="847" spans="2:5" x14ac:dyDescent="0.2">
      <c r="B847">
        <v>838</v>
      </c>
      <c r="C847" s="29">
        <v>4.3007028949768869E-3</v>
      </c>
      <c r="D847" s="29">
        <v>-9.5988656625716942E-2</v>
      </c>
      <c r="E847" s="29">
        <v>-0.31929351861958305</v>
      </c>
    </row>
    <row r="848" spans="2:5" x14ac:dyDescent="0.2">
      <c r="B848">
        <v>839</v>
      </c>
      <c r="C848" s="29">
        <v>4.4634965460037992E-2</v>
      </c>
      <c r="D848" s="29">
        <v>0.23147783180259418</v>
      </c>
      <c r="E848" s="29">
        <v>0.42879349851059467</v>
      </c>
    </row>
    <row r="849" spans="2:5" x14ac:dyDescent="0.2">
      <c r="B849">
        <v>840</v>
      </c>
      <c r="C849" s="29">
        <v>-0.11800982797053436</v>
      </c>
      <c r="D849" s="29">
        <v>0.12975187663776203</v>
      </c>
      <c r="E849" s="29">
        <v>3.8959637645367161E-2</v>
      </c>
    </row>
    <row r="850" spans="2:5" x14ac:dyDescent="0.2">
      <c r="B850">
        <v>841</v>
      </c>
      <c r="C850" s="29">
        <v>6.0724998517541769E-2</v>
      </c>
      <c r="D850" s="29">
        <v>0.11671156976559595</v>
      </c>
      <c r="E850" s="29">
        <v>6.9352055329065895E-2</v>
      </c>
    </row>
    <row r="851" spans="2:5" x14ac:dyDescent="0.2">
      <c r="B851">
        <v>842</v>
      </c>
      <c r="C851" s="29">
        <v>-1.577312615515811E-2</v>
      </c>
      <c r="D851" s="29">
        <v>-7.0096337486460922E-2</v>
      </c>
      <c r="E851" s="29">
        <v>0.16294543077364099</v>
      </c>
    </row>
    <row r="852" spans="2:5" x14ac:dyDescent="0.2">
      <c r="B852">
        <v>843</v>
      </c>
      <c r="C852" s="29">
        <v>-2.318769909153778E-2</v>
      </c>
      <c r="D852" s="29">
        <v>0.14487606246113965</v>
      </c>
      <c r="E852" s="29">
        <v>-0.88006864424131037</v>
      </c>
    </row>
    <row r="853" spans="2:5" x14ac:dyDescent="0.2">
      <c r="B853">
        <v>844</v>
      </c>
      <c r="C853" s="29">
        <v>-8.6289038997672401E-2</v>
      </c>
      <c r="D853" s="29">
        <v>1.0644191871916724E-2</v>
      </c>
      <c r="E853" s="29">
        <v>-0.27386552322313634</v>
      </c>
    </row>
    <row r="854" spans="2:5" x14ac:dyDescent="0.2">
      <c r="B854">
        <v>845</v>
      </c>
      <c r="C854" s="29">
        <v>5.2652982919557931E-2</v>
      </c>
      <c r="D854" s="29">
        <v>-3.8877241597214666E-2</v>
      </c>
      <c r="E854" s="29">
        <v>7.7846700476506714E-2</v>
      </c>
    </row>
    <row r="855" spans="2:5" x14ac:dyDescent="0.2">
      <c r="B855">
        <v>846</v>
      </c>
      <c r="C855" s="29">
        <v>-0.14066946652093909</v>
      </c>
      <c r="D855" s="29">
        <v>9.4033823036900055E-2</v>
      </c>
      <c r="E855" s="29">
        <v>-4.3301932371945205E-2</v>
      </c>
    </row>
    <row r="856" spans="2:5" x14ac:dyDescent="0.2">
      <c r="B856">
        <v>847</v>
      </c>
      <c r="C856" s="29">
        <v>8.8339098573001762E-2</v>
      </c>
      <c r="D856" s="29">
        <v>-0.19599917118515728</v>
      </c>
      <c r="E856" s="29">
        <v>-4.622486210804827E-2</v>
      </c>
    </row>
    <row r="857" spans="2:5" x14ac:dyDescent="0.2">
      <c r="B857">
        <v>848</v>
      </c>
      <c r="C857" s="29">
        <v>4.3324867670830443E-2</v>
      </c>
      <c r="D857" s="29">
        <v>-0.10759323048488077</v>
      </c>
      <c r="E857" s="29">
        <v>-2.0966491767879503E-2</v>
      </c>
    </row>
    <row r="858" spans="2:5" x14ac:dyDescent="0.2">
      <c r="B858">
        <v>849</v>
      </c>
      <c r="C858" s="29">
        <v>7.8658645223226742E-2</v>
      </c>
      <c r="D858" s="29">
        <v>0.24128933490286697</v>
      </c>
      <c r="E858" s="29">
        <v>4.5766777909386158E-2</v>
      </c>
    </row>
    <row r="859" spans="2:5" x14ac:dyDescent="0.2">
      <c r="B859">
        <v>850</v>
      </c>
      <c r="C859" s="29">
        <v>-2.9725802627663814E-3</v>
      </c>
      <c r="D859" s="29">
        <v>2.627512876570581E-2</v>
      </c>
      <c r="E859" s="29">
        <v>0.15217200197756794</v>
      </c>
    </row>
    <row r="860" spans="2:5" x14ac:dyDescent="0.2">
      <c r="B860">
        <v>851</v>
      </c>
      <c r="C860" s="29">
        <v>1.8166377833355122E-2</v>
      </c>
      <c r="D860" s="29">
        <v>8.7254818949818638E-2</v>
      </c>
      <c r="E860" s="29">
        <v>8.018171319268666E-2</v>
      </c>
    </row>
    <row r="861" spans="2:5" x14ac:dyDescent="0.2">
      <c r="B861">
        <v>852</v>
      </c>
      <c r="C861" s="29">
        <v>2.0265191522147823E-2</v>
      </c>
      <c r="D861" s="29">
        <v>-0.17120162426078139</v>
      </c>
      <c r="E861" s="29">
        <v>-0.26166784047138614</v>
      </c>
    </row>
    <row r="862" spans="2:5" x14ac:dyDescent="0.2">
      <c r="B862">
        <v>853</v>
      </c>
      <c r="C862" s="29">
        <v>1.0734839569294255E-2</v>
      </c>
      <c r="D862" s="29">
        <v>0.28686521781079116</v>
      </c>
      <c r="E862" s="29">
        <v>-3.606282527642956E-2</v>
      </c>
    </row>
    <row r="863" spans="2:5" x14ac:dyDescent="0.2">
      <c r="B863">
        <v>854</v>
      </c>
      <c r="C863" s="29">
        <v>4.5812537388320654E-2</v>
      </c>
      <c r="D863" s="29">
        <v>6.6606907337948856E-2</v>
      </c>
      <c r="E863" s="29">
        <v>0.28907475212115191</v>
      </c>
    </row>
    <row r="864" spans="2:5" x14ac:dyDescent="0.2">
      <c r="B864">
        <v>855</v>
      </c>
      <c r="C864" s="29">
        <v>5.3782642700924681E-3</v>
      </c>
      <c r="D864" s="29">
        <v>0.13524022679392345</v>
      </c>
      <c r="E864" s="29">
        <v>-0.29583418764175901</v>
      </c>
    </row>
    <row r="865" spans="2:5" x14ac:dyDescent="0.2">
      <c r="B865">
        <v>856</v>
      </c>
      <c r="C865" s="29">
        <v>-1.473280804575448E-2</v>
      </c>
      <c r="D865" s="29">
        <v>-1.7931081199612304E-2</v>
      </c>
      <c r="E865" s="29">
        <v>-5.4752744211559535E-3</v>
      </c>
    </row>
    <row r="866" spans="2:5" x14ac:dyDescent="0.2">
      <c r="B866">
        <v>857</v>
      </c>
      <c r="C866" s="29">
        <v>-1.5047677155998119E-4</v>
      </c>
      <c r="D866" s="29">
        <v>0.22635550476101224</v>
      </c>
      <c r="E866" s="29">
        <v>6.7560619423838161E-2</v>
      </c>
    </row>
    <row r="867" spans="2:5" x14ac:dyDescent="0.2">
      <c r="B867">
        <v>858</v>
      </c>
      <c r="C867" s="29">
        <v>-3.4849636033780614E-2</v>
      </c>
      <c r="D867" s="29">
        <v>-4.508126535052448E-2</v>
      </c>
      <c r="E867" s="29">
        <v>-2.9411886290500542E-2</v>
      </c>
    </row>
    <row r="868" spans="2:5" x14ac:dyDescent="0.2">
      <c r="B868">
        <v>859</v>
      </c>
      <c r="C868" s="29">
        <v>-2.4105559516096411E-2</v>
      </c>
      <c r="D868" s="29">
        <v>7.6529193887604055E-2</v>
      </c>
      <c r="E868" s="29">
        <v>-0.29153199689905113</v>
      </c>
    </row>
    <row r="869" spans="2:5" x14ac:dyDescent="0.2">
      <c r="B869">
        <v>860</v>
      </c>
      <c r="C869" s="29">
        <v>-5.8917995590159526E-2</v>
      </c>
      <c r="D869" s="29">
        <v>-0.10416543081926875</v>
      </c>
      <c r="E869" s="29">
        <v>0.14043320797038958</v>
      </c>
    </row>
    <row r="870" spans="2:5" x14ac:dyDescent="0.2">
      <c r="B870">
        <v>861</v>
      </c>
      <c r="C870" s="29">
        <v>-7.0164150113344606E-2</v>
      </c>
      <c r="D870" s="29">
        <v>-4.0847202120049067E-3</v>
      </c>
      <c r="E870" s="29">
        <v>-0.14233876175499902</v>
      </c>
    </row>
    <row r="871" spans="2:5" x14ac:dyDescent="0.2">
      <c r="B871">
        <v>862</v>
      </c>
      <c r="C871" s="29">
        <v>-6.4782107692383475E-2</v>
      </c>
      <c r="D871" s="29">
        <v>9.594799898685763E-2</v>
      </c>
      <c r="E871" s="29">
        <v>4.4682892634121597E-2</v>
      </c>
    </row>
    <row r="872" spans="2:5" x14ac:dyDescent="0.2">
      <c r="B872">
        <v>863</v>
      </c>
      <c r="C872" s="29">
        <v>-2.6345432613750757E-2</v>
      </c>
      <c r="D872" s="29">
        <v>-0.50590413361626518</v>
      </c>
      <c r="E872" s="29">
        <v>0.51178785827615347</v>
      </c>
    </row>
    <row r="873" spans="2:5" x14ac:dyDescent="0.2">
      <c r="B873">
        <v>864</v>
      </c>
      <c r="C873" s="29">
        <v>5.3825902493674804E-2</v>
      </c>
      <c r="D873" s="29">
        <v>3.4214784983371486E-2</v>
      </c>
      <c r="E873" s="29">
        <v>8.0014605092893615E-4</v>
      </c>
    </row>
    <row r="874" spans="2:5" x14ac:dyDescent="0.2">
      <c r="B874">
        <v>865</v>
      </c>
      <c r="C874" s="29">
        <v>-1.9725865995674684E-2</v>
      </c>
      <c r="D874" s="29">
        <v>-3.487644280970794E-2</v>
      </c>
      <c r="E874" s="29">
        <v>6.3724008749959135E-2</v>
      </c>
    </row>
    <row r="875" spans="2:5" x14ac:dyDescent="0.2">
      <c r="B875">
        <v>866</v>
      </c>
      <c r="C875" s="29">
        <v>6.9984801926661386E-2</v>
      </c>
      <c r="D875" s="29">
        <v>0.29622464899060175</v>
      </c>
      <c r="E875" s="29">
        <v>-5.5781074205268968E-3</v>
      </c>
    </row>
    <row r="876" spans="2:5" x14ac:dyDescent="0.2">
      <c r="B876">
        <v>867</v>
      </c>
      <c r="C876" s="29">
        <v>-4.4223975508724783E-2</v>
      </c>
      <c r="D876" s="29">
        <v>-0.16618526038226253</v>
      </c>
      <c r="E876" s="29">
        <v>-0.10295543694707576</v>
      </c>
    </row>
    <row r="877" spans="2:5" x14ac:dyDescent="0.2">
      <c r="B877">
        <v>868</v>
      </c>
      <c r="C877" s="29">
        <v>-2.0415277222268706E-2</v>
      </c>
      <c r="D877" s="29">
        <v>2.7711981595955466E-2</v>
      </c>
      <c r="E877" s="29">
        <v>-1.9520778858108219E-2</v>
      </c>
    </row>
    <row r="878" spans="2:5" x14ac:dyDescent="0.2">
      <c r="B878">
        <v>869</v>
      </c>
      <c r="C878" s="29">
        <v>8.0139833407288641E-2</v>
      </c>
      <c r="D878" s="29">
        <v>-6.310513359185696E-2</v>
      </c>
      <c r="E878" s="29">
        <v>4.6336091708317546E-2</v>
      </c>
    </row>
    <row r="879" spans="2:5" x14ac:dyDescent="0.2">
      <c r="B879">
        <v>870</v>
      </c>
      <c r="C879" s="29">
        <v>-5.4283929216383808E-2</v>
      </c>
      <c r="D879" s="29">
        <v>1.5306240757822165E-2</v>
      </c>
      <c r="E879" s="29">
        <v>0.13583047886764252</v>
      </c>
    </row>
    <row r="880" spans="2:5" x14ac:dyDescent="0.2">
      <c r="B880">
        <v>871</v>
      </c>
      <c r="C880" s="29">
        <v>1.8322501773356904E-2</v>
      </c>
      <c r="D880" s="29">
        <v>-5.4721238086560759E-3</v>
      </c>
      <c r="E880" s="29">
        <v>-0.48876508487406578</v>
      </c>
    </row>
    <row r="881" spans="2:5" x14ac:dyDescent="0.2">
      <c r="B881">
        <v>872</v>
      </c>
      <c r="C881" s="29">
        <v>-2.2284172675735684E-2</v>
      </c>
      <c r="D881" s="29">
        <v>6.190282808480164E-3</v>
      </c>
      <c r="E881" s="29">
        <v>-0.10395419432765196</v>
      </c>
    </row>
    <row r="882" spans="2:5" x14ac:dyDescent="0.2">
      <c r="B882">
        <v>873</v>
      </c>
      <c r="C882" s="29">
        <v>-8.9369355289819569E-2</v>
      </c>
      <c r="D882" s="29">
        <v>0.1402005434557573</v>
      </c>
      <c r="E882" s="29">
        <v>-9.7080866666969287E-2</v>
      </c>
    </row>
    <row r="883" spans="2:5" x14ac:dyDescent="0.2">
      <c r="B883">
        <v>874</v>
      </c>
      <c r="C883" s="29">
        <v>2.0028271462653464E-2</v>
      </c>
      <c r="D883" s="29">
        <v>3.1732917969391816E-2</v>
      </c>
      <c r="E883" s="29">
        <v>-4.6377376815132577E-2</v>
      </c>
    </row>
    <row r="884" spans="2:5" x14ac:dyDescent="0.2">
      <c r="B884">
        <v>875</v>
      </c>
      <c r="C884" s="29">
        <v>-3.9763645719417429E-2</v>
      </c>
      <c r="D884" s="29">
        <v>-1.4888511512526029E-2</v>
      </c>
      <c r="E884" s="29">
        <v>-6.5383786963470206E-2</v>
      </c>
    </row>
    <row r="885" spans="2:5" x14ac:dyDescent="0.2">
      <c r="B885">
        <v>876</v>
      </c>
      <c r="C885" s="29">
        <v>5.9745786664079361E-3</v>
      </c>
      <c r="D885" s="29">
        <v>5.6882926508097328E-2</v>
      </c>
      <c r="E885" s="29">
        <v>3.6010976836414028E-2</v>
      </c>
    </row>
    <row r="886" spans="2:5" x14ac:dyDescent="0.2">
      <c r="B886">
        <v>877</v>
      </c>
      <c r="C886" s="29">
        <v>4.0902118209263601E-2</v>
      </c>
      <c r="D886" s="29">
        <v>-6.2811662684122221E-2</v>
      </c>
      <c r="E886" s="29">
        <v>-0.31236076844026139</v>
      </c>
    </row>
    <row r="887" spans="2:5" x14ac:dyDescent="0.2">
      <c r="B887">
        <v>878</v>
      </c>
      <c r="C887" s="29">
        <v>5.2023523194049577E-3</v>
      </c>
      <c r="D887" s="29">
        <v>-0.10670252245461101</v>
      </c>
      <c r="E887" s="29">
        <v>0.10504705305571581</v>
      </c>
    </row>
    <row r="888" spans="2:5" x14ac:dyDescent="0.2">
      <c r="B888">
        <v>879</v>
      </c>
      <c r="C888" s="29">
        <v>3.7078554439841739E-2</v>
      </c>
      <c r="D888" s="29">
        <v>2.2059141466004531E-2</v>
      </c>
      <c r="E888" s="29">
        <v>-4.8139129522953648E-2</v>
      </c>
    </row>
    <row r="889" spans="2:5" x14ac:dyDescent="0.2">
      <c r="B889">
        <v>880</v>
      </c>
      <c r="C889" s="29">
        <v>5.1292656510572271E-2</v>
      </c>
      <c r="D889" s="29">
        <v>0.20737039048593831</v>
      </c>
      <c r="E889" s="29">
        <v>0.16255997016049076</v>
      </c>
    </row>
    <row r="890" spans="2:5" x14ac:dyDescent="0.2">
      <c r="B890">
        <v>881</v>
      </c>
      <c r="C890" s="29">
        <v>-0.20995246760276562</v>
      </c>
      <c r="D890" s="29">
        <v>-9.498606300479398E-2</v>
      </c>
      <c r="E890" s="29">
        <v>-0.34236635104271607</v>
      </c>
    </row>
    <row r="891" spans="2:5" x14ac:dyDescent="0.2">
      <c r="B891">
        <v>882</v>
      </c>
      <c r="C891" s="29">
        <v>9.3844773160864925E-2</v>
      </c>
      <c r="D891" s="29">
        <v>7.0678070808990773E-2</v>
      </c>
      <c r="E891" s="29">
        <v>0.253126046144865</v>
      </c>
    </row>
    <row r="892" spans="2:5" x14ac:dyDescent="0.2">
      <c r="B892">
        <v>883</v>
      </c>
      <c r="C892" s="29">
        <v>-0.18083957973307707</v>
      </c>
      <c r="D892" s="29">
        <v>-1.1821691747225882E-2</v>
      </c>
      <c r="E892" s="29">
        <v>-0.21910735216219537</v>
      </c>
    </row>
    <row r="893" spans="2:5" x14ac:dyDescent="0.2">
      <c r="B893">
        <v>884</v>
      </c>
      <c r="C893" s="29">
        <v>4.4829380835601909E-2</v>
      </c>
      <c r="D893" s="29">
        <v>8.6971670520861605E-2</v>
      </c>
      <c r="E893" s="29">
        <v>7.3601850412632328E-2</v>
      </c>
    </row>
    <row r="894" spans="2:5" x14ac:dyDescent="0.2">
      <c r="B894">
        <v>885</v>
      </c>
      <c r="C894" s="29">
        <v>2.2024220866699144E-2</v>
      </c>
      <c r="D894" s="29">
        <v>0.17980726073061989</v>
      </c>
      <c r="E894" s="29">
        <v>-0.20529865511268841</v>
      </c>
    </row>
    <row r="895" spans="2:5" x14ac:dyDescent="0.2">
      <c r="B895">
        <v>886</v>
      </c>
      <c r="C895" s="29">
        <v>-4.6426566421048823E-2</v>
      </c>
      <c r="D895" s="29">
        <v>0.21175699737392026</v>
      </c>
      <c r="E895" s="29">
        <v>0.13082695846469047</v>
      </c>
    </row>
    <row r="896" spans="2:5" x14ac:dyDescent="0.2">
      <c r="B896">
        <v>887</v>
      </c>
      <c r="C896" s="29">
        <v>-1.1131455502461821E-2</v>
      </c>
      <c r="D896" s="29">
        <v>-0.4100582155023022</v>
      </c>
      <c r="E896" s="29">
        <v>-3.7762864251445323E-2</v>
      </c>
    </row>
    <row r="897" spans="2:5" x14ac:dyDescent="0.2">
      <c r="B897">
        <v>888</v>
      </c>
      <c r="C897" s="29">
        <v>-2.4376347797029296E-2</v>
      </c>
      <c r="D897" s="29">
        <v>-2.8788258212048105E-2</v>
      </c>
      <c r="E897" s="29">
        <v>7.021062425751616E-2</v>
      </c>
    </row>
    <row r="898" spans="2:5" x14ac:dyDescent="0.2">
      <c r="B898">
        <v>889</v>
      </c>
      <c r="C898" s="29">
        <v>9.5014015042389696E-3</v>
      </c>
      <c r="D898" s="29">
        <v>-9.419926821768923E-2</v>
      </c>
      <c r="E898" s="29">
        <v>-7.3368267379657792E-2</v>
      </c>
    </row>
    <row r="899" spans="2:5" x14ac:dyDescent="0.2">
      <c r="B899">
        <v>890</v>
      </c>
      <c r="C899" s="29">
        <v>-6.2916777774550556E-2</v>
      </c>
      <c r="D899" s="29">
        <v>-5.1150835774924734E-2</v>
      </c>
      <c r="E899" s="29">
        <v>-1.0059959437405201E-2</v>
      </c>
    </row>
    <row r="900" spans="2:5" x14ac:dyDescent="0.2">
      <c r="B900">
        <v>891</v>
      </c>
      <c r="C900" s="29">
        <v>8.3851210319817911E-3</v>
      </c>
      <c r="D900" s="29">
        <v>3.6358940846440271E-2</v>
      </c>
      <c r="E900" s="29">
        <v>-7.0473321643969411E-2</v>
      </c>
    </row>
    <row r="901" spans="2:5" x14ac:dyDescent="0.2">
      <c r="B901">
        <v>892</v>
      </c>
      <c r="C901" s="29">
        <v>2.1940032947182834E-2</v>
      </c>
      <c r="D901" s="29">
        <v>0.43282046104637151</v>
      </c>
      <c r="E901" s="29">
        <v>1.1339239820813841E-3</v>
      </c>
    </row>
    <row r="902" spans="2:5" x14ac:dyDescent="0.2">
      <c r="B902">
        <v>893</v>
      </c>
      <c r="C902" s="29">
        <v>0.11713323219774348</v>
      </c>
      <c r="D902" s="29">
        <v>0.24223024819744537</v>
      </c>
      <c r="E902" s="29">
        <v>-0.38693831984990046</v>
      </c>
    </row>
    <row r="903" spans="2:5" x14ac:dyDescent="0.2">
      <c r="B903">
        <v>894</v>
      </c>
      <c r="C903" s="29">
        <v>-1.4199671521952834E-2</v>
      </c>
      <c r="D903" s="29">
        <v>6.3282693114326091E-2</v>
      </c>
      <c r="E903" s="29">
        <v>6.4376377215064728E-2</v>
      </c>
    </row>
    <row r="904" spans="2:5" x14ac:dyDescent="0.2">
      <c r="B904">
        <v>895</v>
      </c>
      <c r="C904" s="29">
        <v>-6.1056803297010423E-2</v>
      </c>
      <c r="D904" s="29">
        <v>0.21217556317334918</v>
      </c>
      <c r="E904" s="29">
        <v>-0.21772122821654605</v>
      </c>
    </row>
    <row r="905" spans="2:5" x14ac:dyDescent="0.2">
      <c r="B905">
        <v>896</v>
      </c>
      <c r="C905" s="29">
        <v>-5.4689797485536831E-2</v>
      </c>
      <c r="D905" s="29">
        <v>4.3882050187754047E-2</v>
      </c>
      <c r="E905" s="29">
        <v>0.11880313384632638</v>
      </c>
    </row>
    <row r="906" spans="2:5" x14ac:dyDescent="0.2">
      <c r="B906">
        <v>897</v>
      </c>
      <c r="C906" s="29">
        <v>0.14756624155354894</v>
      </c>
      <c r="D906" s="29">
        <v>9.3247120713115597E-2</v>
      </c>
      <c r="E906" s="29">
        <v>0.12602031823744303</v>
      </c>
    </row>
    <row r="907" spans="2:5" x14ac:dyDescent="0.2">
      <c r="B907">
        <v>898</v>
      </c>
      <c r="C907" s="29">
        <v>-0.10560223019027445</v>
      </c>
      <c r="D907" s="29">
        <v>-5.9415230200819992E-2</v>
      </c>
      <c r="E907" s="29">
        <v>-0.38672933709387824</v>
      </c>
    </row>
    <row r="908" spans="2:5" x14ac:dyDescent="0.2">
      <c r="B908">
        <v>899</v>
      </c>
      <c r="C908" s="29">
        <v>-4.1448576769657797E-2</v>
      </c>
      <c r="D908" s="29">
        <v>0.14532963011356509</v>
      </c>
      <c r="E908" s="29">
        <v>-0.33223815867925788</v>
      </c>
    </row>
    <row r="909" spans="2:5" x14ac:dyDescent="0.2">
      <c r="B909">
        <v>900</v>
      </c>
      <c r="C909" s="29">
        <v>-9.9254764374171909E-4</v>
      </c>
      <c r="D909" s="29">
        <v>0.11556691525606794</v>
      </c>
      <c r="E909" s="29">
        <v>9.5478059537939652E-3</v>
      </c>
    </row>
    <row r="910" spans="2:5" x14ac:dyDescent="0.2">
      <c r="B910">
        <v>901</v>
      </c>
      <c r="C910" s="29">
        <v>-2.3502759922279744E-2</v>
      </c>
      <c r="D910" s="29">
        <v>-0.20074639095957461</v>
      </c>
      <c r="E910" s="29">
        <v>-0.18390749305800108</v>
      </c>
    </row>
    <row r="911" spans="2:5" x14ac:dyDescent="0.2">
      <c r="B911">
        <v>902</v>
      </c>
      <c r="C911" s="29">
        <v>-4.8275849592027242E-2</v>
      </c>
      <c r="D911" s="29">
        <v>0.17504152109600496</v>
      </c>
      <c r="E911" s="29">
        <v>0.25321949855539005</v>
      </c>
    </row>
    <row r="912" spans="2:5" x14ac:dyDescent="0.2">
      <c r="B912">
        <v>903</v>
      </c>
      <c r="C912" s="29">
        <v>4.6319874272111421E-2</v>
      </c>
      <c r="D912" s="29">
        <v>-9.985800018358218E-2</v>
      </c>
      <c r="E912" s="29">
        <v>0.65373419266800048</v>
      </c>
    </row>
    <row r="913" spans="2:5" x14ac:dyDescent="0.2">
      <c r="B913">
        <v>904</v>
      </c>
      <c r="C913" s="29">
        <v>4.1200107554940836E-2</v>
      </c>
      <c r="D913" s="29">
        <v>-7.853513481899109E-2</v>
      </c>
      <c r="E913" s="29">
        <v>9.5210752960194298E-3</v>
      </c>
    </row>
    <row r="914" spans="2:5" x14ac:dyDescent="0.2">
      <c r="B914">
        <v>905</v>
      </c>
      <c r="C914" s="29">
        <v>-7.5056800198735008E-2</v>
      </c>
      <c r="D914" s="29">
        <v>-2.1498460843390133E-2</v>
      </c>
      <c r="E914" s="29">
        <v>-7.7306025315760266E-2</v>
      </c>
    </row>
    <row r="915" spans="2:5" x14ac:dyDescent="0.2">
      <c r="B915">
        <v>906</v>
      </c>
      <c r="C915" s="29">
        <v>3.2462824491027657E-2</v>
      </c>
      <c r="D915" s="29">
        <v>-0.22493538936532312</v>
      </c>
      <c r="E915" s="29">
        <v>-0.39566246964407781</v>
      </c>
    </row>
    <row r="916" spans="2:5" x14ac:dyDescent="0.2">
      <c r="B916">
        <v>907</v>
      </c>
      <c r="C916" s="29">
        <v>-5.3146611562349282E-2</v>
      </c>
      <c r="D916" s="29">
        <v>4.9581895294503991E-2</v>
      </c>
      <c r="E916" s="29">
        <v>0.1610822044885587</v>
      </c>
    </row>
    <row r="917" spans="2:5" x14ac:dyDescent="0.2">
      <c r="B917">
        <v>908</v>
      </c>
      <c r="C917" s="29">
        <v>2.7418243903607111E-2</v>
      </c>
      <c r="D917" s="29">
        <v>0.24747814387600478</v>
      </c>
      <c r="E917" s="29">
        <v>-0.21963176174297078</v>
      </c>
    </row>
    <row r="918" spans="2:5" x14ac:dyDescent="0.2">
      <c r="B918">
        <v>909</v>
      </c>
      <c r="C918" s="29">
        <v>7.3765062362178384E-4</v>
      </c>
      <c r="D918" s="29">
        <v>0.13197146789245817</v>
      </c>
      <c r="E918" s="29">
        <v>0.14617155209631622</v>
      </c>
    </row>
    <row r="919" spans="2:5" x14ac:dyDescent="0.2">
      <c r="B919">
        <v>910</v>
      </c>
      <c r="C919" s="29">
        <v>-8.7982006410330226E-3</v>
      </c>
      <c r="D919" s="29">
        <v>-4.1652380609926411E-2</v>
      </c>
      <c r="E919" s="29">
        <v>-4.1281194367949955E-2</v>
      </c>
    </row>
    <row r="920" spans="2:5" x14ac:dyDescent="0.2">
      <c r="B920">
        <v>911</v>
      </c>
      <c r="C920" s="29">
        <v>-3.961127236851851E-2</v>
      </c>
      <c r="D920" s="29">
        <v>-5.8599669474187439E-2</v>
      </c>
      <c r="E920" s="29">
        <v>0.17021415947625923</v>
      </c>
    </row>
    <row r="921" spans="2:5" x14ac:dyDescent="0.2">
      <c r="B921">
        <v>912</v>
      </c>
      <c r="C921" s="29">
        <v>1.2604261938434192E-2</v>
      </c>
      <c r="D921" s="29">
        <v>-0.17813116417202393</v>
      </c>
      <c r="E921" s="29">
        <v>-0.13315066042626475</v>
      </c>
    </row>
    <row r="922" spans="2:5" x14ac:dyDescent="0.2">
      <c r="B922">
        <v>913</v>
      </c>
      <c r="C922" s="29">
        <v>1.846077806760392E-2</v>
      </c>
      <c r="D922" s="29">
        <v>-3.2568069675348466E-3</v>
      </c>
      <c r="E922" s="29">
        <v>0.21270889047940258</v>
      </c>
    </row>
    <row r="923" spans="2:5" x14ac:dyDescent="0.2">
      <c r="B923">
        <v>914</v>
      </c>
      <c r="C923" s="29">
        <v>-4.3477306788421793E-2</v>
      </c>
      <c r="D923" s="29">
        <v>-4.1132649249513577E-2</v>
      </c>
      <c r="E923" s="29">
        <v>-4.6066729314507615E-2</v>
      </c>
    </row>
    <row r="924" spans="2:5" x14ac:dyDescent="0.2">
      <c r="B924">
        <v>915</v>
      </c>
      <c r="C924" s="29">
        <v>1.2624597456161343E-2</v>
      </c>
      <c r="D924" s="29">
        <v>-0.10248847274617014</v>
      </c>
      <c r="E924" s="29">
        <v>3.4133533333888792E-2</v>
      </c>
    </row>
    <row r="925" spans="2:5" x14ac:dyDescent="0.2">
      <c r="B925">
        <v>916</v>
      </c>
      <c r="C925" s="29">
        <v>4.6007088721500181E-2</v>
      </c>
      <c r="D925" s="29">
        <v>0.12869183802618209</v>
      </c>
      <c r="E925" s="29">
        <v>-6.0270582518333331E-2</v>
      </c>
    </row>
    <row r="926" spans="2:5" x14ac:dyDescent="0.2">
      <c r="B926">
        <v>917</v>
      </c>
      <c r="C926" s="29">
        <v>-1.8970782224654051E-2</v>
      </c>
      <c r="D926" s="29">
        <v>-5.1305021235246127E-2</v>
      </c>
      <c r="E926" s="29">
        <v>-6.0627408844913307E-2</v>
      </c>
    </row>
    <row r="927" spans="2:5" x14ac:dyDescent="0.2">
      <c r="B927">
        <v>918</v>
      </c>
      <c r="C927" s="29">
        <v>-8.7141200215891026E-3</v>
      </c>
      <c r="D927" s="29">
        <v>0.10523051607725896</v>
      </c>
      <c r="E927" s="29">
        <v>-3.9786333499376679E-2</v>
      </c>
    </row>
    <row r="928" spans="2:5" x14ac:dyDescent="0.2">
      <c r="B928">
        <v>919</v>
      </c>
      <c r="C928" s="29">
        <v>0.1156909405469744</v>
      </c>
      <c r="D928" s="29">
        <v>-0.59122985214517843</v>
      </c>
      <c r="E928" s="29">
        <v>0.34945549083636124</v>
      </c>
    </row>
    <row r="929" spans="2:5" x14ac:dyDescent="0.2">
      <c r="B929">
        <v>920</v>
      </c>
      <c r="C929" s="29">
        <v>-0.29592511677625549</v>
      </c>
      <c r="D929" s="29">
        <v>0.14293798884478076</v>
      </c>
      <c r="E929" s="29">
        <v>1.9435830508540541E-2</v>
      </c>
    </row>
    <row r="930" spans="2:5" x14ac:dyDescent="0.2">
      <c r="B930">
        <v>921</v>
      </c>
      <c r="C930" s="29">
        <v>2.43353088445162E-2</v>
      </c>
      <c r="D930" s="29">
        <v>-5.8680437354335813E-2</v>
      </c>
      <c r="E930" s="29">
        <v>-0.10906027050879746</v>
      </c>
    </row>
    <row r="931" spans="2:5" x14ac:dyDescent="0.2">
      <c r="B931">
        <v>922</v>
      </c>
      <c r="C931" s="29">
        <v>2.3476711968262075E-2</v>
      </c>
      <c r="D931" s="29">
        <v>-7.7387154411199352E-2</v>
      </c>
      <c r="E931" s="29">
        <v>3.0130091871773887E-2</v>
      </c>
    </row>
    <row r="932" spans="2:5" x14ac:dyDescent="0.2">
      <c r="B932">
        <v>923</v>
      </c>
      <c r="C932" s="29">
        <v>0.11276168320275455</v>
      </c>
      <c r="D932" s="29">
        <v>8.7736326153505823E-2</v>
      </c>
      <c r="E932" s="29">
        <v>-0.37898197842730874</v>
      </c>
    </row>
    <row r="933" spans="2:5" x14ac:dyDescent="0.2">
      <c r="B933">
        <v>924</v>
      </c>
      <c r="C933" s="29">
        <v>2.3452776157417775E-2</v>
      </c>
      <c r="D933" s="29">
        <v>-3.2440560767654517E-2</v>
      </c>
      <c r="E933" s="29">
        <v>0.23541648271040444</v>
      </c>
    </row>
    <row r="934" spans="2:5" x14ac:dyDescent="0.2">
      <c r="B934">
        <v>925</v>
      </c>
      <c r="C934" s="29">
        <v>-0.13011198452294465</v>
      </c>
      <c r="D934" s="29">
        <v>5.5858522023923558E-2</v>
      </c>
      <c r="E934" s="29">
        <v>7.3086535498173483E-2</v>
      </c>
    </row>
    <row r="935" spans="2:5" x14ac:dyDescent="0.2">
      <c r="B935">
        <v>926</v>
      </c>
      <c r="C935" s="29">
        <v>-6.8971282394111835E-2</v>
      </c>
      <c r="D935" s="29">
        <v>-0.50023907242077192</v>
      </c>
      <c r="E935" s="29">
        <v>0.43364805687066382</v>
      </c>
    </row>
    <row r="936" spans="2:5" x14ac:dyDescent="0.2">
      <c r="B936">
        <v>927</v>
      </c>
      <c r="C936" s="29">
        <v>4.8555561608996649E-2</v>
      </c>
      <c r="D936" s="29">
        <v>-0.2010525583254365</v>
      </c>
      <c r="E936" s="29">
        <v>-0.12243728552043644</v>
      </c>
    </row>
    <row r="937" spans="2:5" x14ac:dyDescent="0.2">
      <c r="B937">
        <v>928</v>
      </c>
      <c r="C937" s="29">
        <v>-3.0084613134953971E-2</v>
      </c>
      <c r="D937" s="29">
        <v>0.12938610061966377</v>
      </c>
      <c r="E937" s="29">
        <v>-0.23312861858967107</v>
      </c>
    </row>
    <row r="938" spans="2:5" x14ac:dyDescent="0.2">
      <c r="B938">
        <v>929</v>
      </c>
      <c r="C938" s="29">
        <v>-4.7853683475131067E-2</v>
      </c>
      <c r="D938" s="29">
        <v>-0.16231964444964928</v>
      </c>
      <c r="E938" s="29">
        <v>-3.7458630863133648E-2</v>
      </c>
    </row>
    <row r="939" spans="2:5" x14ac:dyDescent="0.2">
      <c r="B939">
        <v>930</v>
      </c>
      <c r="C939" s="29">
        <v>7.1305603084655E-2</v>
      </c>
      <c r="D939" s="29">
        <v>-8.7857682318698074E-2</v>
      </c>
      <c r="E939" s="29">
        <v>0.21565357418198366</v>
      </c>
    </row>
    <row r="940" spans="2:5" x14ac:dyDescent="0.2">
      <c r="B940">
        <v>931</v>
      </c>
      <c r="C940" s="29">
        <v>-1.9199280468239203E-2</v>
      </c>
      <c r="D940" s="29">
        <v>0.18937209146317566</v>
      </c>
      <c r="E940" s="29">
        <v>-6.6260713061168666E-2</v>
      </c>
    </row>
    <row r="941" spans="2:5" x14ac:dyDescent="0.2">
      <c r="B941">
        <v>932</v>
      </c>
      <c r="C941" s="29">
        <v>3.7918098631488574E-2</v>
      </c>
      <c r="D941" s="29">
        <v>0.19865232525909848</v>
      </c>
      <c r="E941" s="29">
        <v>0.26823067741242973</v>
      </c>
    </row>
    <row r="942" spans="2:5" x14ac:dyDescent="0.2">
      <c r="B942">
        <v>933</v>
      </c>
      <c r="C942" s="29">
        <v>-4.6173118226813303E-2</v>
      </c>
      <c r="D942" s="29">
        <v>8.0407426566456261E-2</v>
      </c>
      <c r="E942" s="29">
        <v>-0.31102469685410811</v>
      </c>
    </row>
    <row r="943" spans="2:5" x14ac:dyDescent="0.2">
      <c r="B943">
        <v>934</v>
      </c>
      <c r="C943" s="29">
        <v>0.13655689810358998</v>
      </c>
      <c r="D943" s="29">
        <v>-0.13151765040765093</v>
      </c>
      <c r="E943" s="29">
        <v>0.17831642241462539</v>
      </c>
    </row>
    <row r="944" spans="2:5" x14ac:dyDescent="0.2">
      <c r="B944">
        <v>935</v>
      </c>
      <c r="C944" s="29">
        <v>-1.4350772320128193E-2</v>
      </c>
      <c r="D944" s="29">
        <v>-5.1844811501365676E-2</v>
      </c>
      <c r="E944" s="29">
        <v>3.1836552439348845E-3</v>
      </c>
    </row>
    <row r="945" spans="2:5" x14ac:dyDescent="0.2">
      <c r="B945">
        <v>936</v>
      </c>
      <c r="C945" s="29">
        <v>2.9129101015653157E-2</v>
      </c>
      <c r="D945" s="29">
        <v>-0.27833038841255214</v>
      </c>
      <c r="E945" s="29">
        <v>1.6058533023844947E-2</v>
      </c>
    </row>
    <row r="946" spans="2:5" x14ac:dyDescent="0.2">
      <c r="B946">
        <v>937</v>
      </c>
      <c r="C946" s="29">
        <v>0.22350447376269555</v>
      </c>
      <c r="D946" s="29">
        <v>-4.0563233529969996E-2</v>
      </c>
      <c r="E946" s="29">
        <v>-5.3710733019358893E-2</v>
      </c>
    </row>
    <row r="947" spans="2:5" x14ac:dyDescent="0.2">
      <c r="B947">
        <v>938</v>
      </c>
      <c r="C947" s="29">
        <v>-3.9398499103004822E-3</v>
      </c>
      <c r="D947" s="29">
        <v>-4.3899986108550445E-3</v>
      </c>
      <c r="E947" s="29">
        <v>2.3979708896293597E-2</v>
      </c>
    </row>
    <row r="948" spans="2:5" x14ac:dyDescent="0.2">
      <c r="B948">
        <v>939</v>
      </c>
      <c r="C948" s="29">
        <v>6.4967778588153696E-2</v>
      </c>
      <c r="D948" s="29">
        <v>8.7203858920405053E-2</v>
      </c>
      <c r="E948" s="29">
        <v>-0.10235974166293987</v>
      </c>
    </row>
    <row r="949" spans="2:5" x14ac:dyDescent="0.2">
      <c r="B949">
        <v>940</v>
      </c>
      <c r="C949" s="29">
        <v>-1.6397525310017109E-2</v>
      </c>
      <c r="D949" s="29">
        <v>0.14721620100959099</v>
      </c>
      <c r="E949" s="29">
        <v>0.55675199434417766</v>
      </c>
    </row>
    <row r="950" spans="2:5" x14ac:dyDescent="0.2">
      <c r="B950">
        <v>941</v>
      </c>
      <c r="C950" s="29">
        <v>7.9132157478737183E-2</v>
      </c>
      <c r="D950" s="29">
        <v>6.4033219161377053E-2</v>
      </c>
      <c r="E950" s="29">
        <v>0.13215820809135034</v>
      </c>
    </row>
    <row r="951" spans="2:5" x14ac:dyDescent="0.2">
      <c r="B951">
        <v>942</v>
      </c>
      <c r="C951" s="29">
        <v>4.0455706090518746E-2</v>
      </c>
      <c r="D951" s="29">
        <v>8.7298802326301259E-2</v>
      </c>
      <c r="E951" s="29">
        <v>-0.10011571810500322</v>
      </c>
    </row>
    <row r="952" spans="2:5" x14ac:dyDescent="0.2">
      <c r="B952">
        <v>943</v>
      </c>
      <c r="C952" s="29">
        <v>0.25737322699196374</v>
      </c>
      <c r="D952" s="29">
        <v>0.18622775462214469</v>
      </c>
      <c r="E952" s="29">
        <v>-0.41082924526350728</v>
      </c>
    </row>
    <row r="953" spans="2:5" x14ac:dyDescent="0.2">
      <c r="B953">
        <v>944</v>
      </c>
      <c r="C953" s="29">
        <v>-6.6326513523550082E-2</v>
      </c>
      <c r="D953" s="29">
        <v>-0.22642471293861727</v>
      </c>
      <c r="E953" s="29">
        <v>-0.28361192756245501</v>
      </c>
    </row>
    <row r="954" spans="2:5" x14ac:dyDescent="0.2">
      <c r="B954">
        <v>945</v>
      </c>
      <c r="C954" s="29">
        <v>-8.4371500443689906E-2</v>
      </c>
      <c r="D954" s="29">
        <v>-9.2671357496133019E-2</v>
      </c>
      <c r="E954" s="29">
        <v>-0.1803891102804458</v>
      </c>
    </row>
    <row r="955" spans="2:5" x14ac:dyDescent="0.2">
      <c r="B955">
        <v>946</v>
      </c>
      <c r="C955" s="29">
        <v>-6.6467141845697866E-2</v>
      </c>
      <c r="D955" s="29">
        <v>-2.2734509507864823E-2</v>
      </c>
      <c r="E955" s="29">
        <v>-0.1955032423514218</v>
      </c>
    </row>
    <row r="956" spans="2:5" x14ac:dyDescent="0.2">
      <c r="B956">
        <v>947</v>
      </c>
      <c r="C956" s="29">
        <v>5.9497085999236643E-2</v>
      </c>
      <c r="D956" s="29">
        <v>0.11421705172250519</v>
      </c>
      <c r="E956" s="29">
        <v>-0.1742954595421676</v>
      </c>
    </row>
    <row r="957" spans="2:5" x14ac:dyDescent="0.2">
      <c r="B957">
        <v>948</v>
      </c>
      <c r="C957" s="29">
        <v>-2.7682860937486741E-2</v>
      </c>
      <c r="D957" s="29">
        <v>-3.7452547138763205E-2</v>
      </c>
      <c r="E957" s="29">
        <v>-0.29995864721611548</v>
      </c>
    </row>
    <row r="958" spans="2:5" x14ac:dyDescent="0.2">
      <c r="B958">
        <v>949</v>
      </c>
      <c r="C958" s="29">
        <v>0.16231440903252606</v>
      </c>
      <c r="D958" s="29">
        <v>-0.14239825699712544</v>
      </c>
      <c r="E958" s="29">
        <v>0.50304826189967888</v>
      </c>
    </row>
    <row r="959" spans="2:5" x14ac:dyDescent="0.2">
      <c r="B959">
        <v>950</v>
      </c>
      <c r="C959" s="29">
        <v>1.1181981432670034E-2</v>
      </c>
      <c r="D959" s="29">
        <v>-0.4093634810416642</v>
      </c>
      <c r="E959" s="29">
        <v>0.21631183594132136</v>
      </c>
    </row>
    <row r="960" spans="2:5" x14ac:dyDescent="0.2">
      <c r="B960">
        <v>951</v>
      </c>
      <c r="C960" s="29">
        <v>-2.3166691525839434E-2</v>
      </c>
      <c r="D960" s="29">
        <v>-5.3457177422867583E-2</v>
      </c>
      <c r="E960" s="29">
        <v>-2.1712249731675071E-2</v>
      </c>
    </row>
    <row r="961" spans="2:5" x14ac:dyDescent="0.2">
      <c r="B961">
        <v>952</v>
      </c>
      <c r="C961" s="29">
        <v>-3.1558976709571807E-4</v>
      </c>
      <c r="D961" s="29">
        <v>0.2065537517693791</v>
      </c>
      <c r="E961" s="29">
        <v>-0.32643665251650844</v>
      </c>
    </row>
    <row r="962" spans="2:5" x14ac:dyDescent="0.2">
      <c r="B962">
        <v>953</v>
      </c>
      <c r="C962" s="29">
        <v>-9.3340990418354988E-2</v>
      </c>
      <c r="D962" s="29">
        <v>0.37203224975241</v>
      </c>
      <c r="E962" s="29">
        <v>-0.33666747279805814</v>
      </c>
    </row>
    <row r="963" spans="2:5" x14ac:dyDescent="0.2">
      <c r="B963">
        <v>954</v>
      </c>
      <c r="C963" s="29">
        <v>3.2951172912768313E-2</v>
      </c>
      <c r="D963" s="29">
        <v>-0.11988980032588847</v>
      </c>
      <c r="E963" s="29">
        <v>0.16265726492701982</v>
      </c>
    </row>
    <row r="964" spans="2:5" x14ac:dyDescent="0.2">
      <c r="B964">
        <v>955</v>
      </c>
      <c r="C964" s="29">
        <v>-2.722093338096079E-2</v>
      </c>
      <c r="D964" s="29">
        <v>8.0516603788333183E-2</v>
      </c>
      <c r="E964" s="29">
        <v>3.0920474557217161E-2</v>
      </c>
    </row>
    <row r="965" spans="2:5" x14ac:dyDescent="0.2">
      <c r="B965">
        <v>956</v>
      </c>
      <c r="C965" s="29">
        <v>3.127322053267606E-2</v>
      </c>
      <c r="D965" s="29">
        <v>-9.9935600877830794E-2</v>
      </c>
      <c r="E965" s="29">
        <v>-9.6928515345975769E-2</v>
      </c>
    </row>
    <row r="966" spans="2:5" x14ac:dyDescent="0.2">
      <c r="B966">
        <v>957</v>
      </c>
      <c r="C966" s="29">
        <v>4.144424557583562E-2</v>
      </c>
      <c r="D966" s="29">
        <v>-0.47523988994615951</v>
      </c>
      <c r="E966" s="29">
        <v>6.8531456342542041E-2</v>
      </c>
    </row>
    <row r="967" spans="2:5" x14ac:dyDescent="0.2">
      <c r="B967">
        <v>958</v>
      </c>
      <c r="C967" s="29">
        <v>-2.4191991130126437E-2</v>
      </c>
      <c r="D967" s="29">
        <v>-0.15037955677724102</v>
      </c>
      <c r="E967" s="29">
        <v>-0.29169031290589126</v>
      </c>
    </row>
    <row r="968" spans="2:5" x14ac:dyDescent="0.2">
      <c r="B968">
        <v>959</v>
      </c>
      <c r="C968" s="29">
        <v>-1.0207547486496258E-3</v>
      </c>
      <c r="D968" s="29">
        <v>-4.2617101707558988E-2</v>
      </c>
      <c r="E968" s="29">
        <v>-0.11059129339435513</v>
      </c>
    </row>
    <row r="969" spans="2:5" x14ac:dyDescent="0.2">
      <c r="B969">
        <v>960</v>
      </c>
      <c r="C969" s="29">
        <v>-2.6449841343026134E-2</v>
      </c>
      <c r="D969" s="29">
        <v>7.9765265620756906E-2</v>
      </c>
      <c r="E969" s="29">
        <v>-3.1428422572083822E-2</v>
      </c>
    </row>
    <row r="970" spans="2:5" x14ac:dyDescent="0.2">
      <c r="B970">
        <v>961</v>
      </c>
      <c r="C970" s="29">
        <v>-3.3047442356187108E-3</v>
      </c>
      <c r="D970" s="29">
        <v>-6.2512971442247198E-2</v>
      </c>
      <c r="E970" s="29">
        <v>-0.21073033821655954</v>
      </c>
    </row>
    <row r="971" spans="2:5" x14ac:dyDescent="0.2">
      <c r="B971">
        <v>962</v>
      </c>
      <c r="C971" s="29">
        <v>-8.8588360138390932E-3</v>
      </c>
      <c r="D971" s="29">
        <v>-9.0907258382518716E-2</v>
      </c>
      <c r="E971" s="29">
        <v>0.39467326514892159</v>
      </c>
    </row>
    <row r="972" spans="2:5" x14ac:dyDescent="0.2">
      <c r="B972">
        <v>963</v>
      </c>
      <c r="C972" s="29">
        <v>2.794217550576222E-2</v>
      </c>
      <c r="D972" s="29">
        <v>-2.7573693057762579E-2</v>
      </c>
      <c r="E972" s="29">
        <v>0.14906571147461659</v>
      </c>
    </row>
    <row r="973" spans="2:5" x14ac:dyDescent="0.2">
      <c r="B973">
        <v>964</v>
      </c>
      <c r="C973" s="29">
        <v>-4.9065381524203824E-2</v>
      </c>
      <c r="D973" s="29">
        <v>-0.10533362091130703</v>
      </c>
      <c r="E973" s="29">
        <v>0.2670303358735871</v>
      </c>
    </row>
    <row r="974" spans="2:5" x14ac:dyDescent="0.2">
      <c r="B974">
        <v>965</v>
      </c>
      <c r="C974" s="29">
        <v>-6.0329581942556672E-2</v>
      </c>
      <c r="D974" s="29">
        <v>-7.4950992218700163E-2</v>
      </c>
      <c r="E974" s="29">
        <v>-0.28861187293213403</v>
      </c>
    </row>
    <row r="975" spans="2:5" x14ac:dyDescent="0.2">
      <c r="B975">
        <v>966</v>
      </c>
      <c r="C975" s="29">
        <v>-1.3217731158670804E-2</v>
      </c>
      <c r="D975" s="29">
        <v>2.9893564296271435E-2</v>
      </c>
      <c r="E975" s="29">
        <v>-5.9937066993160044E-2</v>
      </c>
    </row>
    <row r="976" spans="2:5" x14ac:dyDescent="0.2">
      <c r="B976">
        <v>967</v>
      </c>
      <c r="C976" s="29">
        <v>-5.4913821849546289E-2</v>
      </c>
      <c r="D976" s="29">
        <v>-0.23586359886700886</v>
      </c>
      <c r="E976" s="29">
        <v>0.15217072955895003</v>
      </c>
    </row>
    <row r="977" spans="2:5" x14ac:dyDescent="0.2">
      <c r="B977">
        <v>968</v>
      </c>
      <c r="C977" s="29">
        <v>1.7315568277936125E-2</v>
      </c>
      <c r="D977" s="29">
        <v>-6.1403894709440212E-3</v>
      </c>
      <c r="E977" s="29">
        <v>0.1406980876269637</v>
      </c>
    </row>
    <row r="978" spans="2:5" x14ac:dyDescent="0.2">
      <c r="B978">
        <v>969</v>
      </c>
      <c r="C978" s="29">
        <v>-0.22771629085083506</v>
      </c>
      <c r="D978" s="29">
        <v>0.32731925195426526</v>
      </c>
      <c r="E978" s="29">
        <v>-0.18250195411017206</v>
      </c>
    </row>
    <row r="979" spans="2:5" x14ac:dyDescent="0.2">
      <c r="B979">
        <v>970</v>
      </c>
      <c r="C979" s="29">
        <v>-5.9893669423117253E-2</v>
      </c>
      <c r="D979" s="29">
        <v>-0.14595856376037902</v>
      </c>
      <c r="E979" s="29">
        <v>-2.769306796320397E-2</v>
      </c>
    </row>
    <row r="980" spans="2:5" x14ac:dyDescent="0.2">
      <c r="B980">
        <v>971</v>
      </c>
      <c r="C980" s="29">
        <v>-6.0639609519461185E-3</v>
      </c>
      <c r="D980" s="29">
        <v>0.1341770688106568</v>
      </c>
      <c r="E980" s="29">
        <v>0.17317019718735119</v>
      </c>
    </row>
    <row r="981" spans="2:5" x14ac:dyDescent="0.2">
      <c r="B981">
        <v>972</v>
      </c>
      <c r="C981" s="29">
        <v>-1.942001971114906E-2</v>
      </c>
      <c r="D981" s="29">
        <v>2.0411768583446316E-2</v>
      </c>
      <c r="E981" s="29">
        <v>-0.17139931722570154</v>
      </c>
    </row>
    <row r="982" spans="2:5" x14ac:dyDescent="0.2">
      <c r="B982">
        <v>973</v>
      </c>
      <c r="C982" s="29">
        <v>-6.6320550148277028E-3</v>
      </c>
      <c r="D982" s="29">
        <v>0.11130795134909086</v>
      </c>
      <c r="E982" s="29">
        <v>8.9892379557898028E-2</v>
      </c>
    </row>
    <row r="983" spans="2:5" x14ac:dyDescent="0.2">
      <c r="B983">
        <v>974</v>
      </c>
      <c r="C983" s="29">
        <v>-8.112150153831775E-2</v>
      </c>
      <c r="D983" s="29">
        <v>3.9783362433939561E-2</v>
      </c>
      <c r="E983" s="29">
        <v>-0.31938161338383447</v>
      </c>
    </row>
    <row r="984" spans="2:5" x14ac:dyDescent="0.2">
      <c r="B984">
        <v>975</v>
      </c>
      <c r="C984" s="29">
        <v>7.5297966622782818E-3</v>
      </c>
      <c r="D984" s="29">
        <v>-0.19892458334674548</v>
      </c>
      <c r="E984" s="29">
        <v>0.5913442996648296</v>
      </c>
    </row>
    <row r="985" spans="2:5" x14ac:dyDescent="0.2">
      <c r="B985">
        <v>976</v>
      </c>
      <c r="C985" s="29">
        <v>-3.5576696442384141E-2</v>
      </c>
      <c r="D985" s="29">
        <v>6.8536131524155386E-2</v>
      </c>
      <c r="E985" s="29">
        <v>0.30283664203003496</v>
      </c>
    </row>
    <row r="986" spans="2:5" x14ac:dyDescent="0.2">
      <c r="B986">
        <v>977</v>
      </c>
      <c r="C986" s="29">
        <v>5.2839413374474321E-2</v>
      </c>
      <c r="D986" s="29">
        <v>-0.1074586799225531</v>
      </c>
      <c r="E986" s="29">
        <v>-9.7820914995820574E-2</v>
      </c>
    </row>
    <row r="987" spans="2:5" x14ac:dyDescent="0.2">
      <c r="B987">
        <v>978</v>
      </c>
      <c r="C987" s="29">
        <v>5.7051016711276374E-2</v>
      </c>
      <c r="D987" s="29">
        <v>-0.1254988334214191</v>
      </c>
      <c r="E987" s="29">
        <v>7.3057008875880791E-2</v>
      </c>
    </row>
    <row r="988" spans="2:5" x14ac:dyDescent="0.2">
      <c r="B988">
        <v>979</v>
      </c>
      <c r="C988" s="29">
        <v>2.7080313260166737E-2</v>
      </c>
      <c r="D988" s="29">
        <v>-0.12276598550451724</v>
      </c>
      <c r="E988" s="29">
        <v>2.7018981084864432E-3</v>
      </c>
    </row>
    <row r="989" spans="2:5" x14ac:dyDescent="0.2">
      <c r="B989">
        <v>980</v>
      </c>
      <c r="C989" s="29">
        <v>3.5217398994710665E-2</v>
      </c>
      <c r="D989" s="29">
        <v>-0.16376404050267615</v>
      </c>
      <c r="E989" s="29">
        <v>5.5926748903581028E-2</v>
      </c>
    </row>
    <row r="990" spans="2:5" x14ac:dyDescent="0.2">
      <c r="B990">
        <v>981</v>
      </c>
      <c r="C990" s="29">
        <v>0.17207568462691944</v>
      </c>
      <c r="D990" s="29">
        <v>-0.11984715777092644</v>
      </c>
      <c r="E990" s="29">
        <v>3.8860718670013707E-2</v>
      </c>
    </row>
    <row r="991" spans="2:5" x14ac:dyDescent="0.2">
      <c r="B991">
        <v>982</v>
      </c>
      <c r="C991" s="29">
        <v>-2.0245426130796097E-2</v>
      </c>
      <c r="D991" s="29">
        <v>0.33284315395858066</v>
      </c>
      <c r="E991" s="29">
        <v>-2.0112381381578906E-2</v>
      </c>
    </row>
    <row r="992" spans="2:5" x14ac:dyDescent="0.2">
      <c r="B992">
        <v>983</v>
      </c>
      <c r="C992" s="29">
        <v>2.7786474550392105E-2</v>
      </c>
      <c r="D992" s="29">
        <v>-0.14879648407082313</v>
      </c>
      <c r="E992" s="29">
        <v>-0.17337469973026573</v>
      </c>
    </row>
    <row r="993" spans="2:5" x14ac:dyDescent="0.2">
      <c r="B993">
        <v>984</v>
      </c>
      <c r="C993" s="29">
        <v>8.9836768858973848E-2</v>
      </c>
      <c r="D993" s="29">
        <v>-5.8172442974931286E-2</v>
      </c>
      <c r="E993" s="29">
        <v>6.8379042605367243E-2</v>
      </c>
    </row>
    <row r="994" spans="2:5" x14ac:dyDescent="0.2">
      <c r="B994">
        <v>985</v>
      </c>
      <c r="C994" s="29">
        <v>1.9692069954110748E-2</v>
      </c>
      <c r="D994" s="29">
        <v>-0.21618655987187055</v>
      </c>
      <c r="E994" s="29">
        <v>-8.4548579980170194E-2</v>
      </c>
    </row>
    <row r="995" spans="2:5" x14ac:dyDescent="0.2">
      <c r="B995">
        <v>986</v>
      </c>
      <c r="C995" s="29">
        <v>4.1084768377932703E-3</v>
      </c>
      <c r="D995" s="29">
        <v>-6.9442034256466015E-2</v>
      </c>
      <c r="E995" s="29">
        <v>-8.5481019149808157E-2</v>
      </c>
    </row>
    <row r="996" spans="2:5" x14ac:dyDescent="0.2">
      <c r="B996">
        <v>987</v>
      </c>
      <c r="C996" s="29">
        <v>1.7960644282308848E-2</v>
      </c>
      <c r="D996" s="29">
        <v>-0.30617347884517937</v>
      </c>
      <c r="E996" s="29">
        <v>-0.13986148860234585</v>
      </c>
    </row>
    <row r="997" spans="2:5" x14ac:dyDescent="0.2">
      <c r="B997">
        <v>988</v>
      </c>
      <c r="C997" s="29">
        <v>-7.7683004612451576E-2</v>
      </c>
      <c r="D997" s="29">
        <v>0.12963709830426512</v>
      </c>
      <c r="E997" s="29">
        <v>-3.1535540820525836E-2</v>
      </c>
    </row>
    <row r="998" spans="2:5" x14ac:dyDescent="0.2">
      <c r="B998">
        <v>989</v>
      </c>
      <c r="C998" s="29">
        <v>6.6585359928255983E-2</v>
      </c>
      <c r="D998" s="29">
        <v>-5.645805017083988E-2</v>
      </c>
      <c r="E998" s="29">
        <v>-0.21077933611668198</v>
      </c>
    </row>
    <row r="999" spans="2:5" x14ac:dyDescent="0.2">
      <c r="B999">
        <v>990</v>
      </c>
      <c r="C999" s="29">
        <v>-2.8733026522247976E-2</v>
      </c>
      <c r="D999" s="29">
        <v>-6.078808174955308E-2</v>
      </c>
      <c r="E999" s="29">
        <v>-0.16574521277531601</v>
      </c>
    </row>
    <row r="1000" spans="2:5" x14ac:dyDescent="0.2">
      <c r="B1000">
        <v>991</v>
      </c>
      <c r="C1000" s="29">
        <v>-6.1997307433375413E-2</v>
      </c>
      <c r="D1000" s="29">
        <v>2.2356764360796165E-2</v>
      </c>
      <c r="E1000" s="29">
        <v>1.774132698871635E-2</v>
      </c>
    </row>
    <row r="1001" spans="2:5" x14ac:dyDescent="0.2">
      <c r="B1001">
        <v>992</v>
      </c>
      <c r="C1001" s="29">
        <v>3.2316970005739326E-2</v>
      </c>
      <c r="D1001" s="29">
        <v>-0.15801411385875405</v>
      </c>
      <c r="E1001" s="29">
        <v>-0.18948259557923433</v>
      </c>
    </row>
    <row r="1002" spans="2:5" x14ac:dyDescent="0.2">
      <c r="B1002">
        <v>993</v>
      </c>
      <c r="C1002" s="29">
        <v>-3.8269819917816347E-2</v>
      </c>
      <c r="D1002" s="29">
        <v>3.1884721305386853E-2</v>
      </c>
      <c r="E1002" s="29">
        <v>-8.6666459311910152E-2</v>
      </c>
    </row>
    <row r="1003" spans="2:5" x14ac:dyDescent="0.2">
      <c r="B1003">
        <v>994</v>
      </c>
      <c r="C1003" s="29">
        <v>2.2296612806583741E-2</v>
      </c>
      <c r="D1003" s="29">
        <v>9.734442261438872E-2</v>
      </c>
      <c r="E1003" s="29">
        <v>1.343573455773193E-2</v>
      </c>
    </row>
    <row r="1004" spans="2:5" x14ac:dyDescent="0.2">
      <c r="B1004">
        <v>995</v>
      </c>
      <c r="C1004" s="29">
        <v>8.9553050026060885E-2</v>
      </c>
      <c r="D1004" s="29">
        <v>4.7818137653531753E-2</v>
      </c>
      <c r="E1004" s="29">
        <v>0.18320213987272163</v>
      </c>
    </row>
    <row r="1005" spans="2:5" x14ac:dyDescent="0.2">
      <c r="B1005">
        <v>996</v>
      </c>
      <c r="C1005" s="29">
        <v>-3.2764201072761373E-2</v>
      </c>
      <c r="D1005" s="29">
        <v>1.203015719103994E-2</v>
      </c>
      <c r="E1005" s="29">
        <v>-0.27892461910906979</v>
      </c>
    </row>
    <row r="1006" spans="2:5" x14ac:dyDescent="0.2">
      <c r="B1006">
        <v>997</v>
      </c>
      <c r="C1006" s="29">
        <v>-3.6831075254215645E-3</v>
      </c>
      <c r="D1006" s="29">
        <v>-0.11790688398692244</v>
      </c>
      <c r="E1006" s="29">
        <v>5.425952099077487E-2</v>
      </c>
    </row>
    <row r="1007" spans="2:5" x14ac:dyDescent="0.2">
      <c r="B1007">
        <v>998</v>
      </c>
      <c r="C1007" s="29">
        <v>-6.5698127657203093E-2</v>
      </c>
      <c r="D1007" s="29">
        <v>-6.6626825266304313E-2</v>
      </c>
      <c r="E1007" s="29">
        <v>9.5126507715989753E-2</v>
      </c>
    </row>
    <row r="1008" spans="2:5" x14ac:dyDescent="0.2">
      <c r="B1008">
        <v>999</v>
      </c>
      <c r="C1008" s="29">
        <v>5.8093617501225207E-2</v>
      </c>
      <c r="D1008" s="29">
        <v>0.14341239825149193</v>
      </c>
      <c r="E1008" s="29">
        <v>0.1645120096143205</v>
      </c>
    </row>
    <row r="1009" spans="2:5" x14ac:dyDescent="0.2">
      <c r="B1009">
        <v>1000</v>
      </c>
      <c r="C1009" s="29">
        <v>-7.2570174396268283E-2</v>
      </c>
      <c r="D1009" s="29">
        <v>0.3210960406240202</v>
      </c>
      <c r="E1009" s="29">
        <v>3.2748664038857601E-2</v>
      </c>
    </row>
    <row r="1010" spans="2:5" x14ac:dyDescent="0.2">
      <c r="B1010">
        <v>1001</v>
      </c>
      <c r="C1010" s="29">
        <v>-3.1664695045445449E-3</v>
      </c>
      <c r="D1010" s="29">
        <v>0.14349131763529235</v>
      </c>
      <c r="E1010" s="29">
        <v>-0.67688664885881467</v>
      </c>
    </row>
    <row r="1011" spans="2:5" x14ac:dyDescent="0.2">
      <c r="B1011">
        <v>1002</v>
      </c>
      <c r="C1011" s="29">
        <v>-7.5780127103914616E-2</v>
      </c>
      <c r="D1011" s="29">
        <v>6.4169786402747786E-2</v>
      </c>
      <c r="E1011" s="29">
        <v>-1.1363854819693027E-2</v>
      </c>
    </row>
    <row r="1012" spans="2:5" x14ac:dyDescent="0.2">
      <c r="B1012">
        <v>1003</v>
      </c>
      <c r="C1012" s="29">
        <v>-1.985953708295712E-2</v>
      </c>
      <c r="D1012" s="29">
        <v>-0.14060840920258455</v>
      </c>
      <c r="E1012" s="29">
        <v>0.10108125471749899</v>
      </c>
    </row>
    <row r="1013" spans="2:5" x14ac:dyDescent="0.2">
      <c r="B1013">
        <v>1004</v>
      </c>
      <c r="C1013" s="29">
        <v>0.1602318835090295</v>
      </c>
      <c r="D1013" s="29">
        <v>3.606923359885101E-2</v>
      </c>
      <c r="E1013" s="29">
        <v>8.2838994558201401E-2</v>
      </c>
    </row>
    <row r="1014" spans="2:5" x14ac:dyDescent="0.2">
      <c r="B1014">
        <v>1005</v>
      </c>
      <c r="C1014" s="29">
        <v>3.0864527150732724E-2</v>
      </c>
      <c r="D1014" s="29">
        <v>-4.785029660573344E-3</v>
      </c>
      <c r="E1014" s="29">
        <v>0.23728852367893641</v>
      </c>
    </row>
    <row r="1015" spans="2:5" x14ac:dyDescent="0.2">
      <c r="B1015">
        <v>1006</v>
      </c>
      <c r="C1015" s="29">
        <v>-2.3276470517031366E-2</v>
      </c>
      <c r="D1015" s="29">
        <v>-9.3184340243512558E-3</v>
      </c>
      <c r="E1015" s="29">
        <v>0.12234646063400159</v>
      </c>
    </row>
    <row r="1016" spans="2:5" x14ac:dyDescent="0.2">
      <c r="B1016">
        <v>1007</v>
      </c>
      <c r="C1016" s="29">
        <v>-1.6618346368636229E-3</v>
      </c>
      <c r="D1016" s="29">
        <v>-0.22860373743621451</v>
      </c>
      <c r="E1016" s="29">
        <v>-0.73048829100269874</v>
      </c>
    </row>
    <row r="1017" spans="2:5" x14ac:dyDescent="0.2">
      <c r="B1017">
        <v>1008</v>
      </c>
      <c r="C1017" s="29">
        <v>5.1023555269168793E-3</v>
      </c>
      <c r="D1017" s="29">
        <v>-9.6637507056761603E-3</v>
      </c>
      <c r="E1017" s="29">
        <v>6.0515612295893506E-3</v>
      </c>
    </row>
    <row r="1018" spans="2:5" x14ac:dyDescent="0.2">
      <c r="B1018">
        <v>1009</v>
      </c>
      <c r="C1018" s="29">
        <v>-3.7002160658709031E-2</v>
      </c>
      <c r="D1018" s="29">
        <v>-4.6877457236530522E-2</v>
      </c>
      <c r="E1018" s="29">
        <v>0.18353478483970145</v>
      </c>
    </row>
    <row r="1019" spans="2:5" x14ac:dyDescent="0.2">
      <c r="B1019">
        <v>1010</v>
      </c>
      <c r="C1019" s="29">
        <v>-8.966103779803089E-2</v>
      </c>
      <c r="D1019" s="29">
        <v>-9.2338015417424021E-2</v>
      </c>
      <c r="E1019" s="29">
        <v>-0.16493314568423276</v>
      </c>
    </row>
    <row r="1020" spans="2:5" x14ac:dyDescent="0.2">
      <c r="B1020">
        <v>1011</v>
      </c>
      <c r="C1020" s="29">
        <v>0.14073702999742976</v>
      </c>
      <c r="D1020" s="29">
        <v>-0.17602515870183186</v>
      </c>
      <c r="E1020" s="29">
        <v>0.19004519300560777</v>
      </c>
    </row>
    <row r="1021" spans="2:5" x14ac:dyDescent="0.2">
      <c r="B1021">
        <v>1012</v>
      </c>
      <c r="C1021" s="29">
        <v>-4.1022786053292022E-2</v>
      </c>
      <c r="D1021" s="29">
        <v>-0.15252746132055287</v>
      </c>
      <c r="E1021" s="29">
        <v>2.9872281772164819E-2</v>
      </c>
    </row>
    <row r="1022" spans="2:5" x14ac:dyDescent="0.2">
      <c r="B1022">
        <v>1013</v>
      </c>
      <c r="C1022" s="29">
        <v>0.11239833861631313</v>
      </c>
      <c r="D1022" s="29">
        <v>8.3124727163605E-3</v>
      </c>
      <c r="E1022" s="29">
        <v>-7.6406005813342698E-2</v>
      </c>
    </row>
    <row r="1023" spans="2:5" x14ac:dyDescent="0.2">
      <c r="B1023">
        <v>1014</v>
      </c>
      <c r="C1023" s="29">
        <v>2.6531156687482203E-2</v>
      </c>
      <c r="D1023" s="29">
        <v>-8.5292043753255775E-2</v>
      </c>
      <c r="E1023" s="29">
        <v>-0.1242966846662337</v>
      </c>
    </row>
    <row r="1024" spans="2:5" x14ac:dyDescent="0.2">
      <c r="B1024">
        <v>1015</v>
      </c>
      <c r="C1024" s="29">
        <v>-4.2891112699234624E-2</v>
      </c>
      <c r="D1024" s="29">
        <v>8.9015236668949727E-2</v>
      </c>
      <c r="E1024" s="29">
        <v>8.7671889991099983E-2</v>
      </c>
    </row>
    <row r="1025" spans="2:5" x14ac:dyDescent="0.2">
      <c r="B1025">
        <v>1016</v>
      </c>
      <c r="C1025" s="29">
        <v>-1.926440954579043E-2</v>
      </c>
      <c r="D1025" s="29">
        <v>-1.4852708419473525E-2</v>
      </c>
      <c r="E1025" s="29">
        <v>-0.13684825508696333</v>
      </c>
    </row>
    <row r="1026" spans="2:5" x14ac:dyDescent="0.2">
      <c r="B1026">
        <v>1017</v>
      </c>
      <c r="C1026" s="29">
        <v>-7.3151551736446621E-2</v>
      </c>
      <c r="D1026" s="29">
        <v>6.5153401131875607E-2</v>
      </c>
      <c r="E1026" s="29">
        <v>0.25290671455496155</v>
      </c>
    </row>
    <row r="1027" spans="2:5" x14ac:dyDescent="0.2">
      <c r="B1027">
        <v>1018</v>
      </c>
      <c r="C1027" s="29">
        <v>-1.2952299449299345E-2</v>
      </c>
      <c r="D1027" s="29">
        <v>-0.45350629953696536</v>
      </c>
      <c r="E1027" s="29">
        <v>-0.29041006639852801</v>
      </c>
    </row>
    <row r="1028" spans="2:5" x14ac:dyDescent="0.2">
      <c r="B1028">
        <v>1019</v>
      </c>
      <c r="C1028" s="29">
        <v>1.0471734177862131E-2</v>
      </c>
      <c r="D1028" s="29">
        <v>-3.6290755640357719E-2</v>
      </c>
      <c r="E1028" s="29">
        <v>0.30210602413998972</v>
      </c>
    </row>
    <row r="1029" spans="2:5" x14ac:dyDescent="0.2">
      <c r="B1029">
        <v>1020</v>
      </c>
      <c r="C1029" s="29">
        <v>7.5891396901378583E-2</v>
      </c>
      <c r="D1029" s="29">
        <v>-7.6052333927407206E-2</v>
      </c>
      <c r="E1029" s="29">
        <v>-5.6454119497718752E-2</v>
      </c>
    </row>
    <row r="1030" spans="2:5" x14ac:dyDescent="0.2">
      <c r="B1030">
        <v>1021</v>
      </c>
      <c r="C1030" s="29">
        <v>-9.2567226375963596E-3</v>
      </c>
      <c r="D1030" s="29">
        <v>-0.1187234052034449</v>
      </c>
      <c r="E1030" s="29">
        <v>-3.2328272368353497E-3</v>
      </c>
    </row>
    <row r="1031" spans="2:5" x14ac:dyDescent="0.2">
      <c r="B1031">
        <v>1022</v>
      </c>
      <c r="C1031" s="29">
        <v>2.9181923299922967E-2</v>
      </c>
      <c r="D1031" s="29">
        <v>3.3033258007119606E-2</v>
      </c>
      <c r="E1031" s="29">
        <v>-0.23207089479055862</v>
      </c>
    </row>
    <row r="1032" spans="2:5" x14ac:dyDescent="0.2">
      <c r="B1032">
        <v>1023</v>
      </c>
      <c r="C1032" s="29">
        <v>-2.1036685864160347E-2</v>
      </c>
      <c r="D1032" s="29">
        <v>-8.3109121709094E-2</v>
      </c>
      <c r="E1032" s="29">
        <v>7.3232606880550152E-2</v>
      </c>
    </row>
    <row r="1033" spans="2:5" x14ac:dyDescent="0.2">
      <c r="B1033">
        <v>1024</v>
      </c>
      <c r="C1033" s="29">
        <v>6.5735711469874419E-2</v>
      </c>
      <c r="D1033" s="29">
        <v>9.2200410605081072E-3</v>
      </c>
      <c r="E1033" s="29">
        <v>9.2493163509540285E-3</v>
      </c>
    </row>
    <row r="1034" spans="2:5" x14ac:dyDescent="0.2">
      <c r="B1034">
        <v>1025</v>
      </c>
      <c r="C1034" s="29">
        <v>6.2047002402524483E-2</v>
      </c>
      <c r="D1034" s="29">
        <v>-0.10610270415415431</v>
      </c>
      <c r="E1034" s="29">
        <v>-8.7869695881079249E-2</v>
      </c>
    </row>
    <row r="1035" spans="2:5" x14ac:dyDescent="0.2">
      <c r="B1035">
        <v>1026</v>
      </c>
      <c r="C1035" s="29">
        <v>-1.4690311677144409E-2</v>
      </c>
      <c r="D1035" s="29">
        <v>-3.5993866397325776E-2</v>
      </c>
      <c r="E1035" s="29">
        <v>0.1750115718296697</v>
      </c>
    </row>
    <row r="1036" spans="2:5" x14ac:dyDescent="0.2">
      <c r="B1036">
        <v>1027</v>
      </c>
      <c r="C1036" s="29">
        <v>2.949269616895505E-2</v>
      </c>
      <c r="D1036" s="29">
        <v>-0.27376320228940915</v>
      </c>
      <c r="E1036" s="29">
        <v>-0.43040567559382931</v>
      </c>
    </row>
    <row r="1037" spans="2:5" x14ac:dyDescent="0.2">
      <c r="B1037">
        <v>1028</v>
      </c>
      <c r="C1037" s="29">
        <v>8.9346078741159782E-2</v>
      </c>
      <c r="D1037" s="29">
        <v>-0.32686610095941521</v>
      </c>
      <c r="E1037" s="29">
        <v>-8.3121834065448472E-2</v>
      </c>
    </row>
    <row r="1038" spans="2:5" x14ac:dyDescent="0.2">
      <c r="B1038">
        <v>1029</v>
      </c>
      <c r="C1038" s="29">
        <v>1.8389669723407932E-2</v>
      </c>
      <c r="D1038" s="29">
        <v>5.0027412733559831E-2</v>
      </c>
      <c r="E1038" s="29">
        <v>-0.142239283354682</v>
      </c>
    </row>
    <row r="1039" spans="2:5" x14ac:dyDescent="0.2">
      <c r="B1039">
        <v>1030</v>
      </c>
      <c r="C1039" s="29">
        <v>-3.1428904087740468E-2</v>
      </c>
      <c r="D1039" s="29">
        <v>6.2058137259788225E-2</v>
      </c>
      <c r="E1039" s="29">
        <v>-0.24217102266177723</v>
      </c>
    </row>
    <row r="1040" spans="2:5" x14ac:dyDescent="0.2">
      <c r="B1040">
        <v>1031</v>
      </c>
      <c r="C1040" s="29">
        <v>4.1774460564593982E-2</v>
      </c>
      <c r="D1040" s="29">
        <v>4.2745142207448364E-2</v>
      </c>
      <c r="E1040" s="29">
        <v>-1.4947418206861553E-2</v>
      </c>
    </row>
    <row r="1041" spans="2:5" x14ac:dyDescent="0.2">
      <c r="B1041">
        <v>1032</v>
      </c>
      <c r="C1041" s="29">
        <v>0.13772613461311928</v>
      </c>
      <c r="D1041" s="29">
        <v>-0.18991658450807836</v>
      </c>
      <c r="E1041" s="29">
        <v>7.1568571675894893E-2</v>
      </c>
    </row>
    <row r="1042" spans="2:5" x14ac:dyDescent="0.2">
      <c r="B1042">
        <v>1033</v>
      </c>
      <c r="C1042" s="29">
        <v>-2.7886660638796291E-2</v>
      </c>
      <c r="D1042" s="29">
        <v>0.13748869715053647</v>
      </c>
      <c r="E1042" s="29">
        <v>0.16096028707984478</v>
      </c>
    </row>
    <row r="1043" spans="2:5" x14ac:dyDescent="0.2">
      <c r="B1043">
        <v>1034</v>
      </c>
      <c r="C1043" s="29">
        <v>-8.5243844973251718E-3</v>
      </c>
      <c r="D1043" s="29">
        <v>-5.1039075328118917E-2</v>
      </c>
      <c r="E1043" s="29">
        <v>-0.33141470214090507</v>
      </c>
    </row>
    <row r="1044" spans="2:5" x14ac:dyDescent="0.2">
      <c r="B1044">
        <v>1035</v>
      </c>
      <c r="C1044" s="29">
        <v>-9.7869657950886743E-2</v>
      </c>
      <c r="D1044" s="29">
        <v>-7.4497227852620973E-2</v>
      </c>
      <c r="E1044" s="29">
        <v>-0.5567861460129635</v>
      </c>
    </row>
    <row r="1045" spans="2:5" x14ac:dyDescent="0.2">
      <c r="B1045">
        <v>1036</v>
      </c>
      <c r="C1045" s="29">
        <v>5.3257254180049937E-2</v>
      </c>
      <c r="D1045" s="29">
        <v>-8.5783846728294672E-2</v>
      </c>
      <c r="E1045" s="29">
        <v>-0.51671096291664276</v>
      </c>
    </row>
    <row r="1046" spans="2:5" x14ac:dyDescent="0.2">
      <c r="B1046">
        <v>1037</v>
      </c>
      <c r="C1046" s="29">
        <v>3.5239560102347654E-2</v>
      </c>
      <c r="D1046" s="29">
        <v>-0.18799965069227589</v>
      </c>
      <c r="E1046" s="29">
        <v>-0.28332046132662059</v>
      </c>
    </row>
    <row r="1047" spans="2:5" x14ac:dyDescent="0.2">
      <c r="B1047">
        <v>1038</v>
      </c>
      <c r="C1047" s="29">
        <v>7.0485011390088642E-2</v>
      </c>
      <c r="D1047" s="29">
        <v>-0.22641940137001657</v>
      </c>
      <c r="E1047" s="29">
        <v>-5.3282001183658952E-2</v>
      </c>
    </row>
    <row r="1048" spans="2:5" x14ac:dyDescent="0.2">
      <c r="B1048">
        <v>1039</v>
      </c>
      <c r="C1048" s="29">
        <v>-7.4412324801489821E-3</v>
      </c>
      <c r="D1048" s="29">
        <v>6.9816853775120938E-2</v>
      </c>
      <c r="E1048" s="29">
        <v>-6.9561487574447842E-2</v>
      </c>
    </row>
    <row r="1049" spans="2:5" x14ac:dyDescent="0.2">
      <c r="B1049">
        <v>1040</v>
      </c>
      <c r="C1049" s="29">
        <v>5.2268665572452827E-2</v>
      </c>
      <c r="D1049" s="29">
        <v>-3.0421414105250316E-2</v>
      </c>
      <c r="E1049" s="29">
        <v>-0.18312282451199269</v>
      </c>
    </row>
    <row r="1050" spans="2:5" x14ac:dyDescent="0.2">
      <c r="B1050">
        <v>1041</v>
      </c>
      <c r="C1050" s="29">
        <v>1.3291900967091553E-2</v>
      </c>
      <c r="D1050" s="29">
        <v>4.7490503054457019E-2</v>
      </c>
      <c r="E1050" s="29">
        <v>0.14233541215332157</v>
      </c>
    </row>
    <row r="1051" spans="2:5" x14ac:dyDescent="0.2">
      <c r="B1051">
        <v>1042</v>
      </c>
      <c r="C1051" s="29">
        <v>-6.4122157829205287E-2</v>
      </c>
      <c r="D1051" s="29">
        <v>7.5432493899544401E-2</v>
      </c>
      <c r="E1051" s="29">
        <v>-0.21733044901034315</v>
      </c>
    </row>
    <row r="1052" spans="2:5" x14ac:dyDescent="0.2">
      <c r="B1052">
        <v>1043</v>
      </c>
      <c r="C1052" s="29">
        <v>6.4207296392120126E-4</v>
      </c>
      <c r="D1052" s="29">
        <v>7.6693732748053925E-2</v>
      </c>
      <c r="E1052" s="29">
        <v>4.9609123567192926E-3</v>
      </c>
    </row>
    <row r="1053" spans="2:5" x14ac:dyDescent="0.2">
      <c r="B1053">
        <v>1044</v>
      </c>
      <c r="C1053" s="29">
        <v>-8.1425012486551776E-2</v>
      </c>
      <c r="D1053" s="29">
        <v>-0.15056026983624182</v>
      </c>
      <c r="E1053" s="29">
        <v>-0.19896327990711016</v>
      </c>
    </row>
    <row r="1054" spans="2:5" x14ac:dyDescent="0.2">
      <c r="B1054">
        <v>1045</v>
      </c>
      <c r="C1054" s="29">
        <v>3.1851269791518852E-2</v>
      </c>
      <c r="D1054" s="29">
        <v>8.6169742381356305E-3</v>
      </c>
      <c r="E1054" s="29">
        <v>-0.235349708947478</v>
      </c>
    </row>
    <row r="1055" spans="2:5" x14ac:dyDescent="0.2">
      <c r="B1055">
        <v>1046</v>
      </c>
      <c r="C1055" s="29">
        <v>4.5945548543502523E-2</v>
      </c>
      <c r="D1055" s="29">
        <v>0.10978546628123506</v>
      </c>
      <c r="E1055" s="29">
        <v>-0.3538759142400697</v>
      </c>
    </row>
    <row r="1056" spans="2:5" x14ac:dyDescent="0.2">
      <c r="B1056">
        <v>1047</v>
      </c>
      <c r="C1056" s="29">
        <v>-9.2182447469068649E-3</v>
      </c>
      <c r="D1056" s="29">
        <v>1.714412181356751E-2</v>
      </c>
      <c r="E1056" s="29">
        <v>-0.10782589695456882</v>
      </c>
    </row>
    <row r="1057" spans="2:5" x14ac:dyDescent="0.2">
      <c r="B1057">
        <v>1048</v>
      </c>
      <c r="C1057" s="29">
        <v>0.11211929342177512</v>
      </c>
      <c r="D1057" s="29">
        <v>-9.615016519884402E-2</v>
      </c>
      <c r="E1057" s="29">
        <v>-0.12316385852583037</v>
      </c>
    </row>
    <row r="1058" spans="2:5" x14ac:dyDescent="0.2">
      <c r="B1058">
        <v>1049</v>
      </c>
      <c r="C1058" s="29">
        <v>1.9815973599779942E-2</v>
      </c>
      <c r="D1058" s="29">
        <v>-8.4571489880276171E-2</v>
      </c>
      <c r="E1058" s="29">
        <v>0.30123925655524769</v>
      </c>
    </row>
    <row r="1059" spans="2:5" x14ac:dyDescent="0.2">
      <c r="B1059">
        <v>1050</v>
      </c>
      <c r="C1059" s="29">
        <v>5.1826767242374901E-2</v>
      </c>
      <c r="D1059" s="29">
        <v>-0.214393192049464</v>
      </c>
      <c r="E1059" s="29">
        <v>0.16956171195847472</v>
      </c>
    </row>
    <row r="1060" spans="2:5" x14ac:dyDescent="0.2">
      <c r="B1060">
        <v>1051</v>
      </c>
      <c r="C1060" s="29">
        <v>-6.8634212835605765E-2</v>
      </c>
      <c r="D1060" s="29">
        <v>4.0589942758815875E-2</v>
      </c>
      <c r="E1060" s="29">
        <v>0.11744820655682481</v>
      </c>
    </row>
    <row r="1061" spans="2:5" x14ac:dyDescent="0.2">
      <c r="B1061">
        <v>1052</v>
      </c>
      <c r="C1061" s="29">
        <v>3.6236546291268941E-2</v>
      </c>
      <c r="D1061" s="29">
        <v>-9.6136364145762668E-2</v>
      </c>
      <c r="E1061" s="29">
        <v>1.5462251867431479E-2</v>
      </c>
    </row>
    <row r="1062" spans="2:5" x14ac:dyDescent="0.2">
      <c r="B1062">
        <v>1053</v>
      </c>
      <c r="C1062" s="29">
        <v>-7.667186057603215E-3</v>
      </c>
      <c r="D1062" s="29">
        <v>-0.29308180333589379</v>
      </c>
      <c r="E1062" s="29">
        <v>-0.98215217409629496</v>
      </c>
    </row>
    <row r="1063" spans="2:5" x14ac:dyDescent="0.2">
      <c r="B1063">
        <v>1054</v>
      </c>
      <c r="C1063" s="29">
        <v>-8.7031683836945026E-2</v>
      </c>
      <c r="D1063" s="29">
        <v>-4.7150494516563328E-3</v>
      </c>
      <c r="E1063" s="29">
        <v>-6.6941033064887526E-3</v>
      </c>
    </row>
    <row r="1064" spans="2:5" x14ac:dyDescent="0.2">
      <c r="B1064">
        <v>1055</v>
      </c>
      <c r="C1064" s="29">
        <v>-5.1283467766695803E-2</v>
      </c>
      <c r="D1064" s="29">
        <v>-0.12643845703130213</v>
      </c>
      <c r="E1064" s="29">
        <v>-2.9933589522866195E-2</v>
      </c>
    </row>
    <row r="1065" spans="2:5" x14ac:dyDescent="0.2">
      <c r="B1065">
        <v>1056</v>
      </c>
      <c r="C1065" s="29">
        <v>1.8822746971726718E-2</v>
      </c>
      <c r="D1065" s="29">
        <v>7.931717042657295E-2</v>
      </c>
      <c r="E1065" s="29">
        <v>-9.8646298179758174E-2</v>
      </c>
    </row>
    <row r="1066" spans="2:5" x14ac:dyDescent="0.2">
      <c r="B1066">
        <v>1057</v>
      </c>
      <c r="C1066" s="29">
        <v>-0.19658603612120115</v>
      </c>
      <c r="D1066" s="29">
        <v>-9.2799766491003799E-2</v>
      </c>
      <c r="E1066" s="29">
        <v>0.20469933815332908</v>
      </c>
    </row>
    <row r="1067" spans="2:5" x14ac:dyDescent="0.2">
      <c r="B1067">
        <v>1058</v>
      </c>
      <c r="C1067" s="29">
        <v>-0.14127595114213493</v>
      </c>
      <c r="D1067" s="29">
        <v>6.4739900307424963E-2</v>
      </c>
      <c r="E1067" s="29">
        <v>0.21859868437225818</v>
      </c>
    </row>
    <row r="1068" spans="2:5" x14ac:dyDescent="0.2">
      <c r="B1068">
        <v>1059</v>
      </c>
      <c r="C1068" s="29">
        <v>-5.6520991357926084E-2</v>
      </c>
      <c r="D1068" s="29">
        <v>9.0279169094965001E-2</v>
      </c>
      <c r="E1068" s="29">
        <v>-0.44397358240991264</v>
      </c>
    </row>
    <row r="1069" spans="2:5" x14ac:dyDescent="0.2">
      <c r="B1069">
        <v>1060</v>
      </c>
      <c r="C1069" s="29">
        <v>-2.5582005841345134E-2</v>
      </c>
      <c r="D1069" s="29">
        <v>5.2703862309969518E-3</v>
      </c>
      <c r="E1069" s="29">
        <v>8.8670129305250672E-2</v>
      </c>
    </row>
    <row r="1070" spans="2:5" x14ac:dyDescent="0.2">
      <c r="B1070">
        <v>1061</v>
      </c>
      <c r="C1070" s="29">
        <v>-0.10143242153868987</v>
      </c>
      <c r="D1070" s="29">
        <v>0.17352657107676839</v>
      </c>
      <c r="E1070" s="29">
        <v>-3.9021507186168626E-2</v>
      </c>
    </row>
    <row r="1071" spans="2:5" x14ac:dyDescent="0.2">
      <c r="B1071">
        <v>1062</v>
      </c>
      <c r="C1071" s="29">
        <v>6.7132263633410419E-2</v>
      </c>
      <c r="D1071" s="29">
        <v>-0.1260230364932928</v>
      </c>
      <c r="E1071" s="29">
        <v>5.9345204521105204E-3</v>
      </c>
    </row>
    <row r="1072" spans="2:5" x14ac:dyDescent="0.2">
      <c r="B1072">
        <v>1063</v>
      </c>
      <c r="C1072" s="29">
        <v>-5.149438815223735E-2</v>
      </c>
      <c r="D1072" s="29">
        <v>1.1180990530519132E-2</v>
      </c>
      <c r="E1072" s="29">
        <v>-6.7934868096554135E-2</v>
      </c>
    </row>
    <row r="1073" spans="2:5" x14ac:dyDescent="0.2">
      <c r="B1073">
        <v>1064</v>
      </c>
      <c r="C1073" s="29">
        <v>-1.4357389442097511E-2</v>
      </c>
      <c r="D1073" s="29">
        <v>-0.40378479194568562</v>
      </c>
      <c r="E1073" s="29">
        <v>-9.7822998753048424E-2</v>
      </c>
    </row>
    <row r="1074" spans="2:5" x14ac:dyDescent="0.2">
      <c r="B1074">
        <v>1065</v>
      </c>
      <c r="C1074" s="29">
        <v>-2.4660007656077801E-2</v>
      </c>
      <c r="D1074" s="29">
        <v>-5.2811368557430766E-2</v>
      </c>
      <c r="E1074" s="29">
        <v>-0.41752913800904912</v>
      </c>
    </row>
    <row r="1075" spans="2:5" x14ac:dyDescent="0.2">
      <c r="B1075">
        <v>1066</v>
      </c>
      <c r="C1075" s="29">
        <v>-1.345819538876012E-3</v>
      </c>
      <c r="D1075" s="29">
        <v>-0.17887335436839094</v>
      </c>
      <c r="E1075" s="29">
        <v>8.1248258758357547E-2</v>
      </c>
    </row>
    <row r="1076" spans="2:5" x14ac:dyDescent="0.2">
      <c r="B1076">
        <v>1067</v>
      </c>
      <c r="C1076" s="29">
        <v>-1.4887760268531933E-3</v>
      </c>
      <c r="D1076" s="29">
        <v>-0.3692827965129073</v>
      </c>
      <c r="E1076" s="29">
        <v>-8.7500200332804548E-2</v>
      </c>
    </row>
    <row r="1077" spans="2:5" x14ac:dyDescent="0.2">
      <c r="B1077">
        <v>1068</v>
      </c>
      <c r="C1077" s="29">
        <v>2.6756289113696531E-3</v>
      </c>
      <c r="D1077" s="29">
        <v>0.15593178287983278</v>
      </c>
      <c r="E1077" s="29">
        <v>-0.14763275430127143</v>
      </c>
    </row>
    <row r="1078" spans="2:5" x14ac:dyDescent="0.2">
      <c r="B1078">
        <v>1069</v>
      </c>
      <c r="C1078" s="29">
        <v>1.645091101013646E-2</v>
      </c>
      <c r="D1078" s="29">
        <v>5.935356009756762E-2</v>
      </c>
      <c r="E1078" s="29">
        <v>-0.16200067222937675</v>
      </c>
    </row>
    <row r="1079" spans="2:5" x14ac:dyDescent="0.2">
      <c r="B1079">
        <v>1070</v>
      </c>
      <c r="C1079" s="29">
        <v>-1.6477252428071722E-2</v>
      </c>
      <c r="D1079" s="29">
        <v>0.17201380684393397</v>
      </c>
      <c r="E1079" s="29">
        <v>0.13799750324393509</v>
      </c>
    </row>
    <row r="1080" spans="2:5" x14ac:dyDescent="0.2">
      <c r="B1080">
        <v>1071</v>
      </c>
      <c r="C1080" s="29">
        <v>-5.4685701287274673E-2</v>
      </c>
      <c r="D1080" s="29">
        <v>1.2337906775644305E-2</v>
      </c>
      <c r="E1080" s="29">
        <v>6.6801501845136058E-2</v>
      </c>
    </row>
    <row r="1081" spans="2:5" x14ac:dyDescent="0.2">
      <c r="B1081">
        <v>1072</v>
      </c>
      <c r="C1081" s="29">
        <v>-1.3107138015225424E-2</v>
      </c>
      <c r="D1081" s="29">
        <v>-7.7568115261197987E-2</v>
      </c>
      <c r="E1081" s="29">
        <v>0.18940673399331157</v>
      </c>
    </row>
    <row r="1082" spans="2:5" x14ac:dyDescent="0.2">
      <c r="B1082">
        <v>1073</v>
      </c>
      <c r="C1082" s="29">
        <v>-7.5756420682568687E-2</v>
      </c>
      <c r="D1082" s="29">
        <v>-0.20342979091888175</v>
      </c>
      <c r="E1082" s="29">
        <v>0.49580738473099517</v>
      </c>
    </row>
    <row r="1083" spans="2:5" x14ac:dyDescent="0.2">
      <c r="B1083">
        <v>1074</v>
      </c>
      <c r="C1083" s="29">
        <v>-4.7104745157772274E-3</v>
      </c>
      <c r="D1083" s="29">
        <v>0.18048910744678809</v>
      </c>
      <c r="E1083" s="29">
        <v>-7.8912084571313801E-4</v>
      </c>
    </row>
    <row r="1084" spans="2:5" x14ac:dyDescent="0.2">
      <c r="B1084">
        <v>1075</v>
      </c>
      <c r="C1084" s="29">
        <v>-5.8151171858257154E-2</v>
      </c>
      <c r="D1084" s="29">
        <v>-0.10514512731133609</v>
      </c>
      <c r="E1084" s="29">
        <v>-0.28284112416888529</v>
      </c>
    </row>
    <row r="1085" spans="2:5" x14ac:dyDescent="0.2">
      <c r="B1085">
        <v>1076</v>
      </c>
      <c r="C1085" s="29">
        <v>-3.9359949169422023E-2</v>
      </c>
      <c r="D1085" s="29">
        <v>0.42724256261070903</v>
      </c>
      <c r="E1085" s="29">
        <v>0.33084226186475379</v>
      </c>
    </row>
    <row r="1086" spans="2:5" x14ac:dyDescent="0.2">
      <c r="B1086">
        <v>1077</v>
      </c>
      <c r="C1086" s="29">
        <v>-3.8436793291850534E-2</v>
      </c>
      <c r="D1086" s="29">
        <v>0.11271261296347883</v>
      </c>
      <c r="E1086" s="29">
        <v>0.73949886919225227</v>
      </c>
    </row>
    <row r="1087" spans="2:5" x14ac:dyDescent="0.2">
      <c r="B1087">
        <v>1078</v>
      </c>
      <c r="C1087" s="29">
        <v>-1.9985751592053441E-2</v>
      </c>
      <c r="D1087" s="29">
        <v>-0.11220413609874204</v>
      </c>
      <c r="E1087" s="29">
        <v>4.8994275179194156E-2</v>
      </c>
    </row>
    <row r="1088" spans="2:5" x14ac:dyDescent="0.2">
      <c r="B1088">
        <v>1079</v>
      </c>
      <c r="C1088" s="29">
        <v>5.2498225646724107E-3</v>
      </c>
      <c r="D1088" s="29">
        <v>-3.2512621928037617E-2</v>
      </c>
      <c r="E1088" s="29">
        <v>0.22564559811724219</v>
      </c>
    </row>
    <row r="1089" spans="2:5" x14ac:dyDescent="0.2">
      <c r="B1089">
        <v>1080</v>
      </c>
      <c r="C1089" s="29">
        <v>0.10282904021108318</v>
      </c>
      <c r="D1089" s="29">
        <v>-7.4470842670893808E-2</v>
      </c>
      <c r="E1089" s="29">
        <v>-0.45621098556878115</v>
      </c>
    </row>
    <row r="1090" spans="2:5" x14ac:dyDescent="0.2">
      <c r="B1090">
        <v>1081</v>
      </c>
      <c r="C1090" s="29">
        <v>0.28210349110682392</v>
      </c>
      <c r="D1090" s="29">
        <v>-7.7021427752432701E-3</v>
      </c>
      <c r="E1090" s="29">
        <v>3.4816005798744873E-2</v>
      </c>
    </row>
    <row r="1091" spans="2:5" x14ac:dyDescent="0.2">
      <c r="B1091">
        <v>1082</v>
      </c>
      <c r="C1091" s="29">
        <v>-2.822689374641597E-2</v>
      </c>
      <c r="D1091" s="29">
        <v>-0.43943885145903988</v>
      </c>
      <c r="E1091" s="29">
        <v>0.24983609951402616</v>
      </c>
    </row>
    <row r="1092" spans="2:5" x14ac:dyDescent="0.2">
      <c r="B1092">
        <v>1083</v>
      </c>
      <c r="C1092" s="29">
        <v>1.886671348303735E-2</v>
      </c>
      <c r="D1092" s="29">
        <v>2.1056754031876661E-2</v>
      </c>
      <c r="E1092" s="29">
        <v>0.42907782440413977</v>
      </c>
    </row>
    <row r="1093" spans="2:5" x14ac:dyDescent="0.2">
      <c r="B1093">
        <v>1084</v>
      </c>
      <c r="C1093" s="29">
        <v>9.8648866607930957E-2</v>
      </c>
      <c r="D1093" s="29">
        <v>-7.1307957539850239E-2</v>
      </c>
      <c r="E1093" s="29">
        <v>-1.6945721979687779E-2</v>
      </c>
    </row>
    <row r="1094" spans="2:5" x14ac:dyDescent="0.2">
      <c r="B1094">
        <v>1085</v>
      </c>
      <c r="C1094" s="29">
        <v>5.6512969373588545E-2</v>
      </c>
      <c r="D1094" s="29">
        <v>-0.2592194878169336</v>
      </c>
      <c r="E1094" s="29">
        <v>-5.2392938325762792E-2</v>
      </c>
    </row>
    <row r="1095" spans="2:5" x14ac:dyDescent="0.2">
      <c r="B1095">
        <v>1086</v>
      </c>
      <c r="C1095" s="29">
        <v>-4.6866402711861405E-2</v>
      </c>
      <c r="D1095" s="29">
        <v>-7.5905336788699526E-2</v>
      </c>
      <c r="E1095" s="29">
        <v>9.3839967585185632E-2</v>
      </c>
    </row>
    <row r="1096" spans="2:5" x14ac:dyDescent="0.2">
      <c r="B1096">
        <v>1087</v>
      </c>
      <c r="C1096" s="29">
        <v>2.0385309916954381E-2</v>
      </c>
      <c r="D1096" s="29">
        <v>-5.4209745311840168E-2</v>
      </c>
      <c r="E1096" s="29">
        <v>0.12193530067896123</v>
      </c>
    </row>
    <row r="1097" spans="2:5" x14ac:dyDescent="0.2">
      <c r="B1097">
        <v>1088</v>
      </c>
      <c r="C1097" s="29">
        <v>-5.6933581017768057E-3</v>
      </c>
      <c r="D1097" s="29">
        <v>5.7854297726083167E-3</v>
      </c>
      <c r="E1097" s="29">
        <v>-6.9010850768819562E-2</v>
      </c>
    </row>
    <row r="1098" spans="2:5" x14ac:dyDescent="0.2">
      <c r="B1098">
        <v>1089</v>
      </c>
      <c r="C1098" s="29">
        <v>-0.10701129418598415</v>
      </c>
      <c r="D1098" s="29">
        <v>1.909408509020857E-2</v>
      </c>
      <c r="E1098" s="29">
        <v>0.3754749308468231</v>
      </c>
    </row>
    <row r="1099" spans="2:5" x14ac:dyDescent="0.2">
      <c r="B1099">
        <v>1090</v>
      </c>
      <c r="C1099" s="29">
        <v>-4.5531051107023067E-3</v>
      </c>
      <c r="D1099" s="29">
        <v>0.24164564314845605</v>
      </c>
      <c r="E1099" s="29">
        <v>-0.14222874843190628</v>
      </c>
    </row>
    <row r="1100" spans="2:5" x14ac:dyDescent="0.2">
      <c r="B1100">
        <v>1091</v>
      </c>
      <c r="C1100" s="29">
        <v>-3.246846464320656E-3</v>
      </c>
      <c r="D1100" s="29">
        <v>-4.4876209411318535E-2</v>
      </c>
      <c r="E1100" s="29">
        <v>0.17900729562777787</v>
      </c>
    </row>
    <row r="1101" spans="2:5" x14ac:dyDescent="0.2">
      <c r="B1101">
        <v>1092</v>
      </c>
      <c r="C1101" s="29">
        <v>-3.4777352826675765E-4</v>
      </c>
      <c r="D1101" s="29">
        <v>1.6550834978619713E-2</v>
      </c>
      <c r="E1101" s="29">
        <v>1.756507100423077E-2</v>
      </c>
    </row>
    <row r="1102" spans="2:5" x14ac:dyDescent="0.2">
      <c r="B1102">
        <v>1093</v>
      </c>
      <c r="C1102" s="29">
        <v>6.7153394360127419E-2</v>
      </c>
      <c r="D1102" s="29">
        <v>9.4164585608975768E-2</v>
      </c>
      <c r="E1102" s="29">
        <v>-2.7192083801944784E-2</v>
      </c>
    </row>
    <row r="1103" spans="2:5" x14ac:dyDescent="0.2">
      <c r="B1103">
        <v>1094</v>
      </c>
      <c r="C1103" s="29">
        <v>8.8516762396203955E-4</v>
      </c>
      <c r="D1103" s="29">
        <v>-1.4133846346100315E-2</v>
      </c>
      <c r="E1103" s="29">
        <v>0.23838548338374443</v>
      </c>
    </row>
    <row r="1104" spans="2:5" x14ac:dyDescent="0.2">
      <c r="B1104">
        <v>1095</v>
      </c>
      <c r="C1104" s="29">
        <v>4.442680058286414E-3</v>
      </c>
      <c r="D1104" s="29">
        <v>-6.1373722784979594E-2</v>
      </c>
      <c r="E1104" s="29">
        <v>-8.2868600703298392E-2</v>
      </c>
    </row>
    <row r="1105" spans="2:5" x14ac:dyDescent="0.2">
      <c r="B1105">
        <v>1096</v>
      </c>
      <c r="C1105" s="29">
        <v>-7.4595304204529506E-2</v>
      </c>
      <c r="D1105" s="29">
        <v>0.38510039536131013</v>
      </c>
      <c r="E1105" s="29">
        <v>0.15111325160700961</v>
      </c>
    </row>
    <row r="1106" spans="2:5" x14ac:dyDescent="0.2">
      <c r="B1106">
        <v>1097</v>
      </c>
      <c r="C1106" s="29">
        <v>5.4900828903151261E-2</v>
      </c>
      <c r="D1106" s="29">
        <v>7.8435801323707671E-2</v>
      </c>
      <c r="E1106" s="29">
        <v>-0.43982967372045262</v>
      </c>
    </row>
    <row r="1107" spans="2:5" x14ac:dyDescent="0.2">
      <c r="B1107">
        <v>1098</v>
      </c>
      <c r="C1107" s="29">
        <v>-6.5630277462589162E-2</v>
      </c>
      <c r="D1107" s="29">
        <v>1.1639107944083276E-2</v>
      </c>
      <c r="E1107" s="29">
        <v>-0.12032542784589907</v>
      </c>
    </row>
    <row r="1108" spans="2:5" x14ac:dyDescent="0.2">
      <c r="B1108">
        <v>1099</v>
      </c>
      <c r="C1108" s="29">
        <v>-0.12174049846516681</v>
      </c>
      <c r="D1108" s="29">
        <v>8.7420166841338937E-2</v>
      </c>
      <c r="E1108" s="29">
        <v>-0.29420546122374663</v>
      </c>
    </row>
    <row r="1109" spans="2:5" x14ac:dyDescent="0.2">
      <c r="B1109">
        <v>1100</v>
      </c>
      <c r="C1109" s="29">
        <v>-5.2672138907868982E-2</v>
      </c>
      <c r="D1109" s="29">
        <v>-7.9192434660709521E-2</v>
      </c>
      <c r="E1109" s="29">
        <v>4.8964228317904458E-2</v>
      </c>
    </row>
    <row r="1110" spans="2:5" x14ac:dyDescent="0.2">
      <c r="B1110">
        <v>1101</v>
      </c>
      <c r="C1110" s="29">
        <v>-7.7709763343064037E-2</v>
      </c>
      <c r="D1110" s="29">
        <v>-0.14814734931910986</v>
      </c>
      <c r="E1110" s="29">
        <v>-0.13988363711267318</v>
      </c>
    </row>
    <row r="1111" spans="2:5" x14ac:dyDescent="0.2">
      <c r="B1111">
        <v>1102</v>
      </c>
      <c r="C1111" s="29">
        <v>-4.816210563427404E-2</v>
      </c>
      <c r="D1111" s="29">
        <v>9.5809185042892396E-3</v>
      </c>
      <c r="E1111" s="29">
        <v>-7.2607584767015246E-2</v>
      </c>
    </row>
    <row r="1112" spans="2:5" x14ac:dyDescent="0.2">
      <c r="B1112">
        <v>1103</v>
      </c>
      <c r="C1112" s="29">
        <v>-0.15763063161607899</v>
      </c>
      <c r="D1112" s="29">
        <v>-0.11093480146230247</v>
      </c>
      <c r="E1112" s="29">
        <v>5.8873317067138761E-2</v>
      </c>
    </row>
    <row r="1113" spans="2:5" x14ac:dyDescent="0.2">
      <c r="B1113">
        <v>1104</v>
      </c>
      <c r="C1113" s="29">
        <v>6.2861654013194004E-2</v>
      </c>
      <c r="D1113" s="29">
        <v>-3.321263894939154E-2</v>
      </c>
      <c r="E1113" s="29">
        <v>-7.5375146620741806E-3</v>
      </c>
    </row>
    <row r="1114" spans="2:5" x14ac:dyDescent="0.2">
      <c r="B1114">
        <v>1105</v>
      </c>
      <c r="C1114" s="29">
        <v>1.9271377048974178E-2</v>
      </c>
      <c r="D1114" s="29">
        <v>-6.5104920023640989E-2</v>
      </c>
      <c r="E1114" s="29">
        <v>-0.15156868082625477</v>
      </c>
    </row>
    <row r="1115" spans="2:5" x14ac:dyDescent="0.2">
      <c r="B1115">
        <v>1106</v>
      </c>
      <c r="C1115" s="29">
        <v>6.0070293886472764E-3</v>
      </c>
      <c r="D1115" s="29">
        <v>6.7396602842188222E-2</v>
      </c>
      <c r="E1115" s="29">
        <v>3.3079791617291139E-2</v>
      </c>
    </row>
    <row r="1116" spans="2:5" x14ac:dyDescent="0.2">
      <c r="B1116">
        <v>1107</v>
      </c>
      <c r="C1116" s="29">
        <v>5.0284711174834254E-2</v>
      </c>
      <c r="D1116" s="29">
        <v>0.15662921264193364</v>
      </c>
      <c r="E1116" s="29">
        <v>-2.6890912309004793E-2</v>
      </c>
    </row>
    <row r="1117" spans="2:5" x14ac:dyDescent="0.2">
      <c r="B1117">
        <v>1108</v>
      </c>
      <c r="C1117" s="29">
        <v>-1.8567720926194589E-2</v>
      </c>
      <c r="D1117" s="29">
        <v>-1.1960568271742985E-2</v>
      </c>
      <c r="E1117" s="29">
        <v>-1.2248738430093506E-2</v>
      </c>
    </row>
    <row r="1118" spans="2:5" x14ac:dyDescent="0.2">
      <c r="B1118">
        <v>1109</v>
      </c>
      <c r="C1118" s="29">
        <v>2.0126245968352274E-2</v>
      </c>
      <c r="D1118" s="29">
        <v>0.42304702118989329</v>
      </c>
      <c r="E1118" s="29">
        <v>-2.0034399176391002E-3</v>
      </c>
    </row>
    <row r="1119" spans="2:5" x14ac:dyDescent="0.2">
      <c r="B1119">
        <v>1110</v>
      </c>
      <c r="C1119" s="29">
        <v>1.0998359844325963E-2</v>
      </c>
      <c r="D1119" s="29">
        <v>7.9008737761791903E-2</v>
      </c>
      <c r="E1119" s="29">
        <v>-4.0456201823257987E-2</v>
      </c>
    </row>
    <row r="1120" spans="2:5" x14ac:dyDescent="0.2">
      <c r="B1120">
        <v>1111</v>
      </c>
      <c r="C1120" s="29">
        <v>1.4406018771257249E-2</v>
      </c>
      <c r="D1120" s="29">
        <v>-0.63593217392638579</v>
      </c>
      <c r="E1120" s="29">
        <v>6.2847334604263519E-2</v>
      </c>
    </row>
    <row r="1121" spans="2:5" x14ac:dyDescent="0.2">
      <c r="B1121">
        <v>1112</v>
      </c>
      <c r="C1121" s="29">
        <v>-2.8669309760416619E-2</v>
      </c>
      <c r="D1121" s="29">
        <v>0.13839441667489302</v>
      </c>
      <c r="E1121" s="29">
        <v>0.12960199794009328</v>
      </c>
    </row>
    <row r="1122" spans="2:5" x14ac:dyDescent="0.2">
      <c r="B1122">
        <v>1113</v>
      </c>
      <c r="C1122" s="29">
        <v>-2.4655343039696864E-2</v>
      </c>
      <c r="D1122" s="29">
        <v>6.1819743139884663E-2</v>
      </c>
      <c r="E1122" s="29">
        <v>0.41371614322189532</v>
      </c>
    </row>
    <row r="1123" spans="2:5" x14ac:dyDescent="0.2">
      <c r="B1123">
        <v>1114</v>
      </c>
      <c r="C1123" s="29">
        <v>-2.2490281170298217E-2</v>
      </c>
      <c r="D1123" s="29">
        <v>9.7552153698179933E-2</v>
      </c>
      <c r="E1123" s="29">
        <v>-0.33706320151621949</v>
      </c>
    </row>
    <row r="1124" spans="2:5" x14ac:dyDescent="0.2">
      <c r="B1124">
        <v>1115</v>
      </c>
      <c r="C1124" s="29">
        <v>0.11407663614645482</v>
      </c>
      <c r="D1124" s="29">
        <v>0.42089077571551736</v>
      </c>
      <c r="E1124" s="29">
        <v>9.8152276200984934E-2</v>
      </c>
    </row>
    <row r="1125" spans="2:5" x14ac:dyDescent="0.2">
      <c r="B1125">
        <v>1116</v>
      </c>
      <c r="C1125" s="29">
        <v>2.2828176871664378E-2</v>
      </c>
      <c r="D1125" s="29">
        <v>-6.3133165704534852E-2</v>
      </c>
      <c r="E1125" s="29">
        <v>4.8168805606402694E-3</v>
      </c>
    </row>
    <row r="1126" spans="2:5" x14ac:dyDescent="0.2">
      <c r="B1126">
        <v>1117</v>
      </c>
      <c r="C1126" s="29">
        <v>-3.3345387926625857E-2</v>
      </c>
      <c r="D1126" s="29">
        <v>-0.33501118342697817</v>
      </c>
      <c r="E1126" s="29">
        <v>7.0453684396637642E-2</v>
      </c>
    </row>
    <row r="1127" spans="2:5" x14ac:dyDescent="0.2">
      <c r="B1127">
        <v>1118</v>
      </c>
      <c r="C1127" s="29">
        <v>-2.6121122555211561E-2</v>
      </c>
      <c r="D1127" s="29">
        <v>-0.41737298162647352</v>
      </c>
      <c r="E1127" s="29">
        <v>-0.22816547897032927</v>
      </c>
    </row>
    <row r="1128" spans="2:5" x14ac:dyDescent="0.2">
      <c r="B1128">
        <v>1119</v>
      </c>
      <c r="C1128" s="29">
        <v>-1.834765947193263E-3</v>
      </c>
      <c r="D1128" s="29">
        <v>1.5261188126804904E-2</v>
      </c>
      <c r="E1128" s="29">
        <v>0.33385233876751708</v>
      </c>
    </row>
    <row r="1129" spans="2:5" x14ac:dyDescent="0.2">
      <c r="B1129">
        <v>1120</v>
      </c>
      <c r="C1129" s="29">
        <v>-0.13260523320834194</v>
      </c>
      <c r="D1129" s="29">
        <v>0.10751648483096399</v>
      </c>
      <c r="E1129" s="29">
        <v>4.5947400869549362E-2</v>
      </c>
    </row>
    <row r="1130" spans="2:5" x14ac:dyDescent="0.2">
      <c r="B1130">
        <v>1121</v>
      </c>
      <c r="C1130" s="29">
        <v>5.0091633583294271E-2</v>
      </c>
      <c r="D1130" s="29">
        <v>0.28315523289563821</v>
      </c>
      <c r="E1130" s="29">
        <v>2.2468460077940323E-2</v>
      </c>
    </row>
    <row r="1131" spans="2:5" x14ac:dyDescent="0.2">
      <c r="B1131">
        <v>1122</v>
      </c>
      <c r="C1131" s="29">
        <v>0.30918825599841454</v>
      </c>
      <c r="D1131" s="29">
        <v>-6.4753261958992739E-2</v>
      </c>
      <c r="E1131" s="29">
        <v>-3.5051998646338664E-2</v>
      </c>
    </row>
    <row r="1132" spans="2:5" x14ac:dyDescent="0.2">
      <c r="B1132">
        <v>1123</v>
      </c>
      <c r="C1132" s="29">
        <v>4.7175403313725094E-3</v>
      </c>
      <c r="D1132" s="29">
        <v>-0.13324562971250287</v>
      </c>
      <c r="E1132" s="29">
        <v>0.17987962587621176</v>
      </c>
    </row>
    <row r="1133" spans="2:5" x14ac:dyDescent="0.2">
      <c r="B1133">
        <v>1124</v>
      </c>
      <c r="C1133" s="29">
        <v>-1.0311348802432181E-3</v>
      </c>
      <c r="D1133" s="29">
        <v>0.15761270762761342</v>
      </c>
      <c r="E1133" s="29">
        <v>-0.37652763336274997</v>
      </c>
    </row>
    <row r="1134" spans="2:5" x14ac:dyDescent="0.2">
      <c r="B1134">
        <v>1125</v>
      </c>
      <c r="C1134" s="29">
        <v>-5.2429905333127962E-2</v>
      </c>
      <c r="D1134" s="29">
        <v>2.0516806463258E-2</v>
      </c>
      <c r="E1134" s="29">
        <v>-0.28025672064607043</v>
      </c>
    </row>
    <row r="1135" spans="2:5" x14ac:dyDescent="0.2">
      <c r="B1135">
        <v>1126</v>
      </c>
      <c r="C1135" s="29">
        <v>-1.168559583728907E-2</v>
      </c>
      <c r="D1135" s="29">
        <v>1.1317685096395783E-2</v>
      </c>
      <c r="E1135" s="29">
        <v>-0.36576321505717696</v>
      </c>
    </row>
    <row r="1136" spans="2:5" x14ac:dyDescent="0.2">
      <c r="B1136">
        <v>1127</v>
      </c>
      <c r="C1136" s="29">
        <v>3.5155970714503597E-2</v>
      </c>
      <c r="D1136" s="29">
        <v>-0.11109440643209866</v>
      </c>
      <c r="E1136" s="29">
        <v>0.19863700202861653</v>
      </c>
    </row>
    <row r="1137" spans="2:5" x14ac:dyDescent="0.2">
      <c r="B1137">
        <v>1128</v>
      </c>
      <c r="C1137" s="29">
        <v>-5.4661403408161287E-2</v>
      </c>
      <c r="D1137" s="29">
        <v>0.12766208732817888</v>
      </c>
      <c r="E1137" s="29">
        <v>-1.5597558494136979E-2</v>
      </c>
    </row>
    <row r="1138" spans="2:5" x14ac:dyDescent="0.2">
      <c r="B1138">
        <v>1129</v>
      </c>
      <c r="C1138" s="29">
        <v>1.447574214185691E-3</v>
      </c>
      <c r="D1138" s="29">
        <v>0.14236922045766348</v>
      </c>
      <c r="E1138" s="29">
        <v>-4.3006654964698875E-2</v>
      </c>
    </row>
    <row r="1139" spans="2:5" x14ac:dyDescent="0.2">
      <c r="B1139">
        <v>1130</v>
      </c>
      <c r="C1139" s="29">
        <v>0.12006079323175496</v>
      </c>
      <c r="D1139" s="29">
        <v>1.9209240523738753E-2</v>
      </c>
      <c r="E1139" s="29">
        <v>-0.15898556408021172</v>
      </c>
    </row>
    <row r="1140" spans="2:5" x14ac:dyDescent="0.2">
      <c r="B1140">
        <v>1131</v>
      </c>
      <c r="C1140" s="29">
        <v>5.6046879723154856E-2</v>
      </c>
      <c r="D1140" s="29">
        <v>0.18994657800645928</v>
      </c>
      <c r="E1140" s="29">
        <v>0.18435375369137011</v>
      </c>
    </row>
    <row r="1141" spans="2:5" x14ac:dyDescent="0.2">
      <c r="B1141">
        <v>1132</v>
      </c>
      <c r="C1141" s="29">
        <v>0.1874845187432895</v>
      </c>
      <c r="D1141" s="29">
        <v>4.3894750508679248E-3</v>
      </c>
      <c r="E1141" s="29">
        <v>-7.0798514727887146E-2</v>
      </c>
    </row>
    <row r="1142" spans="2:5" x14ac:dyDescent="0.2">
      <c r="B1142">
        <v>1133</v>
      </c>
      <c r="C1142" s="29">
        <v>-2.1501036791349844E-2</v>
      </c>
      <c r="D1142" s="29">
        <v>7.5560981011817255E-2</v>
      </c>
      <c r="E1142" s="29">
        <v>-0.20480016597534137</v>
      </c>
    </row>
    <row r="1143" spans="2:5" x14ac:dyDescent="0.2">
      <c r="B1143">
        <v>1134</v>
      </c>
      <c r="C1143" s="29">
        <v>1.0171304614152285E-4</v>
      </c>
      <c r="D1143" s="29">
        <v>7.4916765456057285E-2</v>
      </c>
      <c r="E1143" s="29">
        <v>0.15949476178615024</v>
      </c>
    </row>
    <row r="1144" spans="2:5" x14ac:dyDescent="0.2">
      <c r="B1144">
        <v>1135</v>
      </c>
      <c r="C1144" s="29">
        <v>-2.0518528754581454E-2</v>
      </c>
      <c r="D1144" s="29">
        <v>9.8030387171271397E-5</v>
      </c>
      <c r="E1144" s="29">
        <v>0.40352207607941409</v>
      </c>
    </row>
    <row r="1145" spans="2:5" x14ac:dyDescent="0.2">
      <c r="B1145">
        <v>1136</v>
      </c>
      <c r="C1145" s="29">
        <v>-5.9448678058134684E-3</v>
      </c>
      <c r="D1145" s="29">
        <v>-4.2705282081853792E-2</v>
      </c>
      <c r="E1145" s="29">
        <v>-0.94097026205582968</v>
      </c>
    </row>
    <row r="1146" spans="2:5" x14ac:dyDescent="0.2">
      <c r="B1146">
        <v>1137</v>
      </c>
      <c r="C1146" s="29">
        <v>-5.8170307413229372E-2</v>
      </c>
      <c r="D1146" s="29">
        <v>0.20715501075851842</v>
      </c>
      <c r="E1146" s="29">
        <v>0.11149617983223546</v>
      </c>
    </row>
    <row r="1147" spans="2:5" x14ac:dyDescent="0.2">
      <c r="B1147">
        <v>1138</v>
      </c>
      <c r="C1147" s="29">
        <v>-7.050229586306058E-4</v>
      </c>
      <c r="D1147" s="29">
        <v>7.519465467013467E-2</v>
      </c>
      <c r="E1147" s="29">
        <v>-0.24852792043440475</v>
      </c>
    </row>
    <row r="1148" spans="2:5" x14ac:dyDescent="0.2">
      <c r="B1148">
        <v>1139</v>
      </c>
      <c r="C1148" s="29">
        <v>1.0249445133829319E-2</v>
      </c>
      <c r="D1148" s="29">
        <v>-0.12637485047758057</v>
      </c>
      <c r="E1148" s="29">
        <v>-5.7712932661264219E-2</v>
      </c>
    </row>
    <row r="1149" spans="2:5" x14ac:dyDescent="0.2">
      <c r="B1149">
        <v>1140</v>
      </c>
      <c r="C1149" s="29">
        <v>2.6372099807819096E-2</v>
      </c>
      <c r="D1149" s="29">
        <v>-8.5537325921996969E-3</v>
      </c>
      <c r="E1149" s="29">
        <v>-0.1487349960439453</v>
      </c>
    </row>
    <row r="1150" spans="2:5" x14ac:dyDescent="0.2">
      <c r="B1150">
        <v>1141</v>
      </c>
      <c r="C1150" s="29">
        <v>3.7276613759329065E-2</v>
      </c>
      <c r="D1150" s="29">
        <v>-0.10045012154224862</v>
      </c>
      <c r="E1150" s="29">
        <v>8.1154892473750059E-2</v>
      </c>
    </row>
    <row r="1151" spans="2:5" x14ac:dyDescent="0.2">
      <c r="B1151">
        <v>1142</v>
      </c>
      <c r="C1151" s="29">
        <v>6.2982006335101967E-2</v>
      </c>
      <c r="D1151" s="29">
        <v>-2.3022899499999097E-2</v>
      </c>
      <c r="E1151" s="29">
        <v>0.23333420919863262</v>
      </c>
    </row>
    <row r="1152" spans="2:5" x14ac:dyDescent="0.2">
      <c r="B1152">
        <v>1143</v>
      </c>
      <c r="C1152" s="29">
        <v>-3.1462490871503566E-2</v>
      </c>
      <c r="D1152" s="29">
        <v>0.31063325368225636</v>
      </c>
      <c r="E1152" s="29">
        <v>-0.17756567453309252</v>
      </c>
    </row>
    <row r="1153" spans="2:5" x14ac:dyDescent="0.2">
      <c r="B1153">
        <v>1144</v>
      </c>
      <c r="C1153" s="29">
        <v>-4.2890055128804533E-2</v>
      </c>
      <c r="D1153" s="29">
        <v>0.12673396185887364</v>
      </c>
      <c r="E1153" s="29">
        <v>8.334484680805658E-2</v>
      </c>
    </row>
    <row r="1154" spans="2:5" x14ac:dyDescent="0.2">
      <c r="B1154">
        <v>1145</v>
      </c>
      <c r="C1154" s="29">
        <v>4.8823304281783123E-2</v>
      </c>
      <c r="D1154" s="29">
        <v>-1.8031741037580748E-2</v>
      </c>
      <c r="E1154" s="29">
        <v>3.7230564012858638E-2</v>
      </c>
    </row>
    <row r="1155" spans="2:5" x14ac:dyDescent="0.2">
      <c r="B1155">
        <v>1146</v>
      </c>
      <c r="C1155" s="29">
        <v>3.1955023084913201E-2</v>
      </c>
      <c r="D1155" s="29">
        <v>5.7441663129750256E-2</v>
      </c>
      <c r="E1155" s="29">
        <v>0.45759413704380786</v>
      </c>
    </row>
    <row r="1156" spans="2:5" x14ac:dyDescent="0.2">
      <c r="B1156">
        <v>1147</v>
      </c>
      <c r="C1156" s="29">
        <v>4.0692518647778356E-2</v>
      </c>
      <c r="D1156" s="29">
        <v>0.1974978659179828</v>
      </c>
      <c r="E1156" s="29">
        <v>3.0731244277045627E-2</v>
      </c>
    </row>
    <row r="1157" spans="2:5" x14ac:dyDescent="0.2">
      <c r="B1157">
        <v>1148</v>
      </c>
      <c r="C1157" s="29">
        <v>3.1396536814528808E-2</v>
      </c>
      <c r="D1157" s="29">
        <v>-7.6886679071460878E-2</v>
      </c>
      <c r="E1157" s="29">
        <v>7.2244367550145391E-2</v>
      </c>
    </row>
    <row r="1158" spans="2:5" x14ac:dyDescent="0.2">
      <c r="B1158">
        <v>1149</v>
      </c>
      <c r="C1158" s="29">
        <v>-3.2876733129138143E-2</v>
      </c>
      <c r="D1158" s="29">
        <v>0.17570120247092511</v>
      </c>
      <c r="E1158" s="29">
        <v>6.1462291786902046E-2</v>
      </c>
    </row>
    <row r="1159" spans="2:5" x14ac:dyDescent="0.2">
      <c r="B1159">
        <v>1150</v>
      </c>
      <c r="C1159" s="29">
        <v>1.9530230519313903E-2</v>
      </c>
      <c r="D1159" s="29">
        <v>8.3907219053787046E-3</v>
      </c>
      <c r="E1159" s="29">
        <v>-0.28341344201590424</v>
      </c>
    </row>
    <row r="1160" spans="2:5" x14ac:dyDescent="0.2">
      <c r="B1160">
        <v>1151</v>
      </c>
      <c r="C1160" s="29">
        <v>-7.7676453733472192E-2</v>
      </c>
      <c r="D1160" s="29">
        <v>-1.5604809743424429E-2</v>
      </c>
      <c r="E1160" s="29">
        <v>-2.7004620691248849E-3</v>
      </c>
    </row>
    <row r="1161" spans="2:5" x14ac:dyDescent="0.2">
      <c r="B1161">
        <v>1152</v>
      </c>
      <c r="C1161" s="29">
        <v>8.6482780979624488E-2</v>
      </c>
      <c r="D1161" s="29">
        <v>0.11874323938065381</v>
      </c>
      <c r="E1161" s="29">
        <v>-0.17540394727580888</v>
      </c>
    </row>
    <row r="1162" spans="2:5" x14ac:dyDescent="0.2">
      <c r="B1162">
        <v>1153</v>
      </c>
      <c r="C1162" s="29">
        <v>5.274903137261127E-2</v>
      </c>
      <c r="D1162" s="29">
        <v>-0.25969300017607111</v>
      </c>
      <c r="E1162" s="29">
        <v>-0.19790339939679136</v>
      </c>
    </row>
    <row r="1163" spans="2:5" x14ac:dyDescent="0.2">
      <c r="B1163">
        <v>1154</v>
      </c>
      <c r="C1163" s="29">
        <v>6.3105468854739638E-2</v>
      </c>
      <c r="D1163" s="29">
        <v>-3.17476639083644E-2</v>
      </c>
      <c r="E1163" s="29">
        <v>0.15290874429750151</v>
      </c>
    </row>
    <row r="1164" spans="2:5" x14ac:dyDescent="0.2">
      <c r="B1164">
        <v>1155</v>
      </c>
      <c r="C1164" s="29">
        <v>8.012256137534568E-2</v>
      </c>
      <c r="D1164" s="29">
        <v>-4.318458097313306E-2</v>
      </c>
      <c r="E1164" s="29">
        <v>-2.2648368948601463E-2</v>
      </c>
    </row>
    <row r="1165" spans="2:5" x14ac:dyDescent="0.2">
      <c r="B1165">
        <v>1156</v>
      </c>
      <c r="C1165" s="29">
        <v>-3.2043603014973068E-2</v>
      </c>
      <c r="D1165" s="29">
        <v>-0.24284584226281816</v>
      </c>
      <c r="E1165" s="29">
        <v>-2.129677638057613E-2</v>
      </c>
    </row>
    <row r="1166" spans="2:5" x14ac:dyDescent="0.2">
      <c r="B1166">
        <v>1157</v>
      </c>
      <c r="C1166" s="29">
        <v>-6.2082206517724628E-2</v>
      </c>
      <c r="D1166" s="29">
        <v>0.18752987458807621</v>
      </c>
      <c r="E1166" s="29">
        <v>-0.19968221964292307</v>
      </c>
    </row>
    <row r="1167" spans="2:5" x14ac:dyDescent="0.2">
      <c r="B1167">
        <v>1158</v>
      </c>
      <c r="C1167" s="29">
        <v>2.3717456989781407E-2</v>
      </c>
      <c r="D1167" s="29">
        <v>0.15686408107250899</v>
      </c>
      <c r="E1167" s="29">
        <v>-7.6539497254971929E-3</v>
      </c>
    </row>
    <row r="1168" spans="2:5" x14ac:dyDescent="0.2">
      <c r="B1168">
        <v>1159</v>
      </c>
      <c r="C1168" s="29">
        <v>7.4652938434128602E-4</v>
      </c>
      <c r="D1168" s="29">
        <v>-5.3639506366016249E-3</v>
      </c>
      <c r="E1168" s="29">
        <v>-4.273012597633858E-2</v>
      </c>
    </row>
    <row r="1169" spans="2:5" x14ac:dyDescent="0.2">
      <c r="B1169">
        <v>1160</v>
      </c>
      <c r="C1169" s="29">
        <v>-5.0869206629833771E-5</v>
      </c>
      <c r="D1169" s="29">
        <v>-6.1770283506798029E-2</v>
      </c>
      <c r="E1169" s="29">
        <v>-2.0465845605539754E-3</v>
      </c>
    </row>
    <row r="1170" spans="2:5" x14ac:dyDescent="0.2">
      <c r="B1170">
        <v>1161</v>
      </c>
      <c r="C1170" s="29">
        <v>-7.9656717063719351E-2</v>
      </c>
      <c r="D1170" s="29">
        <v>9.9690242216194224E-3</v>
      </c>
      <c r="E1170" s="29">
        <v>3.5900866327258064E-3</v>
      </c>
    </row>
    <row r="1171" spans="2:5" x14ac:dyDescent="0.2">
      <c r="B1171">
        <v>1162</v>
      </c>
      <c r="C1171" s="29">
        <v>-0.31942577641622721</v>
      </c>
      <c r="D1171" s="29">
        <v>-0.20200518004040632</v>
      </c>
      <c r="E1171" s="29">
        <v>-1.887194577257939E-2</v>
      </c>
    </row>
    <row r="1172" spans="2:5" x14ac:dyDescent="0.2">
      <c r="B1172">
        <v>1163</v>
      </c>
      <c r="C1172" s="29">
        <v>1.5718643935792313E-2</v>
      </c>
      <c r="D1172" s="29">
        <v>-6.4187487020747086E-2</v>
      </c>
      <c r="E1172" s="29">
        <v>-0.18685252553007109</v>
      </c>
    </row>
    <row r="1173" spans="2:5" x14ac:dyDescent="0.2">
      <c r="B1173">
        <v>1164</v>
      </c>
      <c r="C1173" s="29">
        <v>-1.9572174846785292E-2</v>
      </c>
      <c r="D1173" s="29">
        <v>-8.7879105181470157E-2</v>
      </c>
      <c r="E1173" s="29">
        <v>9.479711366558138E-3</v>
      </c>
    </row>
    <row r="1174" spans="2:5" x14ac:dyDescent="0.2">
      <c r="B1174">
        <v>1165</v>
      </c>
      <c r="C1174" s="29">
        <v>2.928763607718813E-2</v>
      </c>
      <c r="D1174" s="29">
        <v>6.4944400052448399E-3</v>
      </c>
      <c r="E1174" s="29">
        <v>5.0334347735802469E-2</v>
      </c>
    </row>
    <row r="1175" spans="2:5" x14ac:dyDescent="0.2">
      <c r="B1175">
        <v>1166</v>
      </c>
      <c r="C1175" s="29">
        <v>-0.1856759892539217</v>
      </c>
      <c r="D1175" s="29">
        <v>4.134614839533291E-3</v>
      </c>
      <c r="E1175" s="29">
        <v>-0.19113791412849979</v>
      </c>
    </row>
    <row r="1176" spans="2:5" x14ac:dyDescent="0.2">
      <c r="B1176">
        <v>1167</v>
      </c>
      <c r="C1176" s="29">
        <v>-1.969131008230777E-3</v>
      </c>
      <c r="D1176" s="29">
        <v>-3.2343696099570968E-2</v>
      </c>
      <c r="E1176" s="29">
        <v>-7.1362574501087669E-2</v>
      </c>
    </row>
    <row r="1177" spans="2:5" x14ac:dyDescent="0.2">
      <c r="B1177">
        <v>1168</v>
      </c>
      <c r="C1177" s="29">
        <v>9.3838481595040921E-2</v>
      </c>
      <c r="D1177" s="29">
        <v>2.1402199758368982E-2</v>
      </c>
      <c r="E1177" s="29">
        <v>-0.25355446171409068</v>
      </c>
    </row>
    <row r="1178" spans="2:5" x14ac:dyDescent="0.2">
      <c r="B1178">
        <v>1169</v>
      </c>
      <c r="C1178" s="29">
        <v>3.8626578464407722E-2</v>
      </c>
      <c r="D1178" s="29">
        <v>-5.8574729867489558E-2</v>
      </c>
      <c r="E1178" s="29">
        <v>0.3440998096313051</v>
      </c>
    </row>
    <row r="1179" spans="2:5" x14ac:dyDescent="0.2">
      <c r="B1179">
        <v>1170</v>
      </c>
      <c r="C1179" s="29">
        <v>3.8624935764184957E-2</v>
      </c>
      <c r="D1179" s="29">
        <v>-0.11054184249374296</v>
      </c>
      <c r="E1179" s="29">
        <v>-0.10630348325004044</v>
      </c>
    </row>
    <row r="1180" spans="2:5" x14ac:dyDescent="0.2">
      <c r="B1180">
        <v>1171</v>
      </c>
      <c r="C1180" s="29">
        <v>1.6954101046481058E-2</v>
      </c>
      <c r="D1180" s="29">
        <v>-0.10557620761331181</v>
      </c>
      <c r="E1180" s="29">
        <v>-0.6928200865096058</v>
      </c>
    </row>
    <row r="1181" spans="2:5" x14ac:dyDescent="0.2">
      <c r="B1181">
        <v>1172</v>
      </c>
      <c r="C1181" s="29">
        <v>0.24410837382892192</v>
      </c>
      <c r="D1181" s="29">
        <v>0.13399175319864418</v>
      </c>
      <c r="E1181" s="29">
        <v>-0.34214015807940557</v>
      </c>
    </row>
    <row r="1182" spans="2:5" x14ac:dyDescent="0.2">
      <c r="B1182">
        <v>1173</v>
      </c>
      <c r="C1182" s="29">
        <v>-9.4723954807270208E-2</v>
      </c>
      <c r="D1182" s="29">
        <v>-0.21559859307866844</v>
      </c>
      <c r="E1182" s="29">
        <v>-8.4995650571492262E-2</v>
      </c>
    </row>
    <row r="1183" spans="2:5" x14ac:dyDescent="0.2">
      <c r="B1183">
        <v>1174</v>
      </c>
      <c r="C1183" s="29">
        <v>8.8111997319618024E-3</v>
      </c>
      <c r="D1183" s="29">
        <v>-7.7993890478810807E-2</v>
      </c>
      <c r="E1183" s="29">
        <v>8.1971301130922242E-2</v>
      </c>
    </row>
    <row r="1184" spans="2:5" x14ac:dyDescent="0.2">
      <c r="B1184">
        <v>1175</v>
      </c>
      <c r="C1184" s="29">
        <v>9.5859860964961324E-2</v>
      </c>
      <c r="D1184" s="29">
        <v>-1.0647981864462975E-3</v>
      </c>
      <c r="E1184" s="29">
        <v>2.686230822500953E-2</v>
      </c>
    </row>
    <row r="1185" spans="2:5" x14ac:dyDescent="0.2">
      <c r="B1185">
        <v>1176</v>
      </c>
      <c r="C1185" s="29">
        <v>4.409945370370693E-2</v>
      </c>
      <c r="D1185" s="29">
        <v>-7.1726102984527057E-2</v>
      </c>
      <c r="E1185" s="29">
        <v>-5.2666723114975326E-2</v>
      </c>
    </row>
    <row r="1186" spans="2:5" x14ac:dyDescent="0.2">
      <c r="B1186">
        <v>1177</v>
      </c>
      <c r="C1186" s="29">
        <v>2.2593644774940691E-2</v>
      </c>
      <c r="D1186" s="29">
        <v>-0.12090087349465116</v>
      </c>
      <c r="E1186" s="29">
        <v>-0.15485756529171418</v>
      </c>
    </row>
    <row r="1187" spans="2:5" x14ac:dyDescent="0.2">
      <c r="B1187">
        <v>1178</v>
      </c>
      <c r="C1187" s="29">
        <v>-0.12803857948706115</v>
      </c>
      <c r="D1187" s="29">
        <v>0.16135143415090517</v>
      </c>
      <c r="E1187" s="29">
        <v>0.71853312018640569</v>
      </c>
    </row>
    <row r="1188" spans="2:5" x14ac:dyDescent="0.2">
      <c r="B1188">
        <v>1179</v>
      </c>
      <c r="C1188" s="29">
        <v>4.5110021327257027E-2</v>
      </c>
      <c r="D1188" s="29">
        <v>-2.1364117540957968E-2</v>
      </c>
      <c r="E1188" s="29">
        <v>-0.20931372562328704</v>
      </c>
    </row>
    <row r="1189" spans="2:5" x14ac:dyDescent="0.2">
      <c r="B1189">
        <v>1180</v>
      </c>
      <c r="C1189" s="29">
        <v>0.14721866225425556</v>
      </c>
      <c r="D1189" s="29">
        <v>5.4049666348588432E-2</v>
      </c>
      <c r="E1189" s="29">
        <v>-0.18036728194266041</v>
      </c>
    </row>
    <row r="1190" spans="2:5" x14ac:dyDescent="0.2">
      <c r="B1190">
        <v>1181</v>
      </c>
      <c r="C1190" s="29">
        <v>2.3385842215595993E-2</v>
      </c>
      <c r="D1190" s="29">
        <v>-0.10372262695840131</v>
      </c>
      <c r="E1190" s="29">
        <v>-3.3090751484013685E-2</v>
      </c>
    </row>
    <row r="1191" spans="2:5" x14ac:dyDescent="0.2">
      <c r="B1191">
        <v>1182</v>
      </c>
      <c r="C1191" s="29">
        <v>0.11358711533231421</v>
      </c>
      <c r="D1191" s="29">
        <v>-7.8555029574912408E-2</v>
      </c>
      <c r="E1191" s="29">
        <v>-0.1701896417014474</v>
      </c>
    </row>
    <row r="1192" spans="2:5" x14ac:dyDescent="0.2">
      <c r="B1192">
        <v>1183</v>
      </c>
      <c r="C1192" s="29">
        <v>-6.8090145254656148E-2</v>
      </c>
      <c r="D1192" s="29">
        <v>-6.8479869372150065E-3</v>
      </c>
      <c r="E1192" s="29">
        <v>0.14257697679812428</v>
      </c>
    </row>
    <row r="1193" spans="2:5" x14ac:dyDescent="0.2">
      <c r="B1193">
        <v>1184</v>
      </c>
      <c r="C1193" s="29">
        <v>-5.889807748909983E-2</v>
      </c>
      <c r="D1193" s="29">
        <v>9.9239120764819819E-2</v>
      </c>
      <c r="E1193" s="29">
        <v>0.30430218416953492</v>
      </c>
    </row>
    <row r="1194" spans="2:5" x14ac:dyDescent="0.2">
      <c r="B1194">
        <v>1185</v>
      </c>
      <c r="C1194" s="29">
        <v>2.1463120903881024E-2</v>
      </c>
      <c r="D1194" s="29">
        <v>-7.1480256004030379E-2</v>
      </c>
      <c r="E1194" s="29">
        <v>-0.22858915935602514</v>
      </c>
    </row>
    <row r="1195" spans="2:5" x14ac:dyDescent="0.2">
      <c r="B1195">
        <v>1186</v>
      </c>
      <c r="C1195" s="29">
        <v>3.6382285291964273E-2</v>
      </c>
      <c r="D1195" s="29">
        <v>4.9206982647226963E-3</v>
      </c>
      <c r="E1195" s="29">
        <v>-0.1635492711620273</v>
      </c>
    </row>
    <row r="1196" spans="2:5" x14ac:dyDescent="0.2">
      <c r="B1196">
        <v>1187</v>
      </c>
      <c r="C1196" s="29">
        <v>5.6728833860800632E-2</v>
      </c>
      <c r="D1196" s="29">
        <v>-4.5550148299751139E-2</v>
      </c>
      <c r="E1196" s="29">
        <v>-0.10124310887219293</v>
      </c>
    </row>
    <row r="1197" spans="2:5" x14ac:dyDescent="0.2">
      <c r="B1197">
        <v>1188</v>
      </c>
      <c r="C1197" s="29">
        <v>1.8277638093542872E-3</v>
      </c>
      <c r="D1197" s="29">
        <v>-0.15491451223495417</v>
      </c>
      <c r="E1197" s="29">
        <v>-0.12851420598149435</v>
      </c>
    </row>
    <row r="1198" spans="2:5" x14ac:dyDescent="0.2">
      <c r="B1198">
        <v>1189</v>
      </c>
      <c r="C1198" s="29">
        <v>-5.3007852280705699E-3</v>
      </c>
      <c r="D1198" s="29">
        <v>-0.31615845647871405</v>
      </c>
      <c r="E1198" s="29">
        <v>7.3037579533179617E-2</v>
      </c>
    </row>
    <row r="1199" spans="2:5" x14ac:dyDescent="0.2">
      <c r="B1199">
        <v>1190</v>
      </c>
      <c r="C1199" s="29">
        <v>-3.1643335857402866E-2</v>
      </c>
      <c r="D1199" s="29">
        <v>-6.589041761963596E-2</v>
      </c>
      <c r="E1199" s="29">
        <v>-0.61907514740132041</v>
      </c>
    </row>
    <row r="1200" spans="2:5" x14ac:dyDescent="0.2">
      <c r="B1200">
        <v>1191</v>
      </c>
      <c r="C1200" s="29">
        <v>6.8878486723775764E-2</v>
      </c>
      <c r="D1200" s="29">
        <v>8.9561164217747874E-2</v>
      </c>
      <c r="E1200" s="29">
        <v>-9.5408969614727751E-2</v>
      </c>
    </row>
    <row r="1201" spans="2:5" x14ac:dyDescent="0.2">
      <c r="B1201">
        <v>1192</v>
      </c>
      <c r="C1201" s="29">
        <v>-1.9147217903149764E-2</v>
      </c>
      <c r="D1201" s="29">
        <v>0.15100876280726863</v>
      </c>
      <c r="E1201" s="29">
        <v>4.0885324056908118E-2</v>
      </c>
    </row>
    <row r="1202" spans="2:5" x14ac:dyDescent="0.2">
      <c r="B1202">
        <v>1193</v>
      </c>
      <c r="C1202" s="29">
        <v>-4.9370073306484991E-2</v>
      </c>
      <c r="D1202" s="29">
        <v>0.10394114265099635</v>
      </c>
      <c r="E1202" s="29">
        <v>6.5656112129190994E-2</v>
      </c>
    </row>
    <row r="1203" spans="2:5" x14ac:dyDescent="0.2">
      <c r="B1203">
        <v>1194</v>
      </c>
      <c r="C1203" s="29">
        <v>8.438144905682271E-2</v>
      </c>
      <c r="D1203" s="29">
        <v>-8.7967697893510874E-2</v>
      </c>
      <c r="E1203" s="29">
        <v>-0.48082771373155081</v>
      </c>
    </row>
    <row r="1204" spans="2:5" x14ac:dyDescent="0.2">
      <c r="B1204">
        <v>1195</v>
      </c>
      <c r="C1204" s="29">
        <v>0.15748421399773346</v>
      </c>
      <c r="D1204" s="29">
        <v>6.9605389129723097E-2</v>
      </c>
      <c r="E1204" s="29">
        <v>0.15832296402184892</v>
      </c>
    </row>
    <row r="1205" spans="2:5" x14ac:dyDescent="0.2">
      <c r="B1205">
        <v>1196</v>
      </c>
      <c r="C1205" s="29">
        <v>-0.20961502599296436</v>
      </c>
      <c r="D1205" s="29">
        <v>0.30099747503981061</v>
      </c>
      <c r="E1205" s="29">
        <v>0.19590387915477347</v>
      </c>
    </row>
    <row r="1206" spans="2:5" x14ac:dyDescent="0.2">
      <c r="B1206">
        <v>1197</v>
      </c>
      <c r="C1206" s="29">
        <v>0.10693906735005392</v>
      </c>
      <c r="D1206" s="29">
        <v>0.32806093067696179</v>
      </c>
      <c r="E1206" s="29">
        <v>-2.8132229322200882E-2</v>
      </c>
    </row>
    <row r="1207" spans="2:5" x14ac:dyDescent="0.2">
      <c r="B1207">
        <v>1198</v>
      </c>
      <c r="C1207" s="29">
        <v>3.194935883878292E-3</v>
      </c>
      <c r="D1207" s="29">
        <v>-1.754692316374748E-2</v>
      </c>
      <c r="E1207" s="29">
        <v>0.37412986532103359</v>
      </c>
    </row>
    <row r="1208" spans="2:5" x14ac:dyDescent="0.2">
      <c r="B1208">
        <v>1199</v>
      </c>
      <c r="C1208" s="29">
        <v>-1.710191544075209E-2</v>
      </c>
      <c r="D1208" s="29">
        <v>-7.9532872166066026E-2</v>
      </c>
      <c r="E1208" s="29">
        <v>-0.14478909762363365</v>
      </c>
    </row>
    <row r="1209" spans="2:5" x14ac:dyDescent="0.2">
      <c r="B1209">
        <v>1200</v>
      </c>
      <c r="C1209" s="29">
        <v>-8.8043985053015111E-2</v>
      </c>
      <c r="D1209" s="29">
        <v>-8.7589631908797962E-3</v>
      </c>
      <c r="E1209" s="29">
        <v>6.8221520093987659E-2</v>
      </c>
    </row>
    <row r="1210" spans="2:5" x14ac:dyDescent="0.2">
      <c r="B1210">
        <v>1201</v>
      </c>
      <c r="C1210" s="29">
        <v>-8.9373798399250817E-2</v>
      </c>
      <c r="D1210" s="29">
        <v>-3.3304747840483821E-3</v>
      </c>
      <c r="E1210" s="29">
        <v>0.10525887129111147</v>
      </c>
    </row>
    <row r="1211" spans="2:5" x14ac:dyDescent="0.2">
      <c r="B1211">
        <v>1202</v>
      </c>
      <c r="C1211" s="29">
        <v>-4.8128812644428941E-2</v>
      </c>
      <c r="D1211" s="29">
        <v>-7.9412007902481554E-2</v>
      </c>
      <c r="E1211" s="29">
        <v>4.8673169904357612E-2</v>
      </c>
    </row>
    <row r="1212" spans="2:5" x14ac:dyDescent="0.2">
      <c r="B1212">
        <v>1203</v>
      </c>
      <c r="C1212" s="29">
        <v>-0.10933992147323221</v>
      </c>
      <c r="D1212" s="29">
        <v>-5.6755121024378283E-2</v>
      </c>
      <c r="E1212" s="29">
        <v>-0.37819067146107499</v>
      </c>
    </row>
    <row r="1213" spans="2:5" x14ac:dyDescent="0.2">
      <c r="B1213">
        <v>1204</v>
      </c>
      <c r="C1213" s="29">
        <v>7.6705744116058308E-2</v>
      </c>
      <c r="D1213" s="29">
        <v>7.6069742152716432E-2</v>
      </c>
      <c r="E1213" s="29">
        <v>-9.3280308517734584E-2</v>
      </c>
    </row>
    <row r="1214" spans="2:5" x14ac:dyDescent="0.2">
      <c r="B1214">
        <v>1205</v>
      </c>
      <c r="C1214" s="29">
        <v>-2.2948150927233377E-2</v>
      </c>
      <c r="D1214" s="29">
        <v>-3.6401255976989191E-2</v>
      </c>
      <c r="E1214" s="29">
        <v>-6.5199118123443228E-2</v>
      </c>
    </row>
    <row r="1215" spans="2:5" x14ac:dyDescent="0.2">
      <c r="B1215">
        <v>1206</v>
      </c>
      <c r="C1215" s="29">
        <v>-5.0637764866252939E-2</v>
      </c>
      <c r="D1215" s="29">
        <v>-0.14294584538903821</v>
      </c>
      <c r="E1215" s="29">
        <v>-0.28842367452417633</v>
      </c>
    </row>
    <row r="1216" spans="2:5" x14ac:dyDescent="0.2">
      <c r="B1216">
        <v>1207</v>
      </c>
      <c r="C1216" s="29">
        <v>0.10238389880890461</v>
      </c>
      <c r="D1216" s="29">
        <v>2.6554042912273274E-2</v>
      </c>
      <c r="E1216" s="29">
        <v>-4.7439473251927614E-2</v>
      </c>
    </row>
    <row r="1217" spans="2:5" x14ac:dyDescent="0.2">
      <c r="B1217">
        <v>1208</v>
      </c>
      <c r="C1217" s="29">
        <v>-1.5294427337953571E-2</v>
      </c>
      <c r="D1217" s="29">
        <v>-1.0253631082164077E-2</v>
      </c>
      <c r="E1217" s="29">
        <v>0.23117551094238253</v>
      </c>
    </row>
    <row r="1218" spans="2:5" x14ac:dyDescent="0.2">
      <c r="B1218">
        <v>1209</v>
      </c>
      <c r="C1218" s="29">
        <v>3.9306303384992532E-2</v>
      </c>
      <c r="D1218" s="29">
        <v>-6.5918346757609061E-2</v>
      </c>
      <c r="E1218" s="29">
        <v>2.1416931777656637E-2</v>
      </c>
    </row>
    <row r="1219" spans="2:5" x14ac:dyDescent="0.2">
      <c r="B1219">
        <v>1210</v>
      </c>
      <c r="C1219" s="29">
        <v>-0.16382589723444807</v>
      </c>
      <c r="D1219" s="29">
        <v>-0.39528012791862188</v>
      </c>
      <c r="E1219" s="29">
        <v>-0.1203183770577161</v>
      </c>
    </row>
    <row r="1220" spans="2:5" x14ac:dyDescent="0.2">
      <c r="B1220">
        <v>1211</v>
      </c>
      <c r="C1220" s="29">
        <v>-3.5767044489161598E-2</v>
      </c>
      <c r="D1220" s="29">
        <v>-3.0084515432252722E-2</v>
      </c>
      <c r="E1220" s="29">
        <v>0.14728908678518771</v>
      </c>
    </row>
    <row r="1221" spans="2:5" x14ac:dyDescent="0.2">
      <c r="B1221">
        <v>1212</v>
      </c>
      <c r="C1221" s="29">
        <v>-4.5106574723476005E-2</v>
      </c>
      <c r="D1221" s="29">
        <v>0.10394030623222332</v>
      </c>
      <c r="E1221" s="29">
        <v>-4.1552457262549858E-2</v>
      </c>
    </row>
    <row r="1222" spans="2:5" x14ac:dyDescent="0.2">
      <c r="B1222">
        <v>1213</v>
      </c>
      <c r="C1222" s="29">
        <v>-9.586284108761077E-3</v>
      </c>
      <c r="D1222" s="29">
        <v>-6.4873163014457766E-2</v>
      </c>
      <c r="E1222" s="29">
        <v>7.6927660467354303E-2</v>
      </c>
    </row>
    <row r="1223" spans="2:5" x14ac:dyDescent="0.2">
      <c r="B1223">
        <v>1214</v>
      </c>
      <c r="C1223" s="29">
        <v>7.1377929430818568E-2</v>
      </c>
      <c r="D1223" s="29">
        <v>-0.14220448363101559</v>
      </c>
      <c r="E1223" s="29">
        <v>0.56955146351862895</v>
      </c>
    </row>
    <row r="1224" spans="2:5" x14ac:dyDescent="0.2">
      <c r="B1224">
        <v>1215</v>
      </c>
      <c r="C1224" s="29">
        <v>0.15565239693814034</v>
      </c>
      <c r="D1224" s="29">
        <v>5.5707823083477853E-2</v>
      </c>
      <c r="E1224" s="29">
        <v>1.6007853127256253E-2</v>
      </c>
    </row>
    <row r="1225" spans="2:5" x14ac:dyDescent="0.2">
      <c r="B1225">
        <v>1216</v>
      </c>
      <c r="C1225" s="29">
        <v>3.1930004646099533E-2</v>
      </c>
      <c r="D1225" s="29">
        <v>3.7686171042505558E-3</v>
      </c>
      <c r="E1225" s="29">
        <v>0.35043702529783705</v>
      </c>
    </row>
    <row r="1226" spans="2:5" x14ac:dyDescent="0.2">
      <c r="B1226">
        <v>1217</v>
      </c>
      <c r="C1226" s="29">
        <v>-7.7559981724800477E-3</v>
      </c>
      <c r="D1226" s="29">
        <v>0.27880289019535226</v>
      </c>
      <c r="E1226" s="29">
        <v>2.5792805951801112E-2</v>
      </c>
    </row>
    <row r="1227" spans="2:5" x14ac:dyDescent="0.2">
      <c r="B1227">
        <v>1218</v>
      </c>
      <c r="C1227" s="29">
        <v>1.1178979127145713E-3</v>
      </c>
      <c r="D1227" s="29">
        <v>8.2498435216145971E-2</v>
      </c>
      <c r="E1227" s="29">
        <v>-4.3544682147095585E-4</v>
      </c>
    </row>
    <row r="1228" spans="2:5" x14ac:dyDescent="0.2">
      <c r="B1228">
        <v>1219</v>
      </c>
      <c r="C1228" s="29">
        <v>3.6314450168694272E-2</v>
      </c>
      <c r="D1228" s="29">
        <v>1.4910582869904215E-2</v>
      </c>
      <c r="E1228" s="29">
        <v>5.7135044544971245E-2</v>
      </c>
    </row>
    <row r="1229" spans="2:5" x14ac:dyDescent="0.2">
      <c r="B1229">
        <v>1220</v>
      </c>
      <c r="C1229" s="29">
        <v>7.3806339049244135E-2</v>
      </c>
      <c r="D1229" s="29">
        <v>0.23074360739744953</v>
      </c>
      <c r="E1229" s="29">
        <v>0.28458189022668062</v>
      </c>
    </row>
    <row r="1230" spans="2:5" x14ac:dyDescent="0.2">
      <c r="B1230">
        <v>1221</v>
      </c>
      <c r="C1230" s="29">
        <v>1.6383626176587004E-2</v>
      </c>
      <c r="D1230" s="29">
        <v>-0.13484955683044561</v>
      </c>
      <c r="E1230" s="29">
        <v>4.549032638998849E-2</v>
      </c>
    </row>
    <row r="1231" spans="2:5" x14ac:dyDescent="0.2">
      <c r="B1231">
        <v>1222</v>
      </c>
      <c r="C1231" s="29">
        <v>-3.0051841950859835E-2</v>
      </c>
      <c r="D1231" s="29">
        <v>0.15579334913708748</v>
      </c>
      <c r="E1231" s="29">
        <v>1.5616355203183899E-2</v>
      </c>
    </row>
    <row r="1232" spans="2:5" x14ac:dyDescent="0.2">
      <c r="B1232">
        <v>1223</v>
      </c>
      <c r="C1232" s="29">
        <v>-3.0891074023186508E-3</v>
      </c>
      <c r="D1232" s="29">
        <v>0.16839805201427802</v>
      </c>
      <c r="E1232" s="29">
        <v>0.18223200830031225</v>
      </c>
    </row>
    <row r="1233" spans="2:5" x14ac:dyDescent="0.2">
      <c r="B1233">
        <v>1224</v>
      </c>
      <c r="C1233" s="29">
        <v>5.6536870483689945E-2</v>
      </c>
      <c r="D1233" s="29">
        <v>-0.28606220400266213</v>
      </c>
      <c r="E1233" s="29">
        <v>-4.9866463040075658E-2</v>
      </c>
    </row>
    <row r="1234" spans="2:5" x14ac:dyDescent="0.2">
      <c r="B1234">
        <v>1225</v>
      </c>
      <c r="C1234" s="29">
        <v>-4.0050589186652073E-2</v>
      </c>
      <c r="D1234" s="29">
        <v>7.3778434785944522E-2</v>
      </c>
      <c r="E1234" s="29">
        <v>-0.16384116318207517</v>
      </c>
    </row>
    <row r="1235" spans="2:5" x14ac:dyDescent="0.2">
      <c r="B1235">
        <v>1226</v>
      </c>
      <c r="C1235" s="29">
        <v>2.669860922029111E-2</v>
      </c>
      <c r="D1235" s="29">
        <v>-0.19038871559659082</v>
      </c>
      <c r="E1235" s="29">
        <v>-8.5977027576047541E-2</v>
      </c>
    </row>
    <row r="1236" spans="2:5" x14ac:dyDescent="0.2">
      <c r="B1236">
        <v>1227</v>
      </c>
      <c r="C1236" s="29">
        <v>-0.18723025452824157</v>
      </c>
      <c r="D1236" s="29">
        <v>-9.0972255997370563E-2</v>
      </c>
      <c r="E1236" s="29">
        <v>0.30021297053002383</v>
      </c>
    </row>
    <row r="1237" spans="2:5" x14ac:dyDescent="0.2">
      <c r="B1237">
        <v>1228</v>
      </c>
      <c r="C1237" s="29">
        <v>2.5215853257327895E-2</v>
      </c>
      <c r="D1237" s="29">
        <v>5.6565529402435331E-2</v>
      </c>
      <c r="E1237" s="29">
        <v>0.46176760177695164</v>
      </c>
    </row>
    <row r="1238" spans="2:5" x14ac:dyDescent="0.2">
      <c r="B1238">
        <v>1229</v>
      </c>
      <c r="C1238" s="29">
        <v>-4.8490712216583236E-2</v>
      </c>
      <c r="D1238" s="29">
        <v>-3.7946180230951553E-2</v>
      </c>
      <c r="E1238" s="29">
        <v>-0.32692352285584964</v>
      </c>
    </row>
    <row r="1239" spans="2:5" x14ac:dyDescent="0.2">
      <c r="B1239">
        <v>1230</v>
      </c>
      <c r="C1239" s="29">
        <v>-0.16484283413216602</v>
      </c>
      <c r="D1239" s="29">
        <v>-5.4935982424527609E-2</v>
      </c>
      <c r="E1239" s="29">
        <v>7.6684307023645704E-2</v>
      </c>
    </row>
    <row r="1240" spans="2:5" x14ac:dyDescent="0.2">
      <c r="B1240">
        <v>1231</v>
      </c>
      <c r="C1240" s="29">
        <v>0.12009630617301818</v>
      </c>
      <c r="D1240" s="29">
        <v>-6.4847102901004122E-2</v>
      </c>
      <c r="E1240" s="29">
        <v>-6.8923782046914434E-2</v>
      </c>
    </row>
    <row r="1241" spans="2:5" x14ac:dyDescent="0.2">
      <c r="B1241">
        <v>1232</v>
      </c>
      <c r="C1241" s="29">
        <v>-0.11684262733421606</v>
      </c>
      <c r="D1241" s="29">
        <v>-0.10969731116744599</v>
      </c>
      <c r="E1241" s="29">
        <v>5.0796798446376037E-2</v>
      </c>
    </row>
    <row r="1242" spans="2:5" x14ac:dyDescent="0.2">
      <c r="B1242">
        <v>1233</v>
      </c>
      <c r="C1242" s="29">
        <v>3.786642877163035E-2</v>
      </c>
      <c r="D1242" s="29">
        <v>-0.2505775529369999</v>
      </c>
      <c r="E1242" s="29">
        <v>-3.8735366479524955E-2</v>
      </c>
    </row>
    <row r="1243" spans="2:5" x14ac:dyDescent="0.2">
      <c r="B1243">
        <v>1234</v>
      </c>
      <c r="C1243" s="29">
        <v>-9.509052929236808E-4</v>
      </c>
      <c r="D1243" s="29">
        <v>-0.10271631803274457</v>
      </c>
      <c r="E1243" s="29">
        <v>-8.7347982995560958E-2</v>
      </c>
    </row>
    <row r="1244" spans="2:5" x14ac:dyDescent="0.2">
      <c r="B1244">
        <v>1235</v>
      </c>
      <c r="C1244" s="29">
        <v>-0.14116005138100376</v>
      </c>
      <c r="D1244" s="29">
        <v>7.2372436549428112E-2</v>
      </c>
      <c r="E1244" s="29">
        <v>0.27640207636030156</v>
      </c>
    </row>
    <row r="1245" spans="2:5" x14ac:dyDescent="0.2">
      <c r="B1245">
        <v>1236</v>
      </c>
      <c r="C1245" s="29">
        <v>-4.1017226566691121E-2</v>
      </c>
      <c r="D1245" s="29">
        <v>-0.20214531095496563</v>
      </c>
      <c r="E1245" s="29">
        <v>4.0040275683720268E-2</v>
      </c>
    </row>
    <row r="1246" spans="2:5" x14ac:dyDescent="0.2">
      <c r="B1246">
        <v>1237</v>
      </c>
      <c r="C1246" s="29">
        <v>3.5633361767960219E-2</v>
      </c>
      <c r="D1246" s="29">
        <v>1.8246746029894907E-2</v>
      </c>
      <c r="E1246" s="29">
        <v>0.1457689517028192</v>
      </c>
    </row>
    <row r="1247" spans="2:5" x14ac:dyDescent="0.2">
      <c r="B1247">
        <v>1238</v>
      </c>
      <c r="C1247" s="29">
        <v>-0.39874615174402578</v>
      </c>
      <c r="D1247" s="29">
        <v>-0.10899949635606763</v>
      </c>
      <c r="E1247" s="29">
        <v>-0.15176800172789595</v>
      </c>
    </row>
    <row r="1248" spans="2:5" x14ac:dyDescent="0.2">
      <c r="B1248">
        <v>1239</v>
      </c>
      <c r="C1248" s="29">
        <v>3.5408971399893421E-2</v>
      </c>
      <c r="D1248" s="29">
        <v>-6.2192604264124013E-2</v>
      </c>
      <c r="E1248" s="29">
        <v>-4.0640442495534744E-2</v>
      </c>
    </row>
    <row r="1249" spans="2:5" x14ac:dyDescent="0.2">
      <c r="B1249">
        <v>1240</v>
      </c>
      <c r="C1249" s="29">
        <v>3.3785393066833968E-3</v>
      </c>
      <c r="D1249" s="29">
        <v>-7.6332298360532819E-2</v>
      </c>
      <c r="E1249" s="29">
        <v>-4.7283694158870238E-2</v>
      </c>
    </row>
    <row r="1250" spans="2:5" x14ac:dyDescent="0.2">
      <c r="B1250">
        <v>1241</v>
      </c>
      <c r="C1250" s="29">
        <v>-2.9943082166829605E-2</v>
      </c>
      <c r="D1250" s="29">
        <v>0.14496630687453294</v>
      </c>
      <c r="E1250" s="29">
        <v>1.9317026193511493E-2</v>
      </c>
    </row>
    <row r="1251" spans="2:5" x14ac:dyDescent="0.2">
      <c r="B1251">
        <v>1242</v>
      </c>
      <c r="C1251" s="29">
        <v>1.2948246476165198E-2</v>
      </c>
      <c r="D1251" s="29">
        <v>-5.7363414822278261E-2</v>
      </c>
      <c r="E1251" s="29">
        <v>6.2849228248386721E-2</v>
      </c>
    </row>
    <row r="1252" spans="2:5" x14ac:dyDescent="0.2">
      <c r="B1252">
        <v>1243</v>
      </c>
      <c r="C1252" s="29">
        <v>3.9939527313309943E-2</v>
      </c>
      <c r="D1252" s="29">
        <v>-0.23232146450108296</v>
      </c>
      <c r="E1252" s="29">
        <v>1.5991835186027388E-3</v>
      </c>
    </row>
    <row r="1253" spans="2:5" x14ac:dyDescent="0.2">
      <c r="B1253">
        <v>1244</v>
      </c>
      <c r="C1253" s="29">
        <v>1.3135353915769463E-2</v>
      </c>
      <c r="D1253" s="29">
        <v>-0.18906609495403576</v>
      </c>
      <c r="E1253" s="29">
        <v>7.2880942964562892E-2</v>
      </c>
    </row>
    <row r="1254" spans="2:5" x14ac:dyDescent="0.2">
      <c r="B1254">
        <v>1245</v>
      </c>
      <c r="C1254" s="29">
        <v>0.11517619753763794</v>
      </c>
      <c r="D1254" s="29">
        <v>-0.18930458744319417</v>
      </c>
      <c r="E1254" s="29">
        <v>-0.14517528242315281</v>
      </c>
    </row>
    <row r="1255" spans="2:5" x14ac:dyDescent="0.2">
      <c r="B1255">
        <v>1246</v>
      </c>
      <c r="C1255" s="29">
        <v>0.10005131496804083</v>
      </c>
      <c r="D1255" s="29">
        <v>3.3838868752638113E-2</v>
      </c>
      <c r="E1255" s="29">
        <v>-0.30114309822900831</v>
      </c>
    </row>
    <row r="1256" spans="2:5" x14ac:dyDescent="0.2">
      <c r="B1256">
        <v>1247</v>
      </c>
      <c r="C1256" s="29">
        <v>-0.16135350058029158</v>
      </c>
      <c r="D1256" s="29">
        <v>8.034256335347334E-2</v>
      </c>
      <c r="E1256" s="29">
        <v>-0.29497782847189497</v>
      </c>
    </row>
    <row r="1257" spans="2:5" x14ac:dyDescent="0.2">
      <c r="B1257">
        <v>1248</v>
      </c>
      <c r="C1257" s="29">
        <v>0.15563338167334301</v>
      </c>
      <c r="D1257" s="29">
        <v>4.6228617168619847E-2</v>
      </c>
      <c r="E1257" s="29">
        <v>-0.26236544935075168</v>
      </c>
    </row>
    <row r="1258" spans="2:5" x14ac:dyDescent="0.2">
      <c r="B1258">
        <v>1249</v>
      </c>
      <c r="C1258" s="29">
        <v>0.10912832465448088</v>
      </c>
      <c r="D1258" s="29">
        <v>-2.9185941217458263E-2</v>
      </c>
      <c r="E1258" s="29">
        <v>0.14657501291131853</v>
      </c>
    </row>
    <row r="1259" spans="2:5" x14ac:dyDescent="0.2">
      <c r="B1259">
        <v>1250</v>
      </c>
      <c r="C1259" s="29">
        <v>-1.338009159778684E-3</v>
      </c>
      <c r="D1259" s="29">
        <v>0.14079103503166185</v>
      </c>
      <c r="E1259" s="29">
        <v>0.38490743130059996</v>
      </c>
    </row>
    <row r="1260" spans="2:5" x14ac:dyDescent="0.2">
      <c r="B1260">
        <v>1251</v>
      </c>
      <c r="C1260" s="29">
        <v>-0.1044226916794011</v>
      </c>
      <c r="D1260" s="29">
        <v>1.1782567987963939E-2</v>
      </c>
      <c r="E1260" s="29">
        <v>-1.1221635551278988E-2</v>
      </c>
    </row>
    <row r="1261" spans="2:5" x14ac:dyDescent="0.2">
      <c r="B1261">
        <v>1252</v>
      </c>
      <c r="C1261" s="29">
        <v>1.1172408599208797E-2</v>
      </c>
      <c r="D1261" s="29">
        <v>5.1697624669132768E-2</v>
      </c>
      <c r="E1261" s="29">
        <v>-0.20607526151539252</v>
      </c>
    </row>
    <row r="1262" spans="2:5" x14ac:dyDescent="0.2">
      <c r="B1262">
        <v>1253</v>
      </c>
      <c r="C1262" s="29">
        <v>1.3817936389977836E-2</v>
      </c>
      <c r="D1262" s="29">
        <v>-0.1913046311066936</v>
      </c>
      <c r="E1262" s="29">
        <v>-5.8607722123939728E-2</v>
      </c>
    </row>
    <row r="1263" spans="2:5" x14ac:dyDescent="0.2">
      <c r="B1263">
        <v>1254</v>
      </c>
      <c r="C1263" s="29">
        <v>-2.6891497151378688E-2</v>
      </c>
      <c r="D1263" s="29">
        <v>6.3650174268239004E-2</v>
      </c>
      <c r="E1263" s="29">
        <v>-0.59755335018758038</v>
      </c>
    </row>
    <row r="1264" spans="2:5" x14ac:dyDescent="0.2">
      <c r="B1264">
        <v>1255</v>
      </c>
      <c r="C1264" s="29">
        <v>0.19052609020567596</v>
      </c>
      <c r="D1264" s="29">
        <v>0.29489141526347401</v>
      </c>
      <c r="E1264" s="29">
        <v>1.4890215611826125E-2</v>
      </c>
    </row>
    <row r="1265" spans="2:5" x14ac:dyDescent="0.2">
      <c r="B1265">
        <v>1256</v>
      </c>
      <c r="C1265" s="29">
        <v>0.10219358771059499</v>
      </c>
      <c r="D1265" s="29">
        <v>-0.13274507383993864</v>
      </c>
      <c r="E1265" s="29">
        <v>-0.18152367810647296</v>
      </c>
    </row>
    <row r="1266" spans="2:5" x14ac:dyDescent="0.2">
      <c r="B1266">
        <v>1257</v>
      </c>
      <c r="C1266" s="29">
        <v>-3.771119073002948E-2</v>
      </c>
      <c r="D1266" s="29">
        <v>4.8652037102955313E-2</v>
      </c>
      <c r="E1266" s="29">
        <v>-3.1742314448908189E-2</v>
      </c>
    </row>
    <row r="1267" spans="2:5" x14ac:dyDescent="0.2">
      <c r="B1267">
        <v>1258</v>
      </c>
      <c r="C1267" s="29">
        <v>8.2524127024309085E-2</v>
      </c>
      <c r="D1267" s="29">
        <v>-0.14042382156873837</v>
      </c>
      <c r="E1267" s="29">
        <v>-0.79194511296616077</v>
      </c>
    </row>
    <row r="1268" spans="2:5" x14ac:dyDescent="0.2">
      <c r="B1268">
        <v>1259</v>
      </c>
      <c r="C1268" s="29">
        <v>6.4721029704676761E-2</v>
      </c>
      <c r="D1268" s="29">
        <v>7.8149434908424853E-2</v>
      </c>
      <c r="E1268" s="29">
        <v>-0.18706541403804039</v>
      </c>
    </row>
    <row r="1269" spans="2:5" x14ac:dyDescent="0.2">
      <c r="B1269">
        <v>1260</v>
      </c>
      <c r="C1269" s="29">
        <v>-5.671026006899991E-3</v>
      </c>
      <c r="D1269" s="29">
        <v>0.18291391440684171</v>
      </c>
      <c r="E1269" s="29">
        <v>9.301394362884019E-2</v>
      </c>
    </row>
    <row r="1270" spans="2:5" x14ac:dyDescent="0.2">
      <c r="B1270">
        <v>1261</v>
      </c>
      <c r="C1270" s="29">
        <v>-0.13915824795002382</v>
      </c>
      <c r="D1270" s="29">
        <v>5.5621719492327013E-2</v>
      </c>
      <c r="E1270" s="29">
        <v>0.22239576704390493</v>
      </c>
    </row>
    <row r="1271" spans="2:5" x14ac:dyDescent="0.2">
      <c r="B1271">
        <v>1262</v>
      </c>
      <c r="C1271" s="29">
        <v>-3.6776593833200935E-2</v>
      </c>
      <c r="D1271" s="29">
        <v>6.8330956344443902E-2</v>
      </c>
      <c r="E1271" s="29">
        <v>1.823638370256736E-2</v>
      </c>
    </row>
    <row r="1272" spans="2:5" x14ac:dyDescent="0.2">
      <c r="B1272">
        <v>1263</v>
      </c>
      <c r="C1272" s="29">
        <v>9.0937773146998885E-3</v>
      </c>
      <c r="D1272" s="29">
        <v>-0.11437948730607864</v>
      </c>
      <c r="E1272" s="29">
        <v>-3.0302981483021098E-2</v>
      </c>
    </row>
    <row r="1273" spans="2:5" x14ac:dyDescent="0.2">
      <c r="B1273">
        <v>1264</v>
      </c>
      <c r="C1273" s="29">
        <v>-8.8869520873731418E-3</v>
      </c>
      <c r="D1273" s="29">
        <v>0.1442640081511401</v>
      </c>
      <c r="E1273" s="29">
        <v>-0.16592529021212848</v>
      </c>
    </row>
    <row r="1274" spans="2:5" x14ac:dyDescent="0.2">
      <c r="B1274">
        <v>1265</v>
      </c>
      <c r="C1274" s="29">
        <v>1.5152164565479537E-2</v>
      </c>
      <c r="D1274" s="29">
        <v>7.9787879275588752E-2</v>
      </c>
      <c r="E1274" s="29">
        <v>0.18585873961084923</v>
      </c>
    </row>
    <row r="1275" spans="2:5" x14ac:dyDescent="0.2">
      <c r="B1275">
        <v>1266</v>
      </c>
      <c r="C1275" s="29">
        <v>-4.893780499512166E-2</v>
      </c>
      <c r="D1275" s="29">
        <v>-7.5486851115240061E-2</v>
      </c>
      <c r="E1275" s="29">
        <v>-6.7985678643409181E-2</v>
      </c>
    </row>
    <row r="1276" spans="2:5" x14ac:dyDescent="0.2">
      <c r="B1276">
        <v>1267</v>
      </c>
      <c r="C1276" s="29">
        <v>1.4437395846571846E-2</v>
      </c>
      <c r="D1276" s="29">
        <v>-0.13020721064722615</v>
      </c>
      <c r="E1276" s="29">
        <v>0.18850980384166177</v>
      </c>
    </row>
    <row r="1277" spans="2:5" x14ac:dyDescent="0.2">
      <c r="B1277">
        <v>1268</v>
      </c>
      <c r="C1277" s="29">
        <v>2.9264813421624104E-2</v>
      </c>
      <c r="D1277" s="29">
        <v>-7.260226386453135E-2</v>
      </c>
      <c r="E1277" s="29">
        <v>3.7943312074097173E-2</v>
      </c>
    </row>
    <row r="1278" spans="2:5" x14ac:dyDescent="0.2">
      <c r="B1278">
        <v>1269</v>
      </c>
      <c r="C1278" s="29">
        <v>1.2938405537796595E-2</v>
      </c>
      <c r="D1278" s="29">
        <v>-5.325649234538251E-2</v>
      </c>
      <c r="E1278" s="29">
        <v>5.7131260521702976E-2</v>
      </c>
    </row>
    <row r="1279" spans="2:5" x14ac:dyDescent="0.2">
      <c r="B1279">
        <v>1270</v>
      </c>
      <c r="C1279" s="29">
        <v>-2.5111921217707108E-2</v>
      </c>
      <c r="D1279" s="29">
        <v>0.1219436871976772</v>
      </c>
      <c r="E1279" s="29">
        <v>-1.3770685735977867E-2</v>
      </c>
    </row>
    <row r="1280" spans="2:5" x14ac:dyDescent="0.2">
      <c r="B1280">
        <v>1271</v>
      </c>
      <c r="C1280" s="29">
        <v>-3.8322777088625408E-2</v>
      </c>
      <c r="D1280" s="29">
        <v>1.7679132896769771E-3</v>
      </c>
      <c r="E1280" s="29">
        <v>-6.2262189780845432E-2</v>
      </c>
    </row>
    <row r="1281" spans="2:5" x14ac:dyDescent="0.2">
      <c r="B1281">
        <v>1272</v>
      </c>
      <c r="C1281" s="29">
        <v>-0.14231694795214059</v>
      </c>
      <c r="D1281" s="29">
        <v>-5.9209720134666063E-2</v>
      </c>
      <c r="E1281" s="29">
        <v>4.5745840197179755E-2</v>
      </c>
    </row>
    <row r="1282" spans="2:5" x14ac:dyDescent="0.2">
      <c r="B1282">
        <v>1273</v>
      </c>
      <c r="C1282" s="29">
        <v>0.20716156723021292</v>
      </c>
      <c r="D1282" s="29">
        <v>-5.2088839178627555E-2</v>
      </c>
      <c r="E1282" s="29">
        <v>-9.2875249242538455E-2</v>
      </c>
    </row>
    <row r="1283" spans="2:5" x14ac:dyDescent="0.2">
      <c r="B1283">
        <v>1274</v>
      </c>
      <c r="C1283" s="29">
        <v>-5.0401699508110997E-3</v>
      </c>
      <c r="D1283" s="29">
        <v>1.1960485010219356E-2</v>
      </c>
      <c r="E1283" s="29">
        <v>-0.29395346994776644</v>
      </c>
    </row>
    <row r="1284" spans="2:5" x14ac:dyDescent="0.2">
      <c r="B1284">
        <v>1275</v>
      </c>
      <c r="C1284" s="29">
        <v>1.7972704243679097E-2</v>
      </c>
      <c r="D1284" s="29">
        <v>-4.7650782353249821E-2</v>
      </c>
      <c r="E1284" s="29">
        <v>-0.13442159774332868</v>
      </c>
    </row>
    <row r="1285" spans="2:5" x14ac:dyDescent="0.2">
      <c r="B1285">
        <v>1276</v>
      </c>
      <c r="C1285" s="29">
        <v>3.2624418672726967E-2</v>
      </c>
      <c r="D1285" s="29">
        <v>-4.171939959040475E-2</v>
      </c>
      <c r="E1285" s="29">
        <v>2.2610656235032063E-2</v>
      </c>
    </row>
    <row r="1286" spans="2:5" x14ac:dyDescent="0.2">
      <c r="B1286">
        <v>1277</v>
      </c>
      <c r="C1286" s="29">
        <v>-3.490193714126727E-2</v>
      </c>
      <c r="D1286" s="29">
        <v>-0.11675674321640106</v>
      </c>
      <c r="E1286" s="29">
        <v>0.12089707006486723</v>
      </c>
    </row>
    <row r="1287" spans="2:5" x14ac:dyDescent="0.2">
      <c r="B1287">
        <v>1278</v>
      </c>
      <c r="C1287" s="29">
        <v>-2.7128018021069472E-3</v>
      </c>
      <c r="D1287" s="29">
        <v>3.9240434966682357E-2</v>
      </c>
      <c r="E1287" s="29">
        <v>-6.539284742999479E-3</v>
      </c>
    </row>
    <row r="1288" spans="2:5" x14ac:dyDescent="0.2">
      <c r="B1288">
        <v>1279</v>
      </c>
      <c r="C1288" s="29">
        <v>9.7321045627418081E-3</v>
      </c>
      <c r="D1288" s="29">
        <v>9.9034724560455006E-2</v>
      </c>
      <c r="E1288" s="29">
        <v>-0.56322732094840366</v>
      </c>
    </row>
    <row r="1289" spans="2:5" x14ac:dyDescent="0.2">
      <c r="B1289">
        <v>1280</v>
      </c>
      <c r="C1289" s="29">
        <v>5.4266459047693269E-2</v>
      </c>
      <c r="D1289" s="29">
        <v>5.037739345928007E-3</v>
      </c>
      <c r="E1289" s="29">
        <v>3.4069307107773394E-2</v>
      </c>
    </row>
    <row r="1290" spans="2:5" x14ac:dyDescent="0.2">
      <c r="B1290">
        <v>1281</v>
      </c>
      <c r="C1290" s="29">
        <v>-2.7989606508283596E-3</v>
      </c>
      <c r="D1290" s="29">
        <v>0.13843824193668841</v>
      </c>
      <c r="E1290" s="29">
        <v>7.2712846148617491E-2</v>
      </c>
    </row>
    <row r="1291" spans="2:5" x14ac:dyDescent="0.2">
      <c r="B1291">
        <v>1282</v>
      </c>
      <c r="C1291" s="29">
        <v>-6.5495270190532029E-2</v>
      </c>
      <c r="D1291" s="29">
        <v>9.4769035546848748E-2</v>
      </c>
      <c r="E1291" s="29">
        <v>-0.25085273038599953</v>
      </c>
    </row>
    <row r="1292" spans="2:5" x14ac:dyDescent="0.2">
      <c r="B1292">
        <v>1283</v>
      </c>
      <c r="C1292" s="29">
        <v>5.6998957403919824E-2</v>
      </c>
      <c r="D1292" s="29">
        <v>6.3184785541775521E-2</v>
      </c>
      <c r="E1292" s="29">
        <v>0.25428525591586337</v>
      </c>
    </row>
    <row r="1293" spans="2:5" x14ac:dyDescent="0.2">
      <c r="B1293">
        <v>1284</v>
      </c>
      <c r="C1293" s="29">
        <v>-2.4188773007973785E-2</v>
      </c>
      <c r="D1293" s="29">
        <v>-3.1223617233019186E-2</v>
      </c>
      <c r="E1293" s="29">
        <v>-0.31412140663310856</v>
      </c>
    </row>
    <row r="1294" spans="2:5" x14ac:dyDescent="0.2">
      <c r="B1294">
        <v>1285</v>
      </c>
      <c r="C1294" s="29">
        <v>4.4462934740980675E-2</v>
      </c>
      <c r="D1294" s="29">
        <v>-8.156351577158584E-2</v>
      </c>
      <c r="E1294" s="29">
        <v>0.15916625413002886</v>
      </c>
    </row>
    <row r="1295" spans="2:5" x14ac:dyDescent="0.2">
      <c r="B1295">
        <v>1286</v>
      </c>
      <c r="C1295" s="29">
        <v>-5.0368265795404987E-2</v>
      </c>
      <c r="D1295" s="29">
        <v>0.11567925678627321</v>
      </c>
      <c r="E1295" s="29">
        <v>-0.37811974701402701</v>
      </c>
    </row>
    <row r="1296" spans="2:5" x14ac:dyDescent="0.2">
      <c r="B1296">
        <v>1287</v>
      </c>
      <c r="C1296" s="29">
        <v>0.23021082367848872</v>
      </c>
      <c r="D1296" s="29">
        <v>6.1449696414666487E-2</v>
      </c>
      <c r="E1296" s="29">
        <v>8.5546424607013616E-2</v>
      </c>
    </row>
    <row r="1297" spans="2:5" x14ac:dyDescent="0.2">
      <c r="B1297">
        <v>1288</v>
      </c>
      <c r="C1297" s="29">
        <v>3.4045544142320958E-2</v>
      </c>
      <c r="D1297" s="29">
        <v>0.29009927705049493</v>
      </c>
      <c r="E1297" s="29">
        <v>0.25666724622819864</v>
      </c>
    </row>
    <row r="1298" spans="2:5" x14ac:dyDescent="0.2">
      <c r="B1298">
        <v>1289</v>
      </c>
      <c r="C1298" s="29">
        <v>-8.4311528720176342E-3</v>
      </c>
      <c r="D1298" s="29">
        <v>4.30045878838302E-2</v>
      </c>
      <c r="E1298" s="29">
        <v>-0.20652625284831619</v>
      </c>
    </row>
    <row r="1299" spans="2:5" x14ac:dyDescent="0.2">
      <c r="B1299">
        <v>1290</v>
      </c>
      <c r="C1299" s="29">
        <v>0.11839171963059127</v>
      </c>
      <c r="D1299" s="29">
        <v>-2.3342434223324938E-3</v>
      </c>
      <c r="E1299" s="29">
        <v>1.0039896387872815</v>
      </c>
    </row>
    <row r="1300" spans="2:5" x14ac:dyDescent="0.2">
      <c r="B1300">
        <v>1291</v>
      </c>
      <c r="C1300" s="29">
        <v>-1.1820863184062043E-3</v>
      </c>
      <c r="D1300" s="29">
        <v>6.0012718050721718E-2</v>
      </c>
      <c r="E1300" s="29">
        <v>-0.38887266537094012</v>
      </c>
    </row>
    <row r="1301" spans="2:5" x14ac:dyDescent="0.2">
      <c r="B1301">
        <v>1292</v>
      </c>
      <c r="C1301" s="29">
        <v>6.2669066591213005E-2</v>
      </c>
      <c r="D1301" s="29">
        <v>-9.278554486428639E-2</v>
      </c>
      <c r="E1301" s="29">
        <v>0.13426616356167589</v>
      </c>
    </row>
    <row r="1302" spans="2:5" x14ac:dyDescent="0.2">
      <c r="B1302">
        <v>1293</v>
      </c>
      <c r="C1302" s="29">
        <v>7.096191495608957E-2</v>
      </c>
      <c r="D1302" s="29">
        <v>-8.6262404278600477E-2</v>
      </c>
      <c r="E1302" s="29">
        <v>-0.33022273145231534</v>
      </c>
    </row>
    <row r="1303" spans="2:5" x14ac:dyDescent="0.2">
      <c r="B1303">
        <v>1294</v>
      </c>
      <c r="C1303" s="29">
        <v>0.14443621668704548</v>
      </c>
      <c r="D1303" s="29">
        <v>0.22694712070096248</v>
      </c>
      <c r="E1303" s="29">
        <v>0.15559250534100627</v>
      </c>
    </row>
    <row r="1304" spans="2:5" x14ac:dyDescent="0.2">
      <c r="B1304">
        <v>1295</v>
      </c>
      <c r="C1304" s="29">
        <v>2.6388508501249647E-2</v>
      </c>
      <c r="D1304" s="29">
        <v>-0.45829516249117652</v>
      </c>
      <c r="E1304" s="29">
        <v>-0.29202380602634798</v>
      </c>
    </row>
    <row r="1305" spans="2:5" x14ac:dyDescent="0.2">
      <c r="B1305">
        <v>1296</v>
      </c>
      <c r="C1305" s="29">
        <v>0.11481555941965314</v>
      </c>
      <c r="D1305" s="29">
        <v>0.15056785292463762</v>
      </c>
      <c r="E1305" s="29">
        <v>2.5537490419936349E-2</v>
      </c>
    </row>
    <row r="1306" spans="2:5" x14ac:dyDescent="0.2">
      <c r="B1306">
        <v>1297</v>
      </c>
      <c r="C1306" s="29">
        <v>2.2628492359001415E-2</v>
      </c>
      <c r="D1306" s="29">
        <v>6.7355169586771083E-2</v>
      </c>
      <c r="E1306" s="29">
        <v>0.43968776882786437</v>
      </c>
    </row>
    <row r="1307" spans="2:5" x14ac:dyDescent="0.2">
      <c r="B1307">
        <v>1298</v>
      </c>
      <c r="C1307" s="29">
        <v>-0.1023899587019258</v>
      </c>
      <c r="D1307" s="29">
        <v>4.2884928643241303E-2</v>
      </c>
      <c r="E1307" s="29">
        <v>-1.199379139198525E-2</v>
      </c>
    </row>
    <row r="1308" spans="2:5" x14ac:dyDescent="0.2">
      <c r="B1308">
        <v>1299</v>
      </c>
      <c r="C1308" s="29">
        <v>-3.3000419730752563E-3</v>
      </c>
      <c r="D1308" s="29">
        <v>0.14002038139752915</v>
      </c>
      <c r="E1308" s="29">
        <v>0.64452304338795641</v>
      </c>
    </row>
    <row r="1309" spans="2:5" x14ac:dyDescent="0.2">
      <c r="B1309">
        <v>1300</v>
      </c>
      <c r="C1309" s="29">
        <v>7.6099644231184338E-3</v>
      </c>
      <c r="D1309" s="29">
        <v>1.6523323350881238E-3</v>
      </c>
      <c r="E1309" s="29">
        <v>-0.11599025813872574</v>
      </c>
    </row>
    <row r="1310" spans="2:5" x14ac:dyDescent="0.2">
      <c r="B1310">
        <v>1301</v>
      </c>
      <c r="C1310" s="29">
        <v>-1.1722181632783005E-2</v>
      </c>
      <c r="D1310" s="29">
        <v>-8.3609178173166265E-2</v>
      </c>
      <c r="E1310" s="29">
        <v>9.3497394288957564E-2</v>
      </c>
    </row>
    <row r="1311" spans="2:5" x14ac:dyDescent="0.2">
      <c r="B1311">
        <v>1302</v>
      </c>
      <c r="C1311" s="29">
        <v>-3.2872219597808873E-2</v>
      </c>
      <c r="D1311" s="29">
        <v>4.2577893415186287E-2</v>
      </c>
      <c r="E1311" s="29">
        <v>-5.7030362052642919E-2</v>
      </c>
    </row>
    <row r="1312" spans="2:5" x14ac:dyDescent="0.2">
      <c r="B1312">
        <v>1303</v>
      </c>
      <c r="C1312" s="29">
        <v>-2.3100906458171838E-2</v>
      </c>
      <c r="D1312" s="29">
        <v>-1.1822897956452097E-2</v>
      </c>
      <c r="E1312" s="29">
        <v>0.13036912766730707</v>
      </c>
    </row>
    <row r="1313" spans="2:5" x14ac:dyDescent="0.2">
      <c r="B1313">
        <v>1304</v>
      </c>
      <c r="C1313" s="29">
        <v>2.049140703743569E-2</v>
      </c>
      <c r="D1313" s="29">
        <v>0.12643975185239043</v>
      </c>
      <c r="E1313" s="29">
        <v>0.68034376363769289</v>
      </c>
    </row>
    <row r="1314" spans="2:5" x14ac:dyDescent="0.2">
      <c r="B1314">
        <v>1305</v>
      </c>
      <c r="C1314" s="29">
        <v>-5.5683173627199829E-2</v>
      </c>
      <c r="D1314" s="29">
        <v>-6.9094331022781882E-2</v>
      </c>
      <c r="E1314" s="29">
        <v>-0.17372525362462815</v>
      </c>
    </row>
    <row r="1315" spans="2:5" x14ac:dyDescent="0.2">
      <c r="B1315">
        <v>1306</v>
      </c>
      <c r="C1315" s="29">
        <v>3.0916722099769273E-2</v>
      </c>
      <c r="D1315" s="29">
        <v>0.1037792857862295</v>
      </c>
      <c r="E1315" s="29">
        <v>0.71131456926461356</v>
      </c>
    </row>
    <row r="1316" spans="2:5" x14ac:dyDescent="0.2">
      <c r="B1316">
        <v>1307</v>
      </c>
      <c r="C1316" s="29">
        <v>4.3609439364335319E-2</v>
      </c>
      <c r="D1316" s="29">
        <v>-0.17135958150278086</v>
      </c>
      <c r="E1316" s="29">
        <v>-0.20287831599665046</v>
      </c>
    </row>
    <row r="1317" spans="2:5" x14ac:dyDescent="0.2">
      <c r="B1317">
        <v>1308</v>
      </c>
      <c r="C1317" s="29">
        <v>9.8890732626050904E-3</v>
      </c>
      <c r="D1317" s="29">
        <v>5.3431010052339203E-3</v>
      </c>
      <c r="E1317" s="29">
        <v>0.2089192469342023</v>
      </c>
    </row>
    <row r="1318" spans="2:5" x14ac:dyDescent="0.2">
      <c r="B1318">
        <v>1309</v>
      </c>
      <c r="C1318" s="29">
        <v>2.9777193644888428E-2</v>
      </c>
      <c r="D1318" s="29">
        <v>6.7320631350716031E-2</v>
      </c>
      <c r="E1318" s="29">
        <v>7.1306524440155339E-2</v>
      </c>
    </row>
    <row r="1319" spans="2:5" x14ac:dyDescent="0.2">
      <c r="B1319">
        <v>1310</v>
      </c>
      <c r="C1319" s="29">
        <v>-3.0489084413680468E-2</v>
      </c>
      <c r="D1319" s="29">
        <v>5.6805775824843002E-2</v>
      </c>
      <c r="E1319" s="29">
        <v>0.10764621256208531</v>
      </c>
    </row>
    <row r="1320" spans="2:5" x14ac:dyDescent="0.2">
      <c r="B1320">
        <v>1311</v>
      </c>
      <c r="C1320" s="29">
        <v>1.9267839171270135E-2</v>
      </c>
      <c r="D1320" s="29">
        <v>-7.3102436362081843E-2</v>
      </c>
      <c r="E1320" s="29">
        <v>0.10615567233124323</v>
      </c>
    </row>
    <row r="1321" spans="2:5" x14ac:dyDescent="0.2">
      <c r="B1321">
        <v>1312</v>
      </c>
      <c r="C1321" s="29">
        <v>1.5922262894131844E-2</v>
      </c>
      <c r="D1321" s="29">
        <v>5.3648400903101127E-2</v>
      </c>
      <c r="E1321" s="29">
        <v>-0.19194692382554715</v>
      </c>
    </row>
    <row r="1322" spans="2:5" x14ac:dyDescent="0.2">
      <c r="B1322">
        <v>1313</v>
      </c>
      <c r="C1322" s="29">
        <v>-2.7984842832739325E-2</v>
      </c>
      <c r="D1322" s="29">
        <v>0.12254549965447714</v>
      </c>
      <c r="E1322" s="29">
        <v>7.0953293505367818E-2</v>
      </c>
    </row>
    <row r="1323" spans="2:5" x14ac:dyDescent="0.2">
      <c r="B1323">
        <v>1314</v>
      </c>
      <c r="C1323" s="29">
        <v>1.5290034139808258E-4</v>
      </c>
      <c r="D1323" s="29">
        <v>-0.51728222230379339</v>
      </c>
      <c r="E1323" s="29">
        <v>-1.9675108224155403E-2</v>
      </c>
    </row>
    <row r="1324" spans="2:5" x14ac:dyDescent="0.2">
      <c r="B1324">
        <v>1315</v>
      </c>
      <c r="C1324" s="29">
        <v>2.0216918261075776E-2</v>
      </c>
      <c r="D1324" s="29">
        <v>-5.6075243679232882E-2</v>
      </c>
      <c r="E1324" s="29">
        <v>0.78442446059055915</v>
      </c>
    </row>
    <row r="1325" spans="2:5" x14ac:dyDescent="0.2">
      <c r="B1325">
        <v>1316</v>
      </c>
      <c r="C1325" s="29">
        <v>4.90932273045048E-2</v>
      </c>
      <c r="D1325" s="29">
        <v>0.14273166952768826</v>
      </c>
      <c r="E1325" s="29">
        <v>-0.31811750575172809</v>
      </c>
    </row>
    <row r="1326" spans="2:5" x14ac:dyDescent="0.2">
      <c r="B1326">
        <v>1317</v>
      </c>
      <c r="C1326" s="29">
        <v>6.521165608650345E-2</v>
      </c>
      <c r="D1326" s="29">
        <v>0.12699129601588355</v>
      </c>
      <c r="E1326" s="29">
        <v>-8.4440301913013646E-2</v>
      </c>
    </row>
    <row r="1327" spans="2:5" x14ac:dyDescent="0.2">
      <c r="B1327">
        <v>1318</v>
      </c>
      <c r="C1327" s="29">
        <v>1.5272495416106265E-2</v>
      </c>
      <c r="D1327" s="29">
        <v>0.17858308256958877</v>
      </c>
      <c r="E1327" s="29">
        <v>5.5650814127559109E-2</v>
      </c>
    </row>
    <row r="1328" spans="2:5" x14ac:dyDescent="0.2">
      <c r="B1328">
        <v>1319</v>
      </c>
      <c r="C1328" s="29">
        <v>5.4988274639643765E-2</v>
      </c>
      <c r="D1328" s="29">
        <v>-2.5016455621449739E-2</v>
      </c>
      <c r="E1328" s="29">
        <v>-0.10545551074406452</v>
      </c>
    </row>
    <row r="1329" spans="2:5" x14ac:dyDescent="0.2">
      <c r="B1329">
        <v>1320</v>
      </c>
      <c r="C1329" s="29">
        <v>-4.4568351961208522E-2</v>
      </c>
      <c r="D1329" s="29">
        <v>-1.6600082130440237E-2</v>
      </c>
      <c r="E1329" s="29">
        <v>3.4636803069809645E-2</v>
      </c>
    </row>
    <row r="1330" spans="2:5" x14ac:dyDescent="0.2">
      <c r="B1330">
        <v>1321</v>
      </c>
      <c r="C1330" s="29">
        <v>-1.6429866377272957E-2</v>
      </c>
      <c r="D1330" s="29">
        <v>-0.26824751253751894</v>
      </c>
      <c r="E1330" s="29">
        <v>-0.24682143476272791</v>
      </c>
    </row>
    <row r="1331" spans="2:5" x14ac:dyDescent="0.2">
      <c r="B1331">
        <v>1322</v>
      </c>
      <c r="C1331" s="29">
        <v>-2.2126655003595563E-2</v>
      </c>
      <c r="D1331" s="29">
        <v>-2.289965442178658E-3</v>
      </c>
      <c r="E1331" s="29">
        <v>6.1393865265909627E-2</v>
      </c>
    </row>
    <row r="1332" spans="2:5" x14ac:dyDescent="0.2">
      <c r="B1332">
        <v>1323</v>
      </c>
      <c r="C1332" s="29">
        <v>-3.9579445061728655E-2</v>
      </c>
      <c r="D1332" s="29">
        <v>0.39359022771437135</v>
      </c>
      <c r="E1332" s="29">
        <v>-0.12957703505320362</v>
      </c>
    </row>
    <row r="1333" spans="2:5" x14ac:dyDescent="0.2">
      <c r="B1333">
        <v>1324</v>
      </c>
      <c r="C1333" s="29">
        <v>3.7951735525087564E-2</v>
      </c>
      <c r="D1333" s="29">
        <v>-0.15476805183784711</v>
      </c>
      <c r="E1333" s="29">
        <v>-3.4035529193662581E-2</v>
      </c>
    </row>
    <row r="1334" spans="2:5" x14ac:dyDescent="0.2">
      <c r="B1334">
        <v>1325</v>
      </c>
      <c r="C1334" s="29">
        <v>7.961945653907886E-3</v>
      </c>
      <c r="D1334" s="29">
        <v>-6.9518594009534987E-2</v>
      </c>
      <c r="E1334" s="29">
        <v>-0.14765730342847694</v>
      </c>
    </row>
    <row r="1335" spans="2:5" x14ac:dyDescent="0.2">
      <c r="B1335">
        <v>1326</v>
      </c>
      <c r="C1335" s="29">
        <v>7.0539711848034148E-2</v>
      </c>
      <c r="D1335" s="29">
        <v>2.073744080653022E-2</v>
      </c>
      <c r="E1335" s="29">
        <v>-0.24786059188711002</v>
      </c>
    </row>
    <row r="1336" spans="2:5" x14ac:dyDescent="0.2">
      <c r="B1336">
        <v>1327</v>
      </c>
      <c r="C1336" s="29">
        <v>0.14028999449125995</v>
      </c>
      <c r="D1336" s="29">
        <v>1.1810541267132333E-2</v>
      </c>
      <c r="E1336" s="29">
        <v>-7.2200804744242245E-2</v>
      </c>
    </row>
    <row r="1337" spans="2:5" x14ac:dyDescent="0.2">
      <c r="B1337">
        <v>1328</v>
      </c>
      <c r="C1337" s="29">
        <v>1.2539842865085558E-2</v>
      </c>
      <c r="D1337" s="29">
        <v>6.1700170706749859E-2</v>
      </c>
      <c r="E1337" s="29">
        <v>0.22841612514325646</v>
      </c>
    </row>
    <row r="1338" spans="2:5" x14ac:dyDescent="0.2">
      <c r="B1338">
        <v>1329</v>
      </c>
      <c r="C1338" s="29">
        <v>-2.5358582446651404E-2</v>
      </c>
      <c r="D1338" s="29">
        <v>0.24906623786432286</v>
      </c>
      <c r="E1338" s="29">
        <v>-1.3122808169392796E-2</v>
      </c>
    </row>
    <row r="1339" spans="2:5" x14ac:dyDescent="0.2">
      <c r="B1339">
        <v>1330</v>
      </c>
      <c r="C1339" s="29">
        <v>7.9943756428764765E-2</v>
      </c>
      <c r="D1339" s="29">
        <v>-4.4461611506242671E-2</v>
      </c>
      <c r="E1339" s="29">
        <v>-0.24052143093345685</v>
      </c>
    </row>
    <row r="1340" spans="2:5" x14ac:dyDescent="0.2">
      <c r="B1340">
        <v>1331</v>
      </c>
      <c r="C1340" s="29">
        <v>7.7098911676832638E-2</v>
      </c>
      <c r="D1340" s="29">
        <v>-0.3784687507893395</v>
      </c>
      <c r="E1340" s="29">
        <v>8.1008468414417341E-3</v>
      </c>
    </row>
    <row r="1341" spans="2:5" x14ac:dyDescent="0.2">
      <c r="B1341">
        <v>1332</v>
      </c>
      <c r="C1341" s="29">
        <v>2.3438492933511693E-2</v>
      </c>
      <c r="D1341" s="29">
        <v>7.0548120597333203E-2</v>
      </c>
      <c r="E1341" s="29">
        <v>-0.17472111949658439</v>
      </c>
    </row>
    <row r="1342" spans="2:5" x14ac:dyDescent="0.2">
      <c r="B1342">
        <v>1333</v>
      </c>
      <c r="C1342" s="29">
        <v>-1.8945380535010249E-2</v>
      </c>
      <c r="D1342" s="29">
        <v>4.0345359946198221E-2</v>
      </c>
      <c r="E1342" s="29">
        <v>0.29329652232487741</v>
      </c>
    </row>
    <row r="1343" spans="2:5" x14ac:dyDescent="0.2">
      <c r="B1343">
        <v>1334</v>
      </c>
      <c r="C1343" s="29">
        <v>7.6916950101925924E-2</v>
      </c>
      <c r="D1343" s="29">
        <v>-6.3559573744341596E-2</v>
      </c>
      <c r="E1343" s="29">
        <v>-3.8431004415722121E-2</v>
      </c>
    </row>
    <row r="1344" spans="2:5" x14ac:dyDescent="0.2">
      <c r="B1344">
        <v>1335</v>
      </c>
      <c r="C1344" s="29">
        <v>4.3977128140977963E-2</v>
      </c>
      <c r="D1344" s="29">
        <v>-0.11117190747884857</v>
      </c>
      <c r="E1344" s="29">
        <v>-7.1230124183024573E-2</v>
      </c>
    </row>
    <row r="1345" spans="2:5" x14ac:dyDescent="0.2">
      <c r="B1345">
        <v>1336</v>
      </c>
      <c r="C1345" s="29">
        <v>2.0314553457895578E-2</v>
      </c>
      <c r="D1345" s="29">
        <v>-9.443321673372751E-2</v>
      </c>
      <c r="E1345" s="29">
        <v>-2.6351366455706446E-2</v>
      </c>
    </row>
    <row r="1346" spans="2:5" x14ac:dyDescent="0.2">
      <c r="B1346">
        <v>1337</v>
      </c>
      <c r="C1346" s="29">
        <v>8.8570011237318738E-2</v>
      </c>
      <c r="D1346" s="29">
        <v>-2.5314710284994428E-2</v>
      </c>
      <c r="E1346" s="29">
        <v>8.7632534235084519E-2</v>
      </c>
    </row>
    <row r="1347" spans="2:5" x14ac:dyDescent="0.2">
      <c r="B1347">
        <v>1338</v>
      </c>
      <c r="C1347" s="29">
        <v>-1.9407078470861476E-2</v>
      </c>
      <c r="D1347" s="29">
        <v>-0.18637235449777503</v>
      </c>
      <c r="E1347" s="29">
        <v>-2.6919177404074224E-2</v>
      </c>
    </row>
    <row r="1348" spans="2:5" x14ac:dyDescent="0.2">
      <c r="B1348">
        <v>1339</v>
      </c>
      <c r="C1348" s="29">
        <v>6.6351421377874767E-2</v>
      </c>
      <c r="D1348" s="29">
        <v>-3.9147928740869871E-2</v>
      </c>
      <c r="E1348" s="29">
        <v>-4.9322898251195131E-2</v>
      </c>
    </row>
    <row r="1349" spans="2:5" x14ac:dyDescent="0.2">
      <c r="B1349">
        <v>1340</v>
      </c>
      <c r="C1349" s="29">
        <v>-9.2256491041298339E-3</v>
      </c>
      <c r="D1349" s="29">
        <v>-1.7020597194464054E-2</v>
      </c>
      <c r="E1349" s="29">
        <v>0.10610222194977405</v>
      </c>
    </row>
    <row r="1350" spans="2:5" x14ac:dyDescent="0.2">
      <c r="B1350">
        <v>1341</v>
      </c>
      <c r="C1350" s="29">
        <v>1.0319064891887277E-4</v>
      </c>
      <c r="D1350" s="29">
        <v>-4.6169928173288764E-2</v>
      </c>
      <c r="E1350" s="29">
        <v>0.13194257986281197</v>
      </c>
    </row>
    <row r="1351" spans="2:5" x14ac:dyDescent="0.2">
      <c r="B1351">
        <v>1342</v>
      </c>
      <c r="C1351" s="29">
        <v>-5.6387609688463474E-3</v>
      </c>
      <c r="D1351" s="29">
        <v>-0.16650451968828714</v>
      </c>
      <c r="E1351" s="29">
        <v>0.25012743257100328</v>
      </c>
    </row>
    <row r="1352" spans="2:5" x14ac:dyDescent="0.2">
      <c r="B1352">
        <v>1343</v>
      </c>
      <c r="C1352" s="29">
        <v>-0.17502939447987562</v>
      </c>
      <c r="D1352" s="29">
        <v>-4.8038549306081389E-2</v>
      </c>
      <c r="E1352" s="29">
        <v>0.30835385883643929</v>
      </c>
    </row>
    <row r="1353" spans="2:5" x14ac:dyDescent="0.2">
      <c r="B1353">
        <v>1344</v>
      </c>
      <c r="C1353" s="29">
        <v>-4.5525729382862874E-2</v>
      </c>
      <c r="D1353" s="29">
        <v>1.0860549021698146E-2</v>
      </c>
      <c r="E1353" s="29">
        <v>-0.37027272989532817</v>
      </c>
    </row>
    <row r="1354" spans="2:5" x14ac:dyDescent="0.2">
      <c r="B1354">
        <v>1345</v>
      </c>
      <c r="C1354" s="29">
        <v>-5.3202825613865518E-3</v>
      </c>
      <c r="D1354" s="29">
        <v>7.3143578734713041E-2</v>
      </c>
      <c r="E1354" s="29">
        <v>0.15706760524412458</v>
      </c>
    </row>
    <row r="1355" spans="2:5" x14ac:dyDescent="0.2">
      <c r="B1355">
        <v>1346</v>
      </c>
      <c r="C1355" s="29">
        <v>8.3430494917325501E-2</v>
      </c>
      <c r="D1355" s="29">
        <v>-9.2070305725477905E-2</v>
      </c>
      <c r="E1355" s="29">
        <v>-0.33857885142936062</v>
      </c>
    </row>
    <row r="1356" spans="2:5" x14ac:dyDescent="0.2">
      <c r="B1356">
        <v>1347</v>
      </c>
      <c r="C1356" s="29">
        <v>3.5337704763247296E-2</v>
      </c>
      <c r="D1356" s="29">
        <v>-3.793313175216452E-2</v>
      </c>
      <c r="E1356" s="29">
        <v>-0.54422527567445456</v>
      </c>
    </row>
    <row r="1357" spans="2:5" x14ac:dyDescent="0.2">
      <c r="B1357">
        <v>1348</v>
      </c>
      <c r="C1357" s="29">
        <v>2.8793781069826551E-3</v>
      </c>
      <c r="D1357" s="29">
        <v>3.1934773683579415E-2</v>
      </c>
      <c r="E1357" s="29">
        <v>-0.16693872814742033</v>
      </c>
    </row>
    <row r="1358" spans="2:5" x14ac:dyDescent="0.2">
      <c r="B1358">
        <v>1349</v>
      </c>
      <c r="C1358" s="29">
        <v>-4.1091048299897306E-2</v>
      </c>
      <c r="D1358" s="29">
        <v>-0.28327753775953768</v>
      </c>
      <c r="E1358" s="29">
        <v>-0.48809022394010998</v>
      </c>
    </row>
    <row r="1359" spans="2:5" x14ac:dyDescent="0.2">
      <c r="B1359">
        <v>1350</v>
      </c>
      <c r="C1359" s="29">
        <v>-7.6938793254262812E-3</v>
      </c>
      <c r="D1359" s="29">
        <v>2.6033604931643972E-4</v>
      </c>
      <c r="E1359" s="29">
        <v>0.21788178495939836</v>
      </c>
    </row>
    <row r="1360" spans="2:5" x14ac:dyDescent="0.2">
      <c r="B1360">
        <v>1351</v>
      </c>
      <c r="C1360" s="29">
        <v>3.6018520298734841E-2</v>
      </c>
      <c r="D1360" s="29">
        <v>-0.27649455546384544</v>
      </c>
      <c r="E1360" s="29">
        <v>0.10926947503266224</v>
      </c>
    </row>
    <row r="1361" spans="2:5" x14ac:dyDescent="0.2">
      <c r="B1361">
        <v>1352</v>
      </c>
      <c r="C1361" s="29">
        <v>2.1615184949467726E-2</v>
      </c>
      <c r="D1361" s="29">
        <v>-4.6143318034407944E-2</v>
      </c>
      <c r="E1361" s="29">
        <v>-2.3119031917013377E-2</v>
      </c>
    </row>
    <row r="1362" spans="2:5" x14ac:dyDescent="0.2">
      <c r="B1362">
        <v>1353</v>
      </c>
      <c r="C1362" s="29">
        <v>-7.9152270722901888E-2</v>
      </c>
      <c r="D1362" s="29">
        <v>0.11759751187080024</v>
      </c>
      <c r="E1362" s="29">
        <v>-0.81518097298189807</v>
      </c>
    </row>
    <row r="1363" spans="2:5" x14ac:dyDescent="0.2">
      <c r="B1363">
        <v>1354</v>
      </c>
      <c r="C1363" s="29">
        <v>0.10609011940083377</v>
      </c>
      <c r="D1363" s="29">
        <v>-3.5995178418085375E-2</v>
      </c>
      <c r="E1363" s="29">
        <v>0.25578842004591495</v>
      </c>
    </row>
    <row r="1364" spans="2:5" x14ac:dyDescent="0.2">
      <c r="B1364">
        <v>1355</v>
      </c>
      <c r="C1364" s="29">
        <v>1.0890148364218549E-3</v>
      </c>
      <c r="D1364" s="29">
        <v>-2.9274777617714867E-2</v>
      </c>
      <c r="E1364" s="29">
        <v>-2.713222308175227E-3</v>
      </c>
    </row>
    <row r="1365" spans="2:5" x14ac:dyDescent="0.2">
      <c r="B1365">
        <v>1356</v>
      </c>
      <c r="C1365" s="29">
        <v>-2.558976670442005E-2</v>
      </c>
      <c r="D1365" s="29">
        <v>3.3259509534970165E-2</v>
      </c>
      <c r="E1365" s="29">
        <v>-0.11443132118835009</v>
      </c>
    </row>
    <row r="1366" spans="2:5" x14ac:dyDescent="0.2">
      <c r="B1366">
        <v>1357</v>
      </c>
      <c r="C1366" s="29">
        <v>-9.8020744401303761E-2</v>
      </c>
      <c r="D1366" s="29">
        <v>5.8440652565349638E-2</v>
      </c>
      <c r="E1366" s="29">
        <v>0.21625402119746268</v>
      </c>
    </row>
    <row r="1367" spans="2:5" x14ac:dyDescent="0.2">
      <c r="B1367">
        <v>1358</v>
      </c>
      <c r="C1367" s="29">
        <v>-6.0968728958944226E-3</v>
      </c>
      <c r="D1367" s="29">
        <v>-0.13003322151563176</v>
      </c>
      <c r="E1367" s="29">
        <v>-0.13748177222202274</v>
      </c>
    </row>
    <row r="1368" spans="2:5" x14ac:dyDescent="0.2">
      <c r="B1368">
        <v>1359</v>
      </c>
      <c r="C1368" s="29">
        <v>-8.2467968714832838E-3</v>
      </c>
      <c r="D1368" s="29">
        <v>-0.11882264098766451</v>
      </c>
      <c r="E1368" s="29">
        <v>-0.18931657924039319</v>
      </c>
    </row>
    <row r="1369" spans="2:5" x14ac:dyDescent="0.2">
      <c r="B1369">
        <v>1360</v>
      </c>
      <c r="C1369" s="29">
        <v>5.5613353677905882E-2</v>
      </c>
      <c r="D1369" s="29">
        <v>5.6740714069851471E-3</v>
      </c>
      <c r="E1369" s="29">
        <v>7.3573849371153369E-2</v>
      </c>
    </row>
    <row r="1370" spans="2:5" x14ac:dyDescent="0.2">
      <c r="B1370">
        <v>1361</v>
      </c>
      <c r="C1370" s="29">
        <v>-3.207336267033567E-2</v>
      </c>
      <c r="D1370" s="29">
        <v>5.4834810887142982E-2</v>
      </c>
      <c r="E1370" s="29">
        <v>-7.7876028144995765E-2</v>
      </c>
    </row>
    <row r="1371" spans="2:5" x14ac:dyDescent="0.2">
      <c r="B1371">
        <v>1362</v>
      </c>
      <c r="C1371" s="29">
        <v>0.17468836425192127</v>
      </c>
      <c r="D1371" s="29">
        <v>3.8485280607104495E-2</v>
      </c>
      <c r="E1371" s="29">
        <v>-0.16573232921309894</v>
      </c>
    </row>
    <row r="1372" spans="2:5" x14ac:dyDescent="0.2">
      <c r="B1372">
        <v>1363</v>
      </c>
      <c r="C1372" s="29">
        <v>-5.2865329449478339E-2</v>
      </c>
      <c r="D1372" s="29">
        <v>-1.5384826000633005E-2</v>
      </c>
      <c r="E1372" s="29">
        <v>0.24465571669960273</v>
      </c>
    </row>
    <row r="1373" spans="2:5" x14ac:dyDescent="0.2">
      <c r="B1373">
        <v>1364</v>
      </c>
      <c r="C1373" s="29">
        <v>-9.501316277668076E-2</v>
      </c>
      <c r="D1373" s="29">
        <v>-0.63364051259745091</v>
      </c>
      <c r="E1373" s="29">
        <v>0.10725486593300698</v>
      </c>
    </row>
    <row r="1374" spans="2:5" x14ac:dyDescent="0.2">
      <c r="B1374">
        <v>1365</v>
      </c>
      <c r="C1374" s="29">
        <v>0.11721029162475398</v>
      </c>
      <c r="D1374" s="29">
        <v>-8.9137422782752246E-2</v>
      </c>
      <c r="E1374" s="29">
        <v>-0.1424687201676465</v>
      </c>
    </row>
    <row r="1375" spans="2:5" x14ac:dyDescent="0.2">
      <c r="B1375">
        <v>1366</v>
      </c>
      <c r="C1375" s="29">
        <v>1.7280108088162344E-2</v>
      </c>
      <c r="D1375" s="29">
        <v>-0.13209987170837273</v>
      </c>
      <c r="E1375" s="29">
        <v>-0.31560214101329997</v>
      </c>
    </row>
    <row r="1376" spans="2:5" x14ac:dyDescent="0.2">
      <c r="B1376">
        <v>1367</v>
      </c>
      <c r="C1376" s="29">
        <v>-7.7007655994372357E-2</v>
      </c>
      <c r="D1376" s="29">
        <v>-0.13622856543469247</v>
      </c>
      <c r="E1376" s="29">
        <v>-3.915231398579401E-2</v>
      </c>
    </row>
    <row r="1377" spans="2:5" x14ac:dyDescent="0.2">
      <c r="B1377">
        <v>1368</v>
      </c>
      <c r="C1377" s="29">
        <v>3.9534355705359031E-4</v>
      </c>
      <c r="D1377" s="29">
        <v>0.13875203548582371</v>
      </c>
      <c r="E1377" s="29">
        <v>1.5566604126130309E-2</v>
      </c>
    </row>
    <row r="1378" spans="2:5" x14ac:dyDescent="0.2">
      <c r="B1378">
        <v>1369</v>
      </c>
      <c r="C1378" s="29">
        <v>0.17252304854589823</v>
      </c>
      <c r="D1378" s="29">
        <v>-6.0087885697375533E-2</v>
      </c>
      <c r="E1378" s="29">
        <v>-5.5842617949478403E-3</v>
      </c>
    </row>
    <row r="1379" spans="2:5" x14ac:dyDescent="0.2">
      <c r="B1379">
        <v>1370</v>
      </c>
      <c r="C1379" s="29">
        <v>2.8230565159220421E-3</v>
      </c>
      <c r="D1379" s="29">
        <v>-4.8357431011537222E-2</v>
      </c>
      <c r="E1379" s="29">
        <v>-0.29327987440957676</v>
      </c>
    </row>
    <row r="1380" spans="2:5" x14ac:dyDescent="0.2">
      <c r="B1380">
        <v>1371</v>
      </c>
      <c r="C1380" s="29">
        <v>-3.9665370822801631E-2</v>
      </c>
      <c r="D1380" s="29">
        <v>-0.19294585863458152</v>
      </c>
      <c r="E1380" s="29">
        <v>6.3084571628971436E-2</v>
      </c>
    </row>
    <row r="1381" spans="2:5" x14ac:dyDescent="0.2">
      <c r="B1381">
        <v>1372</v>
      </c>
      <c r="C1381" s="29">
        <v>5.2581894458842381E-4</v>
      </c>
      <c r="D1381" s="29">
        <v>2.71799371254491E-2</v>
      </c>
      <c r="E1381" s="29">
        <v>-9.344300901316363E-2</v>
      </c>
    </row>
    <row r="1382" spans="2:5" x14ac:dyDescent="0.2">
      <c r="B1382">
        <v>1373</v>
      </c>
      <c r="C1382" s="29">
        <v>-4.1811378206532628E-2</v>
      </c>
      <c r="D1382" s="29">
        <v>-9.0237778045022449E-2</v>
      </c>
      <c r="E1382" s="29">
        <v>-1.8317626615034461E-2</v>
      </c>
    </row>
    <row r="1383" spans="2:5" x14ac:dyDescent="0.2">
      <c r="B1383">
        <v>1374</v>
      </c>
      <c r="C1383" s="29">
        <v>-9.357133592487089E-3</v>
      </c>
      <c r="D1383" s="29">
        <v>0.10687215857974833</v>
      </c>
      <c r="E1383" s="29">
        <v>-9.7099909093709025E-2</v>
      </c>
    </row>
    <row r="1384" spans="2:5" x14ac:dyDescent="0.2">
      <c r="B1384">
        <v>1375</v>
      </c>
      <c r="C1384" s="29">
        <v>8.1187496062084238E-2</v>
      </c>
      <c r="D1384" s="29">
        <v>-2.7835792319805524E-2</v>
      </c>
      <c r="E1384" s="29">
        <v>-4.48879971803475E-2</v>
      </c>
    </row>
    <row r="1385" spans="2:5" x14ac:dyDescent="0.2">
      <c r="B1385">
        <v>1376</v>
      </c>
      <c r="C1385" s="29">
        <v>5.356602760215759E-2</v>
      </c>
      <c r="D1385" s="29">
        <v>-0.12668920694266317</v>
      </c>
      <c r="E1385" s="29">
        <v>-0.29282329455689438</v>
      </c>
    </row>
    <row r="1386" spans="2:5" x14ac:dyDescent="0.2">
      <c r="B1386">
        <v>1377</v>
      </c>
      <c r="C1386" s="29">
        <v>1.644961954334111E-2</v>
      </c>
      <c r="D1386" s="29">
        <v>0.12697963486780742</v>
      </c>
      <c r="E1386" s="29">
        <v>0.14909658053969857</v>
      </c>
    </row>
    <row r="1387" spans="2:5" x14ac:dyDescent="0.2">
      <c r="B1387">
        <v>1378</v>
      </c>
      <c r="C1387" s="29">
        <v>-5.0898224543824193E-2</v>
      </c>
      <c r="D1387" s="29">
        <v>0.20614369439649138</v>
      </c>
      <c r="E1387" s="29">
        <v>0.12271851615673521</v>
      </c>
    </row>
    <row r="1388" spans="2:5" x14ac:dyDescent="0.2">
      <c r="B1388">
        <v>1379</v>
      </c>
      <c r="C1388" s="29">
        <v>1.7844648833680921E-2</v>
      </c>
      <c r="D1388" s="29">
        <v>-6.8541953830116548E-2</v>
      </c>
      <c r="E1388" s="29">
        <v>-0.10647184299900432</v>
      </c>
    </row>
    <row r="1389" spans="2:5" x14ac:dyDescent="0.2">
      <c r="B1389">
        <v>1380</v>
      </c>
      <c r="C1389" s="29">
        <v>-2.2591011837017873E-2</v>
      </c>
      <c r="D1389" s="29">
        <v>4.8684136487260041E-2</v>
      </c>
      <c r="E1389" s="29">
        <v>0.36581568886089294</v>
      </c>
    </row>
    <row r="1390" spans="2:5" x14ac:dyDescent="0.2">
      <c r="B1390">
        <v>1381</v>
      </c>
      <c r="C1390" s="29">
        <v>-3.3096252916147977E-2</v>
      </c>
      <c r="D1390" s="29">
        <v>-5.4811308543605046E-2</v>
      </c>
      <c r="E1390" s="29">
        <v>-0.56232238719882788</v>
      </c>
    </row>
    <row r="1391" spans="2:5" x14ac:dyDescent="0.2">
      <c r="B1391">
        <v>1382</v>
      </c>
      <c r="C1391" s="29">
        <v>5.7699573458827362E-2</v>
      </c>
      <c r="D1391" s="29">
        <v>2.4848583719176635E-2</v>
      </c>
      <c r="E1391" s="29">
        <v>0.6071345939601317</v>
      </c>
    </row>
    <row r="1392" spans="2:5" x14ac:dyDescent="0.2">
      <c r="B1392">
        <v>1383</v>
      </c>
      <c r="C1392" s="29">
        <v>4.2822151205451839E-2</v>
      </c>
      <c r="D1392" s="29">
        <v>-3.5477189444426696E-2</v>
      </c>
      <c r="E1392" s="29">
        <v>0.48155489630428799</v>
      </c>
    </row>
    <row r="1393" spans="2:5" x14ac:dyDescent="0.2">
      <c r="B1393">
        <v>1384</v>
      </c>
      <c r="C1393" s="29">
        <v>-2.4715061169722868E-2</v>
      </c>
      <c r="D1393" s="29">
        <v>-0.15585129829863695</v>
      </c>
      <c r="E1393" s="29">
        <v>1.5363610459721951E-2</v>
      </c>
    </row>
    <row r="1394" spans="2:5" x14ac:dyDescent="0.2">
      <c r="B1394">
        <v>1385</v>
      </c>
      <c r="C1394" s="29">
        <v>-5.002965090195946E-2</v>
      </c>
      <c r="D1394" s="29">
        <v>-6.9309135582996798E-2</v>
      </c>
      <c r="E1394" s="29">
        <v>6.9202479781243179E-2</v>
      </c>
    </row>
    <row r="1395" spans="2:5" x14ac:dyDescent="0.2">
      <c r="B1395">
        <v>1386</v>
      </c>
      <c r="C1395" s="29">
        <v>3.5674245443615964E-2</v>
      </c>
      <c r="D1395" s="29">
        <v>0.34805042682168225</v>
      </c>
      <c r="E1395" s="29">
        <v>0.11898127609987352</v>
      </c>
    </row>
    <row r="1396" spans="2:5" x14ac:dyDescent="0.2">
      <c r="B1396">
        <v>1387</v>
      </c>
      <c r="C1396" s="29">
        <v>-1.4336726998487053E-2</v>
      </c>
      <c r="D1396" s="29">
        <v>6.101197425332925E-2</v>
      </c>
      <c r="E1396" s="29">
        <v>-0.33437251669992069</v>
      </c>
    </row>
    <row r="1397" spans="2:5" x14ac:dyDescent="0.2">
      <c r="B1397">
        <v>1388</v>
      </c>
      <c r="C1397" s="29">
        <v>-4.2830789279080579E-2</v>
      </c>
      <c r="D1397" s="29">
        <v>6.8441065765517978E-2</v>
      </c>
      <c r="E1397" s="29">
        <v>0.11697951965061941</v>
      </c>
    </row>
    <row r="1398" spans="2:5" x14ac:dyDescent="0.2">
      <c r="B1398">
        <v>1389</v>
      </c>
      <c r="C1398" s="29">
        <v>2.0107067403366055E-2</v>
      </c>
      <c r="D1398" s="29">
        <v>0.21893440732571617</v>
      </c>
      <c r="E1398" s="29">
        <v>0.17862616753872959</v>
      </c>
    </row>
    <row r="1399" spans="2:5" x14ac:dyDescent="0.2">
      <c r="B1399">
        <v>1390</v>
      </c>
      <c r="C1399" s="29">
        <v>4.2899898742044675E-2</v>
      </c>
      <c r="D1399" s="29">
        <v>0.11793887257974871</v>
      </c>
      <c r="E1399" s="29">
        <v>0.15659107387290419</v>
      </c>
    </row>
    <row r="1400" spans="2:5" x14ac:dyDescent="0.2">
      <c r="B1400">
        <v>1391</v>
      </c>
      <c r="C1400" s="29">
        <v>-0.10401807174689626</v>
      </c>
      <c r="D1400" s="29">
        <v>-2.1493623879288066E-2</v>
      </c>
      <c r="E1400" s="29">
        <v>-0.52359504927561107</v>
      </c>
    </row>
    <row r="1401" spans="2:5" x14ac:dyDescent="0.2">
      <c r="B1401">
        <v>1392</v>
      </c>
      <c r="C1401" s="29">
        <v>-0.13553659417221728</v>
      </c>
      <c r="D1401" s="29">
        <v>1.8380134033749915E-2</v>
      </c>
      <c r="E1401" s="29">
        <v>0.12709292577683662</v>
      </c>
    </row>
    <row r="1402" spans="2:5" x14ac:dyDescent="0.2">
      <c r="B1402">
        <v>1393</v>
      </c>
      <c r="C1402" s="29">
        <v>1.0915292887774654E-2</v>
      </c>
      <c r="D1402" s="29">
        <v>-6.4452355190067496E-3</v>
      </c>
      <c r="E1402" s="29">
        <v>-1.902972524236328E-2</v>
      </c>
    </row>
    <row r="1403" spans="2:5" x14ac:dyDescent="0.2">
      <c r="B1403">
        <v>1394</v>
      </c>
      <c r="C1403" s="29">
        <v>4.888781874916804E-2</v>
      </c>
      <c r="D1403" s="29">
        <v>2.134529523035751E-3</v>
      </c>
      <c r="E1403" s="29">
        <v>0.33342380501316049</v>
      </c>
    </row>
    <row r="1404" spans="2:5" x14ac:dyDescent="0.2">
      <c r="B1404">
        <v>1395</v>
      </c>
      <c r="C1404" s="29">
        <v>4.1163614675519562E-3</v>
      </c>
      <c r="D1404" s="29">
        <v>-9.2194589508447125E-2</v>
      </c>
      <c r="E1404" s="29">
        <v>-0.10396398575593216</v>
      </c>
    </row>
    <row r="1405" spans="2:5" x14ac:dyDescent="0.2">
      <c r="B1405">
        <v>1396</v>
      </c>
      <c r="C1405" s="29">
        <v>2.7682610493271406E-2</v>
      </c>
      <c r="D1405" s="29">
        <v>5.381568960678406E-2</v>
      </c>
      <c r="E1405" s="29">
        <v>0.47094282927112058</v>
      </c>
    </row>
    <row r="1406" spans="2:5" x14ac:dyDescent="0.2">
      <c r="B1406">
        <v>1397</v>
      </c>
      <c r="C1406" s="29">
        <v>-0.25509970436109919</v>
      </c>
      <c r="D1406" s="29">
        <v>0.11497496006906401</v>
      </c>
      <c r="E1406" s="29">
        <v>-0.33391906284823952</v>
      </c>
    </row>
    <row r="1407" spans="2:5" x14ac:dyDescent="0.2">
      <c r="B1407">
        <v>1398</v>
      </c>
      <c r="C1407" s="29">
        <v>8.4881410111788767E-3</v>
      </c>
      <c r="D1407" s="29">
        <v>-3.3470127932972014E-2</v>
      </c>
      <c r="E1407" s="29">
        <v>0.16175188158281337</v>
      </c>
    </row>
    <row r="1408" spans="2:5" x14ac:dyDescent="0.2">
      <c r="B1408">
        <v>1399</v>
      </c>
      <c r="C1408" s="29">
        <v>-2.2723038084986485E-3</v>
      </c>
      <c r="D1408" s="29">
        <v>-2.9451308118400143E-2</v>
      </c>
      <c r="E1408" s="29">
        <v>-0.25037259534491479</v>
      </c>
    </row>
    <row r="1409" spans="2:5" x14ac:dyDescent="0.2">
      <c r="B1409">
        <v>1400</v>
      </c>
      <c r="C1409" s="29">
        <v>-1.4837712304446934E-2</v>
      </c>
      <c r="D1409" s="29">
        <v>-0.18670355327762847</v>
      </c>
      <c r="E1409" s="29">
        <v>0.39180575430353443</v>
      </c>
    </row>
    <row r="1410" spans="2:5" x14ac:dyDescent="0.2">
      <c r="B1410">
        <v>1401</v>
      </c>
      <c r="C1410" s="29">
        <v>6.3368097214662078E-2</v>
      </c>
      <c r="D1410" s="29">
        <v>0.1194190194584705</v>
      </c>
      <c r="E1410" s="29">
        <v>-0.36315983557500198</v>
      </c>
    </row>
    <row r="1411" spans="2:5" x14ac:dyDescent="0.2">
      <c r="B1411">
        <v>1402</v>
      </c>
      <c r="C1411" s="29">
        <v>-2.6135026372242319E-2</v>
      </c>
      <c r="D1411" s="29">
        <v>-0.23743672474993713</v>
      </c>
      <c r="E1411" s="29">
        <v>0.13918657854765309</v>
      </c>
    </row>
    <row r="1412" spans="2:5" x14ac:dyDescent="0.2">
      <c r="B1412">
        <v>1403</v>
      </c>
      <c r="C1412" s="29">
        <v>1.2987245572416574E-2</v>
      </c>
      <c r="D1412" s="29">
        <v>-7.7405771889135999E-2</v>
      </c>
      <c r="E1412" s="29">
        <v>-3.443943318039119E-3</v>
      </c>
    </row>
    <row r="1413" spans="2:5" x14ac:dyDescent="0.2">
      <c r="B1413">
        <v>1404</v>
      </c>
      <c r="C1413" s="29">
        <v>1.4417943656469171E-2</v>
      </c>
      <c r="D1413" s="29">
        <v>0.18606339899814908</v>
      </c>
      <c r="E1413" s="29">
        <v>-0.26825524893796154</v>
      </c>
    </row>
    <row r="1414" spans="2:5" x14ac:dyDescent="0.2">
      <c r="B1414">
        <v>1405</v>
      </c>
      <c r="C1414" s="29">
        <v>3.9996122543758811E-2</v>
      </c>
      <c r="D1414" s="29">
        <v>1.7715201302570004E-2</v>
      </c>
      <c r="E1414" s="29">
        <v>-0.1685371550767342</v>
      </c>
    </row>
    <row r="1415" spans="2:5" x14ac:dyDescent="0.2">
      <c r="B1415">
        <v>1406</v>
      </c>
      <c r="C1415" s="29">
        <v>5.6162754887650594E-2</v>
      </c>
      <c r="D1415" s="29">
        <v>-3.2787979146472322E-2</v>
      </c>
      <c r="E1415" s="29">
        <v>0.20933069057199158</v>
      </c>
    </row>
    <row r="1416" spans="2:5" x14ac:dyDescent="0.2">
      <c r="B1416">
        <v>1407</v>
      </c>
      <c r="C1416" s="29">
        <v>-8.4475004561002723E-3</v>
      </c>
      <c r="D1416" s="29">
        <v>9.767726553531661E-2</v>
      </c>
      <c r="E1416" s="29">
        <v>0.13469256912617361</v>
      </c>
    </row>
    <row r="1417" spans="2:5" x14ac:dyDescent="0.2">
      <c r="B1417">
        <v>1408</v>
      </c>
      <c r="C1417" s="29">
        <v>0.10775447969508327</v>
      </c>
      <c r="D1417" s="29">
        <v>-0.11371955546250435</v>
      </c>
      <c r="E1417" s="29">
        <v>-0.21712261759778617</v>
      </c>
    </row>
    <row r="1418" spans="2:5" x14ac:dyDescent="0.2">
      <c r="B1418">
        <v>1409</v>
      </c>
      <c r="C1418" s="29">
        <v>-9.9977994747463758E-2</v>
      </c>
      <c r="D1418" s="29">
        <v>8.3278722619387416E-2</v>
      </c>
      <c r="E1418" s="29">
        <v>-0.36472910511461593</v>
      </c>
    </row>
    <row r="1419" spans="2:5" x14ac:dyDescent="0.2">
      <c r="B1419">
        <v>1410</v>
      </c>
      <c r="C1419" s="29">
        <v>-7.5866102031732593E-2</v>
      </c>
      <c r="D1419" s="29">
        <v>-0.14978825194462114</v>
      </c>
      <c r="E1419" s="29">
        <v>-7.6487567031413475E-2</v>
      </c>
    </row>
    <row r="1420" spans="2:5" x14ac:dyDescent="0.2">
      <c r="B1420">
        <v>1411</v>
      </c>
      <c r="C1420" s="29">
        <v>-0.13948143246171027</v>
      </c>
      <c r="D1420" s="29">
        <v>-0.35994889444134054</v>
      </c>
      <c r="E1420" s="29">
        <v>-2.8420917766509478E-2</v>
      </c>
    </row>
    <row r="1421" spans="2:5" x14ac:dyDescent="0.2">
      <c r="B1421">
        <v>1412</v>
      </c>
      <c r="C1421" s="29">
        <v>-0.10918924094036198</v>
      </c>
      <c r="D1421" s="29">
        <v>5.8361873252570841E-2</v>
      </c>
      <c r="E1421" s="29">
        <v>-0.16393817616225648</v>
      </c>
    </row>
    <row r="1422" spans="2:5" x14ac:dyDescent="0.2">
      <c r="B1422">
        <v>1413</v>
      </c>
      <c r="C1422" s="29">
        <v>-0.18274068218248526</v>
      </c>
      <c r="D1422" s="29">
        <v>0.13597880814550847</v>
      </c>
      <c r="E1422" s="29">
        <v>0.1220033405175634</v>
      </c>
    </row>
    <row r="1423" spans="2:5" x14ac:dyDescent="0.2">
      <c r="B1423">
        <v>1414</v>
      </c>
      <c r="C1423" s="29">
        <v>2.6146813061430341E-2</v>
      </c>
      <c r="D1423" s="29">
        <v>-0.12939603873204336</v>
      </c>
      <c r="E1423" s="29">
        <v>-5.78534465414383E-2</v>
      </c>
    </row>
    <row r="1424" spans="2:5" x14ac:dyDescent="0.2">
      <c r="B1424">
        <v>1415</v>
      </c>
      <c r="C1424" s="29">
        <v>4.847490212009159E-2</v>
      </c>
      <c r="D1424" s="29">
        <v>-0.14757757156505016</v>
      </c>
      <c r="E1424" s="29">
        <v>-5.482688675296412E-2</v>
      </c>
    </row>
    <row r="1425" spans="2:5" x14ac:dyDescent="0.2">
      <c r="B1425">
        <v>1416</v>
      </c>
      <c r="C1425" s="29">
        <v>4.4617487250907126E-2</v>
      </c>
      <c r="D1425" s="29">
        <v>-0.19317761498275959</v>
      </c>
      <c r="E1425" s="29">
        <v>-6.2667665195937444E-2</v>
      </c>
    </row>
    <row r="1426" spans="2:5" x14ac:dyDescent="0.2">
      <c r="B1426">
        <v>1417</v>
      </c>
      <c r="C1426" s="29">
        <v>8.5092027222331931E-2</v>
      </c>
      <c r="D1426" s="29">
        <v>3.2595051028005251E-2</v>
      </c>
      <c r="E1426" s="29">
        <v>-0.47445280662620687</v>
      </c>
    </row>
    <row r="1427" spans="2:5" x14ac:dyDescent="0.2">
      <c r="B1427">
        <v>1418</v>
      </c>
      <c r="C1427" s="29">
        <v>3.1313809716098137E-2</v>
      </c>
      <c r="D1427" s="29">
        <v>-0.14729399595669365</v>
      </c>
      <c r="E1427" s="29">
        <v>0.13142295900324738</v>
      </c>
    </row>
    <row r="1428" spans="2:5" x14ac:dyDescent="0.2">
      <c r="B1428">
        <v>1419</v>
      </c>
      <c r="C1428" s="29">
        <v>9.9907114033494417E-3</v>
      </c>
      <c r="D1428" s="29">
        <v>-0.11026568727093113</v>
      </c>
      <c r="E1428" s="29">
        <v>-0.29685105668710438</v>
      </c>
    </row>
    <row r="1429" spans="2:5" x14ac:dyDescent="0.2">
      <c r="B1429">
        <v>1420</v>
      </c>
      <c r="C1429" s="29">
        <v>0.12351737136743621</v>
      </c>
      <c r="D1429" s="29">
        <v>-8.7270373328843076E-2</v>
      </c>
      <c r="E1429" s="29">
        <v>4.0581514539295517E-2</v>
      </c>
    </row>
    <row r="1430" spans="2:5" x14ac:dyDescent="0.2">
      <c r="B1430">
        <v>1421</v>
      </c>
      <c r="C1430" s="29">
        <v>3.9445666066060328E-2</v>
      </c>
      <c r="D1430" s="29">
        <v>0.25730353846275511</v>
      </c>
      <c r="E1430" s="29">
        <v>-0.44404114975409126</v>
      </c>
    </row>
    <row r="1431" spans="2:5" x14ac:dyDescent="0.2">
      <c r="B1431">
        <v>1422</v>
      </c>
      <c r="C1431" s="29">
        <v>1.0306457973872432E-2</v>
      </c>
      <c r="D1431" s="29">
        <v>-0.26270904741843826</v>
      </c>
      <c r="E1431" s="29">
        <v>0.1699888510163812</v>
      </c>
    </row>
    <row r="1432" spans="2:5" x14ac:dyDescent="0.2">
      <c r="B1432">
        <v>1423</v>
      </c>
      <c r="C1432" s="29">
        <v>-0.19914594448975229</v>
      </c>
      <c r="D1432" s="29">
        <v>-0.33861805935436617</v>
      </c>
      <c r="E1432" s="29">
        <v>0.35320510863896326</v>
      </c>
    </row>
    <row r="1433" spans="2:5" x14ac:dyDescent="0.2">
      <c r="B1433">
        <v>1424</v>
      </c>
      <c r="C1433" s="29">
        <v>5.1409066450975226E-2</v>
      </c>
      <c r="D1433" s="29">
        <v>-1.558581207694909E-2</v>
      </c>
      <c r="E1433" s="29">
        <v>0.15760852958609581</v>
      </c>
    </row>
    <row r="1434" spans="2:5" x14ac:dyDescent="0.2">
      <c r="B1434">
        <v>1425</v>
      </c>
      <c r="C1434" s="29">
        <v>-1.7462409281778331E-2</v>
      </c>
      <c r="D1434" s="29">
        <v>-1.57266083227738E-2</v>
      </c>
      <c r="E1434" s="29">
        <v>0.61847958926404156</v>
      </c>
    </row>
    <row r="1435" spans="2:5" x14ac:dyDescent="0.2">
      <c r="B1435">
        <v>1426</v>
      </c>
      <c r="C1435" s="29">
        <v>-4.9946491946186083E-2</v>
      </c>
      <c r="D1435" s="29">
        <v>-8.3152856183546939E-2</v>
      </c>
      <c r="E1435" s="29">
        <v>-4.5936679670428478E-2</v>
      </c>
    </row>
    <row r="1436" spans="2:5" x14ac:dyDescent="0.2">
      <c r="B1436">
        <v>1427</v>
      </c>
      <c r="C1436" s="29">
        <v>4.9862200620377592E-2</v>
      </c>
      <c r="D1436" s="29">
        <v>0.17747988723372771</v>
      </c>
      <c r="E1436" s="29">
        <v>0.23461374774412749</v>
      </c>
    </row>
    <row r="1437" spans="2:5" x14ac:dyDescent="0.2">
      <c r="B1437">
        <v>1428</v>
      </c>
      <c r="C1437" s="29">
        <v>-0.20920204486723978</v>
      </c>
      <c r="D1437" s="29">
        <v>0.13772108562377414</v>
      </c>
      <c r="E1437" s="29">
        <v>-2.7221016633755046E-2</v>
      </c>
    </row>
    <row r="1438" spans="2:5" x14ac:dyDescent="0.2">
      <c r="B1438">
        <v>1429</v>
      </c>
      <c r="C1438" s="29">
        <v>-4.4516642215996251E-2</v>
      </c>
      <c r="D1438" s="29">
        <v>4.3448845029314398E-2</v>
      </c>
      <c r="E1438" s="29">
        <v>-0.22455265424268681</v>
      </c>
    </row>
    <row r="1439" spans="2:5" x14ac:dyDescent="0.2">
      <c r="B1439">
        <v>1430</v>
      </c>
      <c r="C1439" s="29">
        <v>-3.2350946074633504E-3</v>
      </c>
      <c r="D1439" s="29">
        <v>3.530876203318517E-2</v>
      </c>
      <c r="E1439" s="29">
        <v>-0.19581874137217756</v>
      </c>
    </row>
    <row r="1440" spans="2:5" x14ac:dyDescent="0.2">
      <c r="B1440">
        <v>1431</v>
      </c>
      <c r="C1440" s="29">
        <v>4.5859412744868329E-2</v>
      </c>
      <c r="D1440" s="29">
        <v>-0.12478731023631121</v>
      </c>
      <c r="E1440" s="29">
        <v>0.11084973916189182</v>
      </c>
    </row>
    <row r="1441" spans="2:5" x14ac:dyDescent="0.2">
      <c r="B1441">
        <v>1432</v>
      </c>
      <c r="C1441" s="29">
        <v>-4.9759412640203025E-2</v>
      </c>
      <c r="D1441" s="29">
        <v>-5.3036066960205873E-3</v>
      </c>
      <c r="E1441" s="29">
        <v>-0.21150059778238717</v>
      </c>
    </row>
    <row r="1442" spans="2:5" x14ac:dyDescent="0.2">
      <c r="B1442">
        <v>1433</v>
      </c>
      <c r="C1442" s="29">
        <v>-6.2781098440011882E-2</v>
      </c>
      <c r="D1442" s="29">
        <v>-3.9867942179998582E-2</v>
      </c>
      <c r="E1442" s="29">
        <v>0.29023690693845716</v>
      </c>
    </row>
    <row r="1443" spans="2:5" x14ac:dyDescent="0.2">
      <c r="B1443">
        <v>1434</v>
      </c>
      <c r="C1443" s="29">
        <v>-5.5977954003283717E-2</v>
      </c>
      <c r="D1443" s="29">
        <v>0.20659931349477209</v>
      </c>
      <c r="E1443" s="29">
        <v>-1.724990582758032E-2</v>
      </c>
    </row>
    <row r="1444" spans="2:5" x14ac:dyDescent="0.2">
      <c r="B1444">
        <v>1435</v>
      </c>
      <c r="C1444" s="29">
        <v>0.11207456706037577</v>
      </c>
      <c r="D1444" s="29">
        <v>5.1230841834833375E-2</v>
      </c>
      <c r="E1444" s="29">
        <v>8.3141842263561208E-2</v>
      </c>
    </row>
    <row r="1445" spans="2:5" x14ac:dyDescent="0.2">
      <c r="B1445">
        <v>1436</v>
      </c>
      <c r="C1445" s="29">
        <v>1.3768345975283905E-2</v>
      </c>
      <c r="D1445" s="29">
        <v>-5.2624370779304111E-2</v>
      </c>
      <c r="E1445" s="29">
        <v>5.3696618594977805E-2</v>
      </c>
    </row>
    <row r="1446" spans="2:5" x14ac:dyDescent="0.2">
      <c r="B1446">
        <v>1437</v>
      </c>
      <c r="C1446" s="29">
        <v>-5.1960073187998612E-2</v>
      </c>
      <c r="D1446" s="29">
        <v>7.0165605272363235E-2</v>
      </c>
      <c r="E1446" s="29">
        <v>-0.32552339028929145</v>
      </c>
    </row>
    <row r="1447" spans="2:5" x14ac:dyDescent="0.2">
      <c r="B1447">
        <v>1438</v>
      </c>
      <c r="C1447" s="29">
        <v>-3.1267243868899022E-2</v>
      </c>
      <c r="D1447" s="29">
        <v>-8.0451364385127233E-2</v>
      </c>
      <c r="E1447" s="29">
        <v>1.9692139359440093E-2</v>
      </c>
    </row>
    <row r="1448" spans="2:5" x14ac:dyDescent="0.2">
      <c r="B1448">
        <v>1439</v>
      </c>
      <c r="C1448" s="29">
        <v>-1.1182621917954895E-2</v>
      </c>
      <c r="D1448" s="29">
        <v>1.7994184310498439E-2</v>
      </c>
      <c r="E1448" s="29">
        <v>-5.7887661899258119E-2</v>
      </c>
    </row>
    <row r="1449" spans="2:5" x14ac:dyDescent="0.2">
      <c r="B1449">
        <v>1440</v>
      </c>
      <c r="C1449" s="29">
        <v>1.249789079986571E-3</v>
      </c>
      <c r="D1449" s="29">
        <v>-0.14478627509712924</v>
      </c>
      <c r="E1449" s="29">
        <v>1.1949752852809113E-2</v>
      </c>
    </row>
    <row r="1450" spans="2:5" x14ac:dyDescent="0.2">
      <c r="B1450">
        <v>1441</v>
      </c>
      <c r="C1450" s="29">
        <v>-1.7500146197428876E-2</v>
      </c>
      <c r="D1450" s="29">
        <v>4.0461213697218883E-2</v>
      </c>
      <c r="E1450" s="29">
        <v>0.11317814178338099</v>
      </c>
    </row>
    <row r="1451" spans="2:5" x14ac:dyDescent="0.2">
      <c r="B1451">
        <v>1442</v>
      </c>
      <c r="C1451" s="29">
        <v>-2.9710681503113408E-2</v>
      </c>
      <c r="D1451" s="29">
        <v>0.16193139101604717</v>
      </c>
      <c r="E1451" s="29">
        <v>-9.220805812960127E-2</v>
      </c>
    </row>
    <row r="1452" spans="2:5" x14ac:dyDescent="0.2">
      <c r="B1452">
        <v>1443</v>
      </c>
      <c r="C1452" s="29">
        <v>-4.3326813187522864E-2</v>
      </c>
      <c r="D1452" s="29">
        <v>-6.4356533531098766E-4</v>
      </c>
      <c r="E1452" s="29">
        <v>8.1608666098704805E-2</v>
      </c>
    </row>
    <row r="1453" spans="2:5" x14ac:dyDescent="0.2">
      <c r="B1453">
        <v>1444</v>
      </c>
      <c r="C1453" s="29">
        <v>3.5197966113348786E-2</v>
      </c>
      <c r="D1453" s="29">
        <v>0.11506787932848889</v>
      </c>
      <c r="E1453" s="29">
        <v>-0.19903106095678663</v>
      </c>
    </row>
    <row r="1454" spans="2:5" x14ac:dyDescent="0.2">
      <c r="B1454">
        <v>1445</v>
      </c>
      <c r="C1454" s="29">
        <v>4.2551606421298738E-2</v>
      </c>
      <c r="D1454" s="29">
        <v>0.50434802279556012</v>
      </c>
      <c r="E1454" s="29">
        <v>-5.3207098582816269E-2</v>
      </c>
    </row>
    <row r="1455" spans="2:5" x14ac:dyDescent="0.2">
      <c r="B1455">
        <v>1446</v>
      </c>
      <c r="C1455" s="29">
        <v>6.0929537914304249E-2</v>
      </c>
      <c r="D1455" s="29">
        <v>-0.3963908016096907</v>
      </c>
      <c r="E1455" s="29">
        <v>4.0975839628395093E-2</v>
      </c>
    </row>
    <row r="1456" spans="2:5" x14ac:dyDescent="0.2">
      <c r="B1456">
        <v>1447</v>
      </c>
      <c r="C1456" s="29">
        <v>-2.1483648246480698E-2</v>
      </c>
      <c r="D1456" s="29">
        <v>3.7761489323337803E-2</v>
      </c>
      <c r="E1456" s="29">
        <v>-0.25897371273589581</v>
      </c>
    </row>
    <row r="1457" spans="2:5" x14ac:dyDescent="0.2">
      <c r="B1457">
        <v>1448</v>
      </c>
      <c r="C1457" s="29">
        <v>2.1280450985018136E-2</v>
      </c>
      <c r="D1457" s="29">
        <v>9.3815222108788437E-3</v>
      </c>
      <c r="E1457" s="29">
        <v>0.28120451792685736</v>
      </c>
    </row>
    <row r="1458" spans="2:5" x14ac:dyDescent="0.2">
      <c r="B1458">
        <v>1449</v>
      </c>
      <c r="C1458" s="29">
        <v>2.2080550174970053E-2</v>
      </c>
      <c r="D1458" s="29">
        <v>-3.3516735464220057E-2</v>
      </c>
      <c r="E1458" s="29">
        <v>2.9766719867044987E-3</v>
      </c>
    </row>
    <row r="1459" spans="2:5" x14ac:dyDescent="0.2">
      <c r="B1459">
        <v>1450</v>
      </c>
      <c r="C1459" s="29">
        <v>9.7869386374041922E-3</v>
      </c>
      <c r="D1459" s="29">
        <v>-2.7725633013055299E-2</v>
      </c>
      <c r="E1459" s="29">
        <v>-0.15275111936012717</v>
      </c>
    </row>
    <row r="1460" spans="2:5" x14ac:dyDescent="0.2">
      <c r="B1460">
        <v>1451</v>
      </c>
      <c r="C1460" s="29">
        <v>-0.13424784296089579</v>
      </c>
      <c r="D1460" s="29">
        <v>9.537695299975639E-2</v>
      </c>
      <c r="E1460" s="29">
        <v>0.34443052190231982</v>
      </c>
    </row>
    <row r="1461" spans="2:5" x14ac:dyDescent="0.2">
      <c r="B1461">
        <v>1452</v>
      </c>
      <c r="C1461" s="29">
        <v>9.822517481109487E-2</v>
      </c>
      <c r="D1461" s="29">
        <v>-6.0138950591468544E-2</v>
      </c>
      <c r="E1461" s="29">
        <v>-0.80399795557747278</v>
      </c>
    </row>
    <row r="1462" spans="2:5" x14ac:dyDescent="0.2">
      <c r="B1462">
        <v>1453</v>
      </c>
      <c r="C1462" s="29">
        <v>-9.8161809589320421E-3</v>
      </c>
      <c r="D1462" s="29">
        <v>0.17299747201502413</v>
      </c>
      <c r="E1462" s="29">
        <v>-8.4638495163891617E-2</v>
      </c>
    </row>
    <row r="1463" spans="2:5" x14ac:dyDescent="0.2">
      <c r="B1463">
        <v>1454</v>
      </c>
      <c r="C1463" s="29">
        <v>-2.2772814206090354E-3</v>
      </c>
      <c r="D1463" s="29">
        <v>-0.1765855990770519</v>
      </c>
      <c r="E1463" s="29">
        <v>8.8397505337637142E-2</v>
      </c>
    </row>
    <row r="1464" spans="2:5" x14ac:dyDescent="0.2">
      <c r="B1464">
        <v>1455</v>
      </c>
      <c r="C1464" s="29">
        <v>-4.4857661529967972E-2</v>
      </c>
      <c r="D1464" s="29">
        <v>0.26937266739195637</v>
      </c>
      <c r="E1464" s="29">
        <v>-3.1585313564432012E-2</v>
      </c>
    </row>
    <row r="1465" spans="2:5" x14ac:dyDescent="0.2">
      <c r="B1465">
        <v>1456</v>
      </c>
      <c r="C1465" s="29">
        <v>-1.5642402512147345E-2</v>
      </c>
      <c r="D1465" s="29">
        <v>-1.2621795472203838E-2</v>
      </c>
      <c r="E1465" s="29">
        <v>0.38508088521330625</v>
      </c>
    </row>
    <row r="1466" spans="2:5" x14ac:dyDescent="0.2">
      <c r="B1466">
        <v>1457</v>
      </c>
      <c r="C1466" s="29">
        <v>2.6015177826834022E-2</v>
      </c>
      <c r="D1466" s="29">
        <v>8.7013892075931423E-2</v>
      </c>
      <c r="E1466" s="29">
        <v>0.32367894304874711</v>
      </c>
    </row>
    <row r="1467" spans="2:5" x14ac:dyDescent="0.2">
      <c r="B1467">
        <v>1458</v>
      </c>
      <c r="C1467" s="29">
        <v>0.19578701591184156</v>
      </c>
      <c r="D1467" s="29">
        <v>5.2872800960698874E-3</v>
      </c>
      <c r="E1467" s="29">
        <v>-0.1619798273608257</v>
      </c>
    </row>
    <row r="1468" spans="2:5" x14ac:dyDescent="0.2">
      <c r="B1468">
        <v>1459</v>
      </c>
      <c r="C1468" s="29">
        <v>0.12816509784718633</v>
      </c>
      <c r="D1468" s="29">
        <v>0.10277027125184529</v>
      </c>
      <c r="E1468" s="29">
        <v>-0.10379744536915395</v>
      </c>
    </row>
    <row r="1469" spans="2:5" x14ac:dyDescent="0.2">
      <c r="B1469">
        <v>1460</v>
      </c>
      <c r="C1469" s="29">
        <v>1.7077377831591436E-2</v>
      </c>
      <c r="D1469" s="29">
        <v>-0.22373170324587893</v>
      </c>
      <c r="E1469" s="29">
        <v>0.22340603387657829</v>
      </c>
    </row>
    <row r="1470" spans="2:5" x14ac:dyDescent="0.2">
      <c r="B1470">
        <v>1461</v>
      </c>
      <c r="C1470" s="29">
        <v>9.276429179372131E-2</v>
      </c>
      <c r="D1470" s="29">
        <v>-3.1496664765735038E-2</v>
      </c>
      <c r="E1470" s="29">
        <v>0.48532117993444424</v>
      </c>
    </row>
    <row r="1471" spans="2:5" x14ac:dyDescent="0.2">
      <c r="B1471">
        <v>1462</v>
      </c>
      <c r="C1471" s="29">
        <v>0.13175306703474773</v>
      </c>
      <c r="D1471" s="29">
        <v>0.23487538152359458</v>
      </c>
      <c r="E1471" s="29">
        <v>0.12751520444807338</v>
      </c>
    </row>
    <row r="1472" spans="2:5" x14ac:dyDescent="0.2">
      <c r="B1472">
        <v>1463</v>
      </c>
      <c r="C1472" s="29">
        <v>4.070718644373509E-2</v>
      </c>
      <c r="D1472" s="29">
        <v>-7.6673551934776124E-2</v>
      </c>
      <c r="E1472" s="29">
        <v>-4.0215912314754611E-2</v>
      </c>
    </row>
    <row r="1473" spans="2:5" x14ac:dyDescent="0.2">
      <c r="B1473">
        <v>1464</v>
      </c>
      <c r="C1473" s="29">
        <v>0.10579437438522349</v>
      </c>
      <c r="D1473" s="29">
        <v>1.1223271881534993E-2</v>
      </c>
      <c r="E1473" s="29">
        <v>-0.13154074056163009</v>
      </c>
    </row>
    <row r="1474" spans="2:5" x14ac:dyDescent="0.2">
      <c r="B1474">
        <v>1465</v>
      </c>
      <c r="C1474" s="29">
        <v>3.1677741872178207E-2</v>
      </c>
      <c r="D1474" s="29">
        <v>-5.3261819644495279E-2</v>
      </c>
      <c r="E1474" s="29">
        <v>-0.13824430497079437</v>
      </c>
    </row>
    <row r="1475" spans="2:5" x14ac:dyDescent="0.2">
      <c r="B1475">
        <v>1466</v>
      </c>
      <c r="C1475" s="29">
        <v>2.1661191106569699E-3</v>
      </c>
      <c r="D1475" s="29">
        <v>-0.1038993313659915</v>
      </c>
      <c r="E1475" s="29">
        <v>-0.1776898677123076</v>
      </c>
    </row>
    <row r="1476" spans="2:5" x14ac:dyDescent="0.2">
      <c r="B1476">
        <v>1467</v>
      </c>
      <c r="C1476" s="29">
        <v>-0.10424405992688998</v>
      </c>
      <c r="D1476" s="29">
        <v>-0.33580696209189215</v>
      </c>
      <c r="E1476" s="29">
        <v>-0.11875554728212205</v>
      </c>
    </row>
    <row r="1477" spans="2:5" x14ac:dyDescent="0.2">
      <c r="B1477">
        <v>1468</v>
      </c>
      <c r="C1477" s="29">
        <v>-6.4969561882452162E-2</v>
      </c>
      <c r="D1477" s="29">
        <v>0.13166060702016047</v>
      </c>
      <c r="E1477" s="29">
        <v>1.7672671636838468E-2</v>
      </c>
    </row>
    <row r="1478" spans="2:5" x14ac:dyDescent="0.2">
      <c r="B1478">
        <v>1469</v>
      </c>
      <c r="C1478" s="29">
        <v>-0.11155933267238639</v>
      </c>
      <c r="D1478" s="29">
        <v>-0.18260063074317873</v>
      </c>
      <c r="E1478" s="29">
        <v>3.0012073227630703E-2</v>
      </c>
    </row>
    <row r="1479" spans="2:5" x14ac:dyDescent="0.2">
      <c r="B1479">
        <v>1470</v>
      </c>
      <c r="C1479" s="29">
        <v>-3.2812179664648271E-2</v>
      </c>
      <c r="D1479" s="29">
        <v>-7.8968834353816186E-2</v>
      </c>
      <c r="E1479" s="29">
        <v>-0.41692778981275241</v>
      </c>
    </row>
    <row r="1480" spans="2:5" x14ac:dyDescent="0.2">
      <c r="B1480">
        <v>1471</v>
      </c>
      <c r="C1480" s="29">
        <v>-7.0507129882235925E-2</v>
      </c>
      <c r="D1480" s="29">
        <v>0.37010586521924305</v>
      </c>
      <c r="E1480" s="29">
        <v>-0.17101099940514419</v>
      </c>
    </row>
    <row r="1481" spans="2:5" x14ac:dyDescent="0.2">
      <c r="B1481">
        <v>1472</v>
      </c>
      <c r="C1481" s="29">
        <v>6.3878178689035781E-2</v>
      </c>
      <c r="D1481" s="29">
        <v>3.5994735509545024E-2</v>
      </c>
      <c r="E1481" s="29">
        <v>0.35230783592316678</v>
      </c>
    </row>
    <row r="1482" spans="2:5" x14ac:dyDescent="0.2">
      <c r="B1482">
        <v>1473</v>
      </c>
      <c r="C1482" s="29">
        <v>-1.0887131787709938E-2</v>
      </c>
      <c r="D1482" s="29">
        <v>-0.1244952331799936</v>
      </c>
      <c r="E1482" s="29">
        <v>-5.6808120747433959E-2</v>
      </c>
    </row>
    <row r="1483" spans="2:5" x14ac:dyDescent="0.2">
      <c r="B1483">
        <v>1474</v>
      </c>
      <c r="C1483" s="29">
        <v>5.5808341535663296E-2</v>
      </c>
      <c r="D1483" s="29">
        <v>-0.13505751085468082</v>
      </c>
      <c r="E1483" s="29">
        <v>0.3323099123815792</v>
      </c>
    </row>
    <row r="1484" spans="2:5" x14ac:dyDescent="0.2">
      <c r="B1484">
        <v>1475</v>
      </c>
      <c r="C1484" s="29">
        <v>8.0875403482193343E-3</v>
      </c>
      <c r="D1484" s="29">
        <v>0.15116490939241289</v>
      </c>
      <c r="E1484" s="29">
        <v>-8.1059142559419831E-2</v>
      </c>
    </row>
    <row r="1485" spans="2:5" x14ac:dyDescent="0.2">
      <c r="B1485">
        <v>1476</v>
      </c>
      <c r="C1485" s="29">
        <v>-0.10678158243363897</v>
      </c>
      <c r="D1485" s="29">
        <v>-0.29938072919572961</v>
      </c>
      <c r="E1485" s="29">
        <v>-0.12199236408891505</v>
      </c>
    </row>
    <row r="1486" spans="2:5" x14ac:dyDescent="0.2">
      <c r="B1486">
        <v>1477</v>
      </c>
      <c r="C1486" s="29">
        <v>-4.5243727263172169E-2</v>
      </c>
      <c r="D1486" s="29">
        <v>-0.12597607372492489</v>
      </c>
      <c r="E1486" s="29">
        <v>0.26545372624044311</v>
      </c>
    </row>
    <row r="1487" spans="2:5" x14ac:dyDescent="0.2">
      <c r="B1487">
        <v>1478</v>
      </c>
      <c r="C1487" s="29">
        <v>5.9192826178274219E-2</v>
      </c>
      <c r="D1487" s="29">
        <v>9.1252869944161541E-2</v>
      </c>
      <c r="E1487" s="29">
        <v>0.16457919024744971</v>
      </c>
    </row>
    <row r="1488" spans="2:5" x14ac:dyDescent="0.2">
      <c r="B1488">
        <v>1479</v>
      </c>
      <c r="C1488" s="29">
        <v>-5.4051088231375839E-2</v>
      </c>
      <c r="D1488" s="29">
        <v>7.5748730195566383E-2</v>
      </c>
      <c r="E1488" s="29">
        <v>-0.10117543210266508</v>
      </c>
    </row>
    <row r="1489" spans="2:5" x14ac:dyDescent="0.2">
      <c r="B1489">
        <v>1480</v>
      </c>
      <c r="C1489" s="29">
        <v>6.3376497371753465E-2</v>
      </c>
      <c r="D1489" s="29">
        <v>3.5638758629700329E-3</v>
      </c>
      <c r="E1489" s="29">
        <v>-0.17328233011081856</v>
      </c>
    </row>
    <row r="1490" spans="2:5" x14ac:dyDescent="0.2">
      <c r="B1490">
        <v>1481</v>
      </c>
      <c r="C1490" s="29">
        <v>0.28484790767435231</v>
      </c>
      <c r="D1490" s="29">
        <v>-4.8998452984805603E-2</v>
      </c>
      <c r="E1490" s="29">
        <v>-5.8771229617011631E-2</v>
      </c>
    </row>
    <row r="1491" spans="2:5" x14ac:dyDescent="0.2">
      <c r="B1491">
        <v>1482</v>
      </c>
      <c r="C1491" s="29">
        <v>2.7372789245759706E-2</v>
      </c>
      <c r="D1491" s="29">
        <v>7.4868996759441975E-2</v>
      </c>
      <c r="E1491" s="29">
        <v>-0.14185832604070223</v>
      </c>
    </row>
    <row r="1492" spans="2:5" x14ac:dyDescent="0.2">
      <c r="B1492">
        <v>1483</v>
      </c>
      <c r="C1492" s="29">
        <v>5.7989808337306721E-2</v>
      </c>
      <c r="D1492" s="29">
        <v>9.3441678831910596E-2</v>
      </c>
      <c r="E1492" s="29">
        <v>0.15353819282164327</v>
      </c>
    </row>
    <row r="1493" spans="2:5" x14ac:dyDescent="0.2">
      <c r="B1493">
        <v>1484</v>
      </c>
      <c r="C1493" s="29">
        <v>-0.15231728646215925</v>
      </c>
      <c r="D1493" s="29">
        <v>-3.4683262597047813E-2</v>
      </c>
      <c r="E1493" s="29">
        <v>0.18096235600944599</v>
      </c>
    </row>
    <row r="1494" spans="2:5" x14ac:dyDescent="0.2">
      <c r="B1494">
        <v>1485</v>
      </c>
      <c r="C1494" s="29">
        <v>-1.6390872366416509E-2</v>
      </c>
      <c r="D1494" s="29">
        <v>5.9871204387465397E-2</v>
      </c>
      <c r="E1494" s="29">
        <v>-0.58140042746528586</v>
      </c>
    </row>
    <row r="1495" spans="2:5" x14ac:dyDescent="0.2">
      <c r="B1495">
        <v>1486</v>
      </c>
      <c r="C1495" s="29">
        <v>1.4856999702380653E-2</v>
      </c>
      <c r="D1495" s="29">
        <v>1.8388432070734116E-2</v>
      </c>
      <c r="E1495" s="29">
        <v>-3.9561948158128475E-2</v>
      </c>
    </row>
    <row r="1496" spans="2:5" x14ac:dyDescent="0.2">
      <c r="B1496">
        <v>1487</v>
      </c>
      <c r="C1496" s="29">
        <v>0.21991797625004694</v>
      </c>
      <c r="D1496" s="29">
        <v>1.2868290006459837E-2</v>
      </c>
      <c r="E1496" s="29">
        <v>5.2158657233214223E-2</v>
      </c>
    </row>
    <row r="1497" spans="2:5" x14ac:dyDescent="0.2">
      <c r="B1497">
        <v>1488</v>
      </c>
      <c r="C1497" s="29">
        <v>-5.037078647308342E-2</v>
      </c>
      <c r="D1497" s="29">
        <v>-0.13884761712468369</v>
      </c>
      <c r="E1497" s="29">
        <v>7.2738863589609695E-2</v>
      </c>
    </row>
    <row r="1498" spans="2:5" x14ac:dyDescent="0.2">
      <c r="B1498">
        <v>1489</v>
      </c>
      <c r="C1498" s="29">
        <v>-3.1274593445914198E-2</v>
      </c>
      <c r="D1498" s="29">
        <v>-4.3610756351114215E-2</v>
      </c>
      <c r="E1498" s="29">
        <v>7.8847074345940418E-2</v>
      </c>
    </row>
    <row r="1499" spans="2:5" x14ac:dyDescent="0.2">
      <c r="B1499">
        <v>1490</v>
      </c>
      <c r="C1499" s="29">
        <v>3.284379771929527E-2</v>
      </c>
      <c r="D1499" s="29">
        <v>-3.7597622575847034E-2</v>
      </c>
      <c r="E1499" s="29">
        <v>0.11542544433337495</v>
      </c>
    </row>
    <row r="1500" spans="2:5" x14ac:dyDescent="0.2">
      <c r="B1500">
        <v>1491</v>
      </c>
      <c r="C1500" s="29">
        <v>1.366689829251688E-4</v>
      </c>
      <c r="D1500" s="29">
        <v>-2.5740043063483733E-2</v>
      </c>
      <c r="E1500" s="29">
        <v>2.3721375468893403E-2</v>
      </c>
    </row>
    <row r="1501" spans="2:5" x14ac:dyDescent="0.2">
      <c r="B1501">
        <v>1492</v>
      </c>
      <c r="C1501" s="29">
        <v>-2.0682889127345391E-2</v>
      </c>
      <c r="D1501" s="29">
        <v>-0.16917678265162778</v>
      </c>
      <c r="E1501" s="29">
        <v>9.1809208961903879E-2</v>
      </c>
    </row>
    <row r="1502" spans="2:5" x14ac:dyDescent="0.2">
      <c r="B1502">
        <v>1493</v>
      </c>
      <c r="C1502" s="29">
        <v>-1.9214167956145008E-2</v>
      </c>
      <c r="D1502" s="29">
        <v>0.56066547142362633</v>
      </c>
      <c r="E1502" s="29">
        <v>-0.32246267943098927</v>
      </c>
    </row>
    <row r="1503" spans="2:5" x14ac:dyDescent="0.2">
      <c r="B1503">
        <v>1494</v>
      </c>
      <c r="C1503" s="29">
        <v>-0.10196579307131172</v>
      </c>
      <c r="D1503" s="29">
        <v>-0.25880486102004913</v>
      </c>
      <c r="E1503" s="29">
        <v>3.8885545422214424E-2</v>
      </c>
    </row>
    <row r="1504" spans="2:5" x14ac:dyDescent="0.2">
      <c r="B1504">
        <v>1495</v>
      </c>
      <c r="C1504" s="29">
        <v>-3.9887475652456969E-2</v>
      </c>
      <c r="D1504" s="29">
        <v>0.36507773295078216</v>
      </c>
      <c r="E1504" s="29">
        <v>1.0717453595141308E-2</v>
      </c>
    </row>
    <row r="1505" spans="2:5" x14ac:dyDescent="0.2">
      <c r="B1505">
        <v>1496</v>
      </c>
      <c r="C1505" s="29">
        <v>-9.4060611164400332E-3</v>
      </c>
      <c r="D1505" s="29">
        <v>5.6659890595616769E-2</v>
      </c>
      <c r="E1505" s="29">
        <v>0.61680625084257878</v>
      </c>
    </row>
    <row r="1506" spans="2:5" x14ac:dyDescent="0.2">
      <c r="B1506">
        <v>1497</v>
      </c>
      <c r="C1506" s="29">
        <v>4.3505777761175014E-2</v>
      </c>
      <c r="D1506" s="29">
        <v>6.502339355379308E-2</v>
      </c>
      <c r="E1506" s="29">
        <v>2.7020409918922763E-2</v>
      </c>
    </row>
    <row r="1507" spans="2:5" x14ac:dyDescent="0.2">
      <c r="B1507">
        <v>1498</v>
      </c>
      <c r="C1507" s="29">
        <v>-4.1549742372575922E-2</v>
      </c>
      <c r="D1507" s="29">
        <v>-0.16271789854129473</v>
      </c>
      <c r="E1507" s="29">
        <v>-1.1165477143360783E-2</v>
      </c>
    </row>
    <row r="1508" spans="2:5" x14ac:dyDescent="0.2">
      <c r="B1508">
        <v>1499</v>
      </c>
      <c r="C1508" s="29">
        <v>-1.4279397175870219E-2</v>
      </c>
      <c r="D1508" s="29">
        <v>7.4655415448921222E-2</v>
      </c>
      <c r="E1508" s="29">
        <v>-7.0218896062752223E-2</v>
      </c>
    </row>
    <row r="1509" spans="2:5" x14ac:dyDescent="0.2">
      <c r="B1509">
        <v>1500</v>
      </c>
      <c r="C1509" s="29">
        <v>2.4349501238946299E-2</v>
      </c>
      <c r="D1509" s="29">
        <v>0.13619105136347973</v>
      </c>
      <c r="E1509" s="29">
        <v>0.1929029546368802</v>
      </c>
    </row>
    <row r="1510" spans="2:5" x14ac:dyDescent="0.2">
      <c r="B1510">
        <v>1501</v>
      </c>
      <c r="C1510" s="29">
        <v>4.1235354925696896E-2</v>
      </c>
      <c r="D1510" s="29">
        <v>6.7481299970260852E-3</v>
      </c>
      <c r="E1510" s="29">
        <v>0.1759345510500685</v>
      </c>
    </row>
    <row r="1511" spans="2:5" x14ac:dyDescent="0.2">
      <c r="B1511">
        <v>1502</v>
      </c>
      <c r="C1511" s="29">
        <v>-5.4231338748807909E-2</v>
      </c>
      <c r="D1511" s="29">
        <v>-0.10863658997116549</v>
      </c>
      <c r="E1511" s="29">
        <v>-0.35108256480518368</v>
      </c>
    </row>
    <row r="1512" spans="2:5" x14ac:dyDescent="0.2">
      <c r="B1512">
        <v>1503</v>
      </c>
      <c r="C1512" s="29">
        <v>6.8577241316718579E-2</v>
      </c>
      <c r="D1512" s="29">
        <v>-0.35631684546098846</v>
      </c>
      <c r="E1512" s="29">
        <v>4.6630251378578756E-2</v>
      </c>
    </row>
    <row r="1513" spans="2:5" x14ac:dyDescent="0.2">
      <c r="B1513">
        <v>1504</v>
      </c>
      <c r="C1513" s="29">
        <v>-3.1358616402906526E-2</v>
      </c>
      <c r="D1513" s="29">
        <v>0.13514924642855711</v>
      </c>
      <c r="E1513" s="29">
        <v>-8.0236301300876126E-2</v>
      </c>
    </row>
    <row r="1514" spans="2:5" x14ac:dyDescent="0.2">
      <c r="B1514">
        <v>1505</v>
      </c>
      <c r="C1514" s="29">
        <v>-0.15063989439342174</v>
      </c>
      <c r="D1514" s="29">
        <v>1.1958575608714951E-2</v>
      </c>
      <c r="E1514" s="29">
        <v>-9.3005790343352004E-2</v>
      </c>
    </row>
    <row r="1515" spans="2:5" x14ac:dyDescent="0.2">
      <c r="B1515">
        <v>1506</v>
      </c>
      <c r="C1515" s="29">
        <v>-2.3973118496495287E-2</v>
      </c>
      <c r="D1515" s="29">
        <v>0.20231143639395111</v>
      </c>
      <c r="E1515" s="29">
        <v>-8.4414836245352676E-2</v>
      </c>
    </row>
    <row r="1516" spans="2:5" x14ac:dyDescent="0.2">
      <c r="B1516">
        <v>1507</v>
      </c>
      <c r="C1516" s="29">
        <v>-0.30460370486523947</v>
      </c>
      <c r="D1516" s="29">
        <v>-0.11365516766738408</v>
      </c>
      <c r="E1516" s="29">
        <v>0.14096005307965012</v>
      </c>
    </row>
    <row r="1517" spans="2:5" x14ac:dyDescent="0.2">
      <c r="B1517">
        <v>1508</v>
      </c>
      <c r="C1517" s="29">
        <v>-1.265105891589116E-3</v>
      </c>
      <c r="D1517" s="29">
        <v>-2.8655669909399724E-2</v>
      </c>
      <c r="E1517" s="29">
        <v>0.11086210615592236</v>
      </c>
    </row>
    <row r="1518" spans="2:5" x14ac:dyDescent="0.2">
      <c r="B1518">
        <v>1509</v>
      </c>
      <c r="C1518" s="29">
        <v>3.4190963529670791E-2</v>
      </c>
      <c r="D1518" s="29">
        <v>-0.30551208210756986</v>
      </c>
      <c r="E1518" s="29">
        <v>-3.1519326418451975E-2</v>
      </c>
    </row>
    <row r="1519" spans="2:5" x14ac:dyDescent="0.2">
      <c r="B1519">
        <v>1510</v>
      </c>
      <c r="C1519" s="29">
        <v>-4.3176149987336772E-2</v>
      </c>
      <c r="D1519" s="29">
        <v>0.3567886072132907</v>
      </c>
      <c r="E1519" s="29">
        <v>-0.3301298354466552</v>
      </c>
    </row>
    <row r="1520" spans="2:5" x14ac:dyDescent="0.2">
      <c r="B1520">
        <v>1511</v>
      </c>
      <c r="C1520" s="29">
        <v>-5.7314390297645214E-2</v>
      </c>
      <c r="D1520" s="29">
        <v>2.5016238346321888E-2</v>
      </c>
      <c r="E1520" s="29">
        <v>4.9361894777796428E-2</v>
      </c>
    </row>
    <row r="1521" spans="2:5" x14ac:dyDescent="0.2">
      <c r="B1521">
        <v>1512</v>
      </c>
      <c r="C1521" s="29">
        <v>-8.1287679185583758E-2</v>
      </c>
      <c r="D1521" s="29">
        <v>-0.34620000559692199</v>
      </c>
      <c r="E1521" s="29">
        <v>-0.18155967619122543</v>
      </c>
    </row>
    <row r="1522" spans="2:5" x14ac:dyDescent="0.2">
      <c r="B1522">
        <v>1513</v>
      </c>
      <c r="C1522" s="29">
        <v>0.24878099808912107</v>
      </c>
      <c r="D1522" s="29">
        <v>6.4012108264523374E-2</v>
      </c>
      <c r="E1522" s="29">
        <v>-4.249226410752204E-3</v>
      </c>
    </row>
    <row r="1523" spans="2:5" x14ac:dyDescent="0.2">
      <c r="B1523">
        <v>1514</v>
      </c>
      <c r="C1523" s="29">
        <v>0.18380286689267514</v>
      </c>
      <c r="D1523" s="29">
        <v>-0.1035695216553959</v>
      </c>
      <c r="E1523" s="29">
        <v>2.571633460532019E-2</v>
      </c>
    </row>
    <row r="1524" spans="2:5" x14ac:dyDescent="0.2">
      <c r="B1524">
        <v>1515</v>
      </c>
      <c r="C1524" s="29">
        <v>-4.5231503556694856E-2</v>
      </c>
      <c r="D1524" s="29">
        <v>8.5540607069876012E-2</v>
      </c>
      <c r="E1524" s="29">
        <v>-0.76685781119777108</v>
      </c>
    </row>
    <row r="1525" spans="2:5" x14ac:dyDescent="0.2">
      <c r="B1525">
        <v>1516</v>
      </c>
      <c r="C1525" s="29">
        <v>-3.6278274800240769E-2</v>
      </c>
      <c r="D1525" s="29">
        <v>-9.771770823845724E-2</v>
      </c>
      <c r="E1525" s="29">
        <v>1.1185547477171183E-2</v>
      </c>
    </row>
    <row r="1526" spans="2:5" x14ac:dyDescent="0.2">
      <c r="B1526">
        <v>1517</v>
      </c>
      <c r="C1526" s="29">
        <v>0.11883198991769091</v>
      </c>
      <c r="D1526" s="29">
        <v>0.21915434425269331</v>
      </c>
      <c r="E1526" s="29">
        <v>0.63802707845686935</v>
      </c>
    </row>
    <row r="1527" spans="2:5" x14ac:dyDescent="0.2">
      <c r="B1527">
        <v>1518</v>
      </c>
      <c r="C1527" s="29">
        <v>-5.1878105304152065E-2</v>
      </c>
      <c r="D1527" s="29">
        <v>-1.0156404843741232E-3</v>
      </c>
      <c r="E1527" s="29">
        <v>3.8039950381426227E-2</v>
      </c>
    </row>
    <row r="1528" spans="2:5" x14ac:dyDescent="0.2">
      <c r="B1528">
        <v>1519</v>
      </c>
      <c r="C1528" s="29">
        <v>8.6018004841151324E-2</v>
      </c>
      <c r="D1528" s="29">
        <v>3.2187243821469536E-2</v>
      </c>
      <c r="E1528" s="29">
        <v>0.28866024563983456</v>
      </c>
    </row>
    <row r="1529" spans="2:5" x14ac:dyDescent="0.2">
      <c r="B1529">
        <v>1520</v>
      </c>
      <c r="C1529" s="29">
        <v>2.3538029466526653E-2</v>
      </c>
      <c r="D1529" s="29">
        <v>0.1791003648141325</v>
      </c>
      <c r="E1529" s="29">
        <v>8.4623173920386152E-2</v>
      </c>
    </row>
    <row r="1530" spans="2:5" x14ac:dyDescent="0.2">
      <c r="B1530">
        <v>1521</v>
      </c>
      <c r="C1530" s="29">
        <v>-0.14883452227449531</v>
      </c>
      <c r="D1530" s="29">
        <v>-0.16240643453917802</v>
      </c>
      <c r="E1530" s="29">
        <v>-4.1603323420281085E-2</v>
      </c>
    </row>
    <row r="1531" spans="2:5" x14ac:dyDescent="0.2">
      <c r="B1531">
        <v>1522</v>
      </c>
      <c r="C1531" s="29">
        <v>7.4204869554493111E-2</v>
      </c>
      <c r="D1531" s="29">
        <v>-1.8925712190978486E-3</v>
      </c>
      <c r="E1531" s="29">
        <v>0.2450358362019624</v>
      </c>
    </row>
    <row r="1532" spans="2:5" x14ac:dyDescent="0.2">
      <c r="B1532">
        <v>1523</v>
      </c>
      <c r="C1532" s="29">
        <v>-4.0198500951524441E-2</v>
      </c>
      <c r="D1532" s="29">
        <v>-3.0511150340730431E-2</v>
      </c>
      <c r="E1532" s="29">
        <v>0.14609286875130512</v>
      </c>
    </row>
    <row r="1533" spans="2:5" x14ac:dyDescent="0.2">
      <c r="B1533">
        <v>1524</v>
      </c>
      <c r="C1533" s="29">
        <v>2.6274549679567039E-2</v>
      </c>
      <c r="D1533" s="29">
        <v>-0.14285963239873695</v>
      </c>
      <c r="E1533" s="29">
        <v>-0.49484654102893644</v>
      </c>
    </row>
    <row r="1534" spans="2:5" x14ac:dyDescent="0.2">
      <c r="B1534">
        <v>1525</v>
      </c>
      <c r="C1534" s="29">
        <v>-5.3336425239842174E-2</v>
      </c>
      <c r="D1534" s="29">
        <v>-2.9009385788243719E-2</v>
      </c>
      <c r="E1534" s="29">
        <v>8.6856311464694608E-2</v>
      </c>
    </row>
    <row r="1535" spans="2:5" x14ac:dyDescent="0.2">
      <c r="B1535">
        <v>1526</v>
      </c>
      <c r="C1535" s="29">
        <v>-5.1411498042411184E-3</v>
      </c>
      <c r="D1535" s="29">
        <v>6.6182675575555003E-2</v>
      </c>
      <c r="E1535" s="29">
        <v>-6.5838462499720057E-2</v>
      </c>
    </row>
    <row r="1536" spans="2:5" x14ac:dyDescent="0.2">
      <c r="B1536">
        <v>1527</v>
      </c>
      <c r="C1536" s="29">
        <v>5.8537844510453138E-3</v>
      </c>
      <c r="D1536" s="29">
        <v>-0.29346043547400669</v>
      </c>
      <c r="E1536" s="29">
        <v>-4.5305953249416532E-2</v>
      </c>
    </row>
    <row r="1537" spans="2:5" x14ac:dyDescent="0.2">
      <c r="B1537">
        <v>1528</v>
      </c>
      <c r="C1537" s="29">
        <v>1.8233379593121424E-2</v>
      </c>
      <c r="D1537" s="29">
        <v>3.6375955576987307E-2</v>
      </c>
      <c r="E1537" s="29">
        <v>-0.16910219636373647</v>
      </c>
    </row>
    <row r="1538" spans="2:5" x14ac:dyDescent="0.2">
      <c r="B1538">
        <v>1529</v>
      </c>
      <c r="C1538" s="29">
        <v>-3.9413998147909649E-2</v>
      </c>
      <c r="D1538" s="29">
        <v>-1.8471164423952042E-2</v>
      </c>
      <c r="E1538" s="29">
        <v>-0.137423498619205</v>
      </c>
    </row>
    <row r="1539" spans="2:5" x14ac:dyDescent="0.2">
      <c r="B1539">
        <v>1530</v>
      </c>
      <c r="C1539" s="29">
        <v>-4.6388462560387998E-2</v>
      </c>
      <c r="D1539" s="29">
        <v>0.15853245926164594</v>
      </c>
      <c r="E1539" s="29">
        <v>-1.5248094746182578E-2</v>
      </c>
    </row>
    <row r="1540" spans="2:5" x14ac:dyDescent="0.2">
      <c r="B1540">
        <v>1531</v>
      </c>
      <c r="C1540" s="29">
        <v>2.0083922432380095E-3</v>
      </c>
      <c r="D1540" s="29">
        <v>-0.26141900134838797</v>
      </c>
      <c r="E1540" s="29">
        <v>-0.18729776650805333</v>
      </c>
    </row>
    <row r="1541" spans="2:5" x14ac:dyDescent="0.2">
      <c r="B1541">
        <v>1532</v>
      </c>
      <c r="C1541" s="29">
        <v>1.6005464131446993E-2</v>
      </c>
      <c r="D1541" s="29">
        <v>7.4844551261830386E-2</v>
      </c>
      <c r="E1541" s="29">
        <v>-0.14343155501221483</v>
      </c>
    </row>
    <row r="1542" spans="2:5" x14ac:dyDescent="0.2">
      <c r="B1542">
        <v>1533</v>
      </c>
      <c r="C1542" s="29">
        <v>4.0381761725651326E-2</v>
      </c>
      <c r="D1542" s="29">
        <v>-4.7403053651461795E-2</v>
      </c>
      <c r="E1542" s="29">
        <v>-3.6551507641748783E-2</v>
      </c>
    </row>
    <row r="1543" spans="2:5" x14ac:dyDescent="0.2">
      <c r="B1543">
        <v>1534</v>
      </c>
      <c r="C1543" s="29">
        <v>3.9407274535367777E-2</v>
      </c>
      <c r="D1543" s="29">
        <v>9.8465323122854023E-3</v>
      </c>
      <c r="E1543" s="29">
        <v>0.52384136021685956</v>
      </c>
    </row>
    <row r="1544" spans="2:5" x14ac:dyDescent="0.2">
      <c r="B1544">
        <v>1535</v>
      </c>
      <c r="C1544" s="29">
        <v>-7.5405570128170103E-3</v>
      </c>
      <c r="D1544" s="29">
        <v>0.40653116502196895</v>
      </c>
      <c r="E1544" s="29">
        <v>6.9027014905367653E-2</v>
      </c>
    </row>
    <row r="1545" spans="2:5" x14ac:dyDescent="0.2">
      <c r="B1545">
        <v>1536</v>
      </c>
      <c r="C1545" s="29">
        <v>3.9716933065860958E-2</v>
      </c>
      <c r="D1545" s="29">
        <v>-0.23157608651821546</v>
      </c>
      <c r="E1545" s="29">
        <v>5.1740595519177646E-2</v>
      </c>
    </row>
    <row r="1546" spans="2:5" x14ac:dyDescent="0.2">
      <c r="B1546">
        <v>1537</v>
      </c>
      <c r="C1546" s="29">
        <v>-9.0111250269460499E-2</v>
      </c>
      <c r="D1546" s="29">
        <v>-0.14939216022029744</v>
      </c>
      <c r="E1546" s="29">
        <v>7.3310239789115841E-2</v>
      </c>
    </row>
    <row r="1547" spans="2:5" x14ac:dyDescent="0.2">
      <c r="B1547">
        <v>1538</v>
      </c>
      <c r="C1547" s="29">
        <v>1.5225600014235801E-2</v>
      </c>
      <c r="D1547" s="29">
        <v>0.23141233771183806</v>
      </c>
      <c r="E1547" s="29">
        <v>-0.56261796220646609</v>
      </c>
    </row>
    <row r="1548" spans="2:5" x14ac:dyDescent="0.2">
      <c r="B1548">
        <v>1539</v>
      </c>
      <c r="C1548" s="29">
        <v>-3.4580588175849398E-3</v>
      </c>
      <c r="D1548" s="29">
        <v>8.5304163007470062E-3</v>
      </c>
      <c r="E1548" s="29">
        <v>-5.173194740884253E-2</v>
      </c>
    </row>
    <row r="1549" spans="2:5" x14ac:dyDescent="0.2">
      <c r="B1549">
        <v>1540</v>
      </c>
      <c r="C1549" s="29">
        <v>1.9989504538482927E-2</v>
      </c>
      <c r="D1549" s="29">
        <v>-0.41175038463557828</v>
      </c>
      <c r="E1549" s="29">
        <v>0.16632928045067952</v>
      </c>
    </row>
    <row r="1550" spans="2:5" x14ac:dyDescent="0.2">
      <c r="B1550">
        <v>1541</v>
      </c>
      <c r="C1550" s="29">
        <v>-1.1961122195398754E-4</v>
      </c>
      <c r="D1550" s="29">
        <v>6.6274350880879879E-2</v>
      </c>
      <c r="E1550" s="29">
        <v>-7.6924036338208296E-2</v>
      </c>
    </row>
    <row r="1551" spans="2:5" x14ac:dyDescent="0.2">
      <c r="B1551">
        <v>1542</v>
      </c>
      <c r="C1551" s="29">
        <v>2.6923678212921083E-3</v>
      </c>
      <c r="D1551" s="29">
        <v>-6.3810210684217814E-2</v>
      </c>
      <c r="E1551" s="29">
        <v>0.50619754678802709</v>
      </c>
    </row>
    <row r="1552" spans="2:5" x14ac:dyDescent="0.2">
      <c r="B1552">
        <v>1543</v>
      </c>
      <c r="C1552" s="29">
        <v>-7.5596398883116048E-2</v>
      </c>
      <c r="D1552" s="29">
        <v>-5.3868604955585916E-2</v>
      </c>
      <c r="E1552" s="29">
        <v>7.9278782274331827E-2</v>
      </c>
    </row>
    <row r="1553" spans="2:5" x14ac:dyDescent="0.2">
      <c r="B1553">
        <v>1544</v>
      </c>
      <c r="C1553" s="29">
        <v>4.2100805705967796E-2</v>
      </c>
      <c r="D1553" s="29">
        <v>-0.11482310745843831</v>
      </c>
      <c r="E1553" s="29">
        <v>0.31060736990729276</v>
      </c>
    </row>
    <row r="1554" spans="2:5" x14ac:dyDescent="0.2">
      <c r="B1554">
        <v>1545</v>
      </c>
      <c r="C1554" s="29">
        <v>7.7166648094294812E-2</v>
      </c>
      <c r="D1554" s="29">
        <v>0.21410862839541575</v>
      </c>
      <c r="E1554" s="29">
        <v>8.6790895982835028E-2</v>
      </c>
    </row>
    <row r="1555" spans="2:5" x14ac:dyDescent="0.2">
      <c r="B1555">
        <v>1546</v>
      </c>
      <c r="C1555" s="29">
        <v>-1.0134423560970782E-2</v>
      </c>
      <c r="D1555" s="29">
        <v>-0.10380840788632437</v>
      </c>
      <c r="E1555" s="29">
        <v>0.18043385420366559</v>
      </c>
    </row>
    <row r="1556" spans="2:5" x14ac:dyDescent="0.2">
      <c r="B1556">
        <v>1547</v>
      </c>
      <c r="C1556" s="29">
        <v>-6.2636991387240576E-2</v>
      </c>
      <c r="D1556" s="29">
        <v>0.25089030586885153</v>
      </c>
      <c r="E1556" s="29">
        <v>-1.8028471480540511E-2</v>
      </c>
    </row>
    <row r="1557" spans="2:5" x14ac:dyDescent="0.2">
      <c r="B1557">
        <v>1548</v>
      </c>
      <c r="C1557" s="29">
        <v>8.4060655269628859E-2</v>
      </c>
      <c r="D1557" s="29">
        <v>2.1852040405910978E-3</v>
      </c>
      <c r="E1557" s="29">
        <v>-0.20189585573292926</v>
      </c>
    </row>
    <row r="1558" spans="2:5" x14ac:dyDescent="0.2">
      <c r="B1558">
        <v>1549</v>
      </c>
      <c r="C1558" s="29">
        <v>2.4728819617032667E-2</v>
      </c>
      <c r="D1558" s="29">
        <v>-0.18881785996209993</v>
      </c>
      <c r="E1558" s="29">
        <v>-0.14662039496847587</v>
      </c>
    </row>
    <row r="1559" spans="2:5" x14ac:dyDescent="0.2">
      <c r="B1559">
        <v>1550</v>
      </c>
      <c r="C1559" s="29">
        <v>-6.3285531028264952E-2</v>
      </c>
      <c r="D1559" s="29">
        <v>5.0524982413694117E-2</v>
      </c>
      <c r="E1559" s="29">
        <v>4.2394595213653602E-2</v>
      </c>
    </row>
    <row r="1560" spans="2:5" x14ac:dyDescent="0.2">
      <c r="B1560">
        <v>1551</v>
      </c>
      <c r="C1560" s="29">
        <v>-8.6555961808894133E-2</v>
      </c>
      <c r="D1560" s="29">
        <v>-0.41693552175181653</v>
      </c>
      <c r="E1560" s="29">
        <v>0.43304186404560363</v>
      </c>
    </row>
    <row r="1561" spans="2:5" x14ac:dyDescent="0.2">
      <c r="B1561">
        <v>1552</v>
      </c>
      <c r="C1561" s="29">
        <v>-5.1702504347223184E-2</v>
      </c>
      <c r="D1561" s="29">
        <v>4.8661944215205144E-2</v>
      </c>
      <c r="E1561" s="29">
        <v>4.1882306620948356E-2</v>
      </c>
    </row>
    <row r="1562" spans="2:5" x14ac:dyDescent="0.2">
      <c r="B1562">
        <v>1553</v>
      </c>
      <c r="C1562" s="29">
        <v>-3.6891594743646186E-2</v>
      </c>
      <c r="D1562" s="29">
        <v>-0.14928389846882228</v>
      </c>
      <c r="E1562" s="29">
        <v>6.8203130861096777E-4</v>
      </c>
    </row>
    <row r="1563" spans="2:5" x14ac:dyDescent="0.2">
      <c r="B1563">
        <v>1554</v>
      </c>
      <c r="C1563" s="29">
        <v>-6.8990063939466911E-2</v>
      </c>
      <c r="D1563" s="29">
        <v>2.4260108521358615E-2</v>
      </c>
      <c r="E1563" s="29">
        <v>-0.1250634271681571</v>
      </c>
    </row>
    <row r="1564" spans="2:5" x14ac:dyDescent="0.2">
      <c r="B1564">
        <v>1555</v>
      </c>
      <c r="C1564" s="29">
        <v>3.5877253907031169E-3</v>
      </c>
      <c r="D1564" s="29">
        <v>-0.31534192231381475</v>
      </c>
      <c r="E1564" s="29">
        <v>-7.4796784134627342E-2</v>
      </c>
    </row>
    <row r="1565" spans="2:5" x14ac:dyDescent="0.2">
      <c r="B1565">
        <v>1556</v>
      </c>
      <c r="C1565" s="29">
        <v>4.197953097613831E-2</v>
      </c>
      <c r="D1565" s="29">
        <v>-3.6216679232098897E-2</v>
      </c>
      <c r="E1565" s="29">
        <v>1.3355619032575631E-2</v>
      </c>
    </row>
    <row r="1566" spans="2:5" x14ac:dyDescent="0.2">
      <c r="B1566">
        <v>1557</v>
      </c>
      <c r="C1566" s="29">
        <v>5.9005323304161118E-2</v>
      </c>
      <c r="D1566" s="29">
        <v>-0.13695153974620516</v>
      </c>
      <c r="E1566" s="29">
        <v>0.10956312761451721</v>
      </c>
    </row>
    <row r="1567" spans="2:5" x14ac:dyDescent="0.2">
      <c r="B1567">
        <v>1558</v>
      </c>
      <c r="C1567" s="29">
        <v>3.0577251677796378E-2</v>
      </c>
      <c r="D1567" s="29">
        <v>-1.4103884343125053E-2</v>
      </c>
      <c r="E1567" s="29">
        <v>-8.221535649570505E-2</v>
      </c>
    </row>
    <row r="1568" spans="2:5" x14ac:dyDescent="0.2">
      <c r="B1568">
        <v>1559</v>
      </c>
      <c r="C1568" s="29">
        <v>-1.1067406397509312E-2</v>
      </c>
      <c r="D1568" s="29">
        <v>2.9988187491382181E-2</v>
      </c>
      <c r="E1568" s="29">
        <v>7.8237453415640063E-2</v>
      </c>
    </row>
    <row r="1569" spans="2:5" x14ac:dyDescent="0.2">
      <c r="B1569">
        <v>1560</v>
      </c>
      <c r="C1569" s="29">
        <v>3.7918730005247467E-2</v>
      </c>
      <c r="D1569" s="29">
        <v>4.5871070510742774E-2</v>
      </c>
      <c r="E1569" s="29">
        <v>-0.24735577191616315</v>
      </c>
    </row>
    <row r="1570" spans="2:5" x14ac:dyDescent="0.2">
      <c r="B1570">
        <v>1561</v>
      </c>
      <c r="C1570" s="29">
        <v>-1.8744442819660524E-2</v>
      </c>
      <c r="D1570" s="29">
        <v>-0.10366543020220867</v>
      </c>
      <c r="E1570" s="29">
        <v>8.979315639213916E-3</v>
      </c>
    </row>
    <row r="1571" spans="2:5" x14ac:dyDescent="0.2">
      <c r="B1571">
        <v>1562</v>
      </c>
      <c r="C1571" s="29">
        <v>8.6585206284103169E-2</v>
      </c>
      <c r="D1571" s="29">
        <v>0.2352199093004736</v>
      </c>
      <c r="E1571" s="29">
        <v>0.11884073810215875</v>
      </c>
    </row>
    <row r="1572" spans="2:5" x14ac:dyDescent="0.2">
      <c r="B1572">
        <v>1563</v>
      </c>
      <c r="C1572" s="29">
        <v>0.15476137642211879</v>
      </c>
      <c r="D1572" s="29">
        <v>-3.2886741222272239E-2</v>
      </c>
      <c r="E1572" s="29">
        <v>-9.5328646944193504E-2</v>
      </c>
    </row>
    <row r="1573" spans="2:5" x14ac:dyDescent="0.2">
      <c r="B1573">
        <v>1564</v>
      </c>
      <c r="C1573" s="29">
        <v>-0.12807460146144525</v>
      </c>
      <c r="D1573" s="29">
        <v>-0.18407521517132744</v>
      </c>
      <c r="E1573" s="29">
        <v>-0.38153325426459472</v>
      </c>
    </row>
    <row r="1574" spans="2:5" x14ac:dyDescent="0.2">
      <c r="B1574">
        <v>1565</v>
      </c>
      <c r="C1574" s="29">
        <v>0.19547680918776508</v>
      </c>
      <c r="D1574" s="29">
        <v>-0.17058973581473771</v>
      </c>
      <c r="E1574" s="29">
        <v>-0.1910229923669135</v>
      </c>
    </row>
    <row r="1575" spans="2:5" x14ac:dyDescent="0.2">
      <c r="B1575">
        <v>1566</v>
      </c>
      <c r="C1575" s="29">
        <v>2.2752854732071975E-2</v>
      </c>
      <c r="D1575" s="29">
        <v>0.15608310147601881</v>
      </c>
      <c r="E1575" s="29">
        <v>1.1110838879521237E-2</v>
      </c>
    </row>
    <row r="1576" spans="2:5" x14ac:dyDescent="0.2">
      <c r="B1576">
        <v>1567</v>
      </c>
      <c r="C1576" s="29">
        <v>-2.0129111939742469E-2</v>
      </c>
      <c r="D1576" s="29">
        <v>-0.16713705363446757</v>
      </c>
      <c r="E1576" s="29">
        <v>5.1106038869537004E-2</v>
      </c>
    </row>
    <row r="1577" spans="2:5" x14ac:dyDescent="0.2">
      <c r="B1577">
        <v>1568</v>
      </c>
      <c r="C1577" s="29">
        <v>-3.6659984020841561E-3</v>
      </c>
      <c r="D1577" s="29">
        <v>6.1789647345621536E-3</v>
      </c>
      <c r="E1577" s="29">
        <v>1.1529305406663467E-2</v>
      </c>
    </row>
    <row r="1578" spans="2:5" x14ac:dyDescent="0.2">
      <c r="B1578">
        <v>1569</v>
      </c>
      <c r="C1578" s="29">
        <v>-6.964796550151886E-2</v>
      </c>
      <c r="D1578" s="29">
        <v>-8.0620890702933545E-2</v>
      </c>
      <c r="E1578" s="29">
        <v>-1.0309722698410507E-2</v>
      </c>
    </row>
    <row r="1579" spans="2:5" x14ac:dyDescent="0.2">
      <c r="B1579">
        <v>1570</v>
      </c>
      <c r="C1579" s="29">
        <v>-3.9029666103658156E-2</v>
      </c>
      <c r="D1579" s="29">
        <v>0.10565776881844413</v>
      </c>
      <c r="E1579" s="29">
        <v>-0.29987889642163962</v>
      </c>
    </row>
    <row r="1580" spans="2:5" x14ac:dyDescent="0.2">
      <c r="B1580">
        <v>1571</v>
      </c>
      <c r="C1580" s="29">
        <v>9.7474988030740884E-3</v>
      </c>
      <c r="D1580" s="29">
        <v>-5.9297764423517661E-2</v>
      </c>
      <c r="E1580" s="29">
        <v>-0.19936943932821988</v>
      </c>
    </row>
    <row r="1581" spans="2:5" x14ac:dyDescent="0.2">
      <c r="B1581">
        <v>1572</v>
      </c>
      <c r="C1581" s="29">
        <v>0.1192897167948377</v>
      </c>
      <c r="D1581" s="29">
        <v>8.3416087046344317E-2</v>
      </c>
      <c r="E1581" s="29">
        <v>-7.6482303148868003E-2</v>
      </c>
    </row>
    <row r="1582" spans="2:5" x14ac:dyDescent="0.2">
      <c r="B1582">
        <v>1573</v>
      </c>
      <c r="C1582" s="29">
        <v>3.0596537417438518E-2</v>
      </c>
      <c r="D1582" s="29">
        <v>-0.39801401373851736</v>
      </c>
      <c r="E1582" s="29">
        <v>-0.11825457873627017</v>
      </c>
    </row>
    <row r="1583" spans="2:5" x14ac:dyDescent="0.2">
      <c r="B1583">
        <v>1574</v>
      </c>
      <c r="C1583" s="29">
        <v>6.9335026165594726E-2</v>
      </c>
      <c r="D1583" s="29">
        <v>-2.3281253431701322E-2</v>
      </c>
      <c r="E1583" s="29">
        <v>-2.9357800974762014E-2</v>
      </c>
    </row>
    <row r="1584" spans="2:5" x14ac:dyDescent="0.2">
      <c r="B1584">
        <v>1575</v>
      </c>
      <c r="C1584" s="29">
        <v>9.9417065987132403E-3</v>
      </c>
      <c r="D1584" s="29">
        <v>-2.8619407822297539E-2</v>
      </c>
      <c r="E1584" s="29">
        <v>0.23240560838659555</v>
      </c>
    </row>
    <row r="1585" spans="2:5" x14ac:dyDescent="0.2">
      <c r="B1585">
        <v>1576</v>
      </c>
      <c r="C1585" s="29">
        <v>-9.8264613334708446E-3</v>
      </c>
      <c r="D1585" s="29">
        <v>4.8662181654448725E-3</v>
      </c>
      <c r="E1585" s="29">
        <v>-0.21405910792524763</v>
      </c>
    </row>
    <row r="1586" spans="2:5" x14ac:dyDescent="0.2">
      <c r="B1586">
        <v>1577</v>
      </c>
      <c r="C1586" s="29">
        <v>1.2246146186689333E-3</v>
      </c>
      <c r="D1586" s="29">
        <v>-7.268426005619108E-2</v>
      </c>
      <c r="E1586" s="29">
        <v>-0.21144089509998074</v>
      </c>
    </row>
    <row r="1587" spans="2:5" x14ac:dyDescent="0.2">
      <c r="B1587">
        <v>1578</v>
      </c>
      <c r="C1587" s="29">
        <v>-1.1621332424223836E-2</v>
      </c>
      <c r="D1587" s="29">
        <v>-0.19640391873964683</v>
      </c>
      <c r="E1587" s="29">
        <v>-0.24314065012385233</v>
      </c>
    </row>
    <row r="1588" spans="2:5" x14ac:dyDescent="0.2">
      <c r="B1588">
        <v>1579</v>
      </c>
      <c r="C1588" s="29">
        <v>1.6501868653795868E-2</v>
      </c>
      <c r="D1588" s="29">
        <v>-0.10843511257193562</v>
      </c>
      <c r="E1588" s="29">
        <v>-2.0839721783283714E-2</v>
      </c>
    </row>
    <row r="1589" spans="2:5" x14ac:dyDescent="0.2">
      <c r="B1589">
        <v>1580</v>
      </c>
      <c r="C1589" s="29">
        <v>2.5367332336606839E-2</v>
      </c>
      <c r="D1589" s="29">
        <v>-5.4656487420215817E-2</v>
      </c>
      <c r="E1589" s="29">
        <v>6.8628699779940627E-2</v>
      </c>
    </row>
    <row r="1590" spans="2:5" x14ac:dyDescent="0.2">
      <c r="B1590">
        <v>1581</v>
      </c>
      <c r="C1590" s="29">
        <v>-5.3798676893095143E-2</v>
      </c>
      <c r="D1590" s="29">
        <v>2.2524829901068032E-2</v>
      </c>
      <c r="E1590" s="29">
        <v>4.0882141966235318E-2</v>
      </c>
    </row>
    <row r="1591" spans="2:5" x14ac:dyDescent="0.2">
      <c r="B1591">
        <v>1582</v>
      </c>
      <c r="C1591" s="29">
        <v>1.4914949228583977E-2</v>
      </c>
      <c r="D1591" s="29">
        <v>4.1597103894489375E-2</v>
      </c>
      <c r="E1591" s="29">
        <v>-3.5593340592657674E-2</v>
      </c>
    </row>
    <row r="1592" spans="2:5" x14ac:dyDescent="0.2">
      <c r="B1592">
        <v>1583</v>
      </c>
      <c r="C1592" s="29">
        <v>4.2718294902076379E-3</v>
      </c>
      <c r="D1592" s="29">
        <v>3.6856717683717989E-2</v>
      </c>
      <c r="E1592" s="29">
        <v>1.304298414018721E-2</v>
      </c>
    </row>
    <row r="1593" spans="2:5" x14ac:dyDescent="0.2">
      <c r="B1593">
        <v>1584</v>
      </c>
      <c r="C1593" s="29">
        <v>5.0582247972672419E-2</v>
      </c>
      <c r="D1593" s="29">
        <v>-5.6168386593163547E-2</v>
      </c>
      <c r="E1593" s="29">
        <v>-0.28730583545742727</v>
      </c>
    </row>
    <row r="1594" spans="2:5" x14ac:dyDescent="0.2">
      <c r="B1594">
        <v>1585</v>
      </c>
      <c r="C1594" s="29">
        <v>-4.4023290361147493E-2</v>
      </c>
      <c r="D1594" s="29">
        <v>-0.48169429204332614</v>
      </c>
      <c r="E1594" s="29">
        <v>-0.10019399661454703</v>
      </c>
    </row>
    <row r="1595" spans="2:5" x14ac:dyDescent="0.2">
      <c r="B1595">
        <v>1586</v>
      </c>
      <c r="C1595" s="29">
        <v>4.2942060552334071E-2</v>
      </c>
      <c r="D1595" s="29">
        <v>-5.9708547006238975E-2</v>
      </c>
      <c r="E1595" s="29">
        <v>0.3064559596711679</v>
      </c>
    </row>
    <row r="1596" spans="2:5" x14ac:dyDescent="0.2">
      <c r="B1596">
        <v>1587</v>
      </c>
      <c r="C1596" s="29">
        <v>-4.335077454201422E-2</v>
      </c>
      <c r="D1596" s="29">
        <v>-1.9982162802806087E-2</v>
      </c>
      <c r="E1596" s="29">
        <v>-0.49195342099938932</v>
      </c>
    </row>
    <row r="1597" spans="2:5" x14ac:dyDescent="0.2">
      <c r="B1597">
        <v>1588</v>
      </c>
      <c r="C1597" s="29">
        <v>1.4429245097080545E-2</v>
      </c>
      <c r="D1597" s="29">
        <v>0.20464316905931096</v>
      </c>
      <c r="E1597" s="29">
        <v>-0.10262923241485898</v>
      </c>
    </row>
    <row r="1598" spans="2:5" x14ac:dyDescent="0.2">
      <c r="B1598">
        <v>1589</v>
      </c>
      <c r="C1598" s="29">
        <v>5.4103957815905364E-3</v>
      </c>
      <c r="D1598" s="29">
        <v>8.1005734798770893E-3</v>
      </c>
      <c r="E1598" s="29">
        <v>-4.4521019189881682E-2</v>
      </c>
    </row>
    <row r="1599" spans="2:5" x14ac:dyDescent="0.2">
      <c r="B1599">
        <v>1590</v>
      </c>
      <c r="C1599" s="29">
        <v>-3.9380205036392377E-2</v>
      </c>
      <c r="D1599" s="29">
        <v>-4.6359942105588227E-2</v>
      </c>
      <c r="E1599" s="29">
        <v>9.2549349411790563E-2</v>
      </c>
    </row>
    <row r="1600" spans="2:5" x14ac:dyDescent="0.2">
      <c r="B1600">
        <v>1591</v>
      </c>
      <c r="C1600" s="29">
        <v>4.2920894203896533E-2</v>
      </c>
      <c r="D1600" s="29">
        <v>2.6444008808456532E-2</v>
      </c>
      <c r="E1600" s="29">
        <v>6.193642775166331E-2</v>
      </c>
    </row>
    <row r="1601" spans="2:5" x14ac:dyDescent="0.2">
      <c r="B1601">
        <v>1592</v>
      </c>
      <c r="C1601" s="29">
        <v>-3.5462480661113432E-2</v>
      </c>
      <c r="D1601" s="29">
        <v>-0.14729808117323098</v>
      </c>
      <c r="E1601" s="29">
        <v>-0.16694730179422487</v>
      </c>
    </row>
    <row r="1602" spans="2:5" x14ac:dyDescent="0.2">
      <c r="B1602">
        <v>1593</v>
      </c>
      <c r="C1602" s="29">
        <v>-4.910594182153635E-3</v>
      </c>
      <c r="D1602" s="29">
        <v>-3.3059077063440231E-2</v>
      </c>
      <c r="E1602" s="29">
        <v>1.6753827027432489E-2</v>
      </c>
    </row>
    <row r="1603" spans="2:5" x14ac:dyDescent="0.2">
      <c r="B1603">
        <v>1594</v>
      </c>
      <c r="C1603" s="29">
        <v>5.3011767581392207E-2</v>
      </c>
      <c r="D1603" s="29">
        <v>4.1983401240395103E-2</v>
      </c>
      <c r="E1603" s="29">
        <v>0.47990342193464791</v>
      </c>
    </row>
    <row r="1604" spans="2:5" x14ac:dyDescent="0.2">
      <c r="B1604">
        <v>1595</v>
      </c>
      <c r="C1604" s="29">
        <v>3.34029368372201E-2</v>
      </c>
      <c r="D1604" s="29">
        <v>3.8295597125139174E-3</v>
      </c>
      <c r="E1604" s="29">
        <v>0.36068699098401646</v>
      </c>
    </row>
    <row r="1605" spans="2:5" x14ac:dyDescent="0.2">
      <c r="B1605">
        <v>1596</v>
      </c>
      <c r="C1605" s="29">
        <v>-9.3728375679895462E-2</v>
      </c>
      <c r="D1605" s="29">
        <v>2.7748835865420044E-2</v>
      </c>
      <c r="E1605" s="29">
        <v>0.1218536341235532</v>
      </c>
    </row>
    <row r="1606" spans="2:5" x14ac:dyDescent="0.2">
      <c r="B1606">
        <v>1597</v>
      </c>
      <c r="C1606" s="29">
        <v>1.1419679475475057E-2</v>
      </c>
      <c r="D1606" s="29">
        <v>-9.7559969157384515E-3</v>
      </c>
      <c r="E1606" s="29">
        <v>9.7554682553880931E-2</v>
      </c>
    </row>
    <row r="1607" spans="2:5" x14ac:dyDescent="0.2">
      <c r="B1607">
        <v>1598</v>
      </c>
      <c r="C1607" s="29">
        <v>-0.19294492172916924</v>
      </c>
      <c r="D1607" s="29">
        <v>0.11735061490748626</v>
      </c>
      <c r="E1607" s="29">
        <v>6.4150541185621385E-2</v>
      </c>
    </row>
    <row r="1608" spans="2:5" x14ac:dyDescent="0.2">
      <c r="B1608">
        <v>1599</v>
      </c>
      <c r="C1608" s="29">
        <v>1.3198889285370925E-2</v>
      </c>
      <c r="D1608" s="29">
        <v>-0.17847922762302262</v>
      </c>
      <c r="E1608" s="29">
        <v>-6.2928015013884342E-2</v>
      </c>
    </row>
    <row r="1609" spans="2:5" x14ac:dyDescent="0.2">
      <c r="B1609">
        <v>1600</v>
      </c>
      <c r="C1609" s="29">
        <v>-3.0438208813367562E-2</v>
      </c>
      <c r="D1609" s="29">
        <v>-8.9101510044103882E-2</v>
      </c>
      <c r="E1609" s="29">
        <v>3.915420491676979E-2</v>
      </c>
    </row>
    <row r="1610" spans="2:5" x14ac:dyDescent="0.2">
      <c r="B1610">
        <v>1601</v>
      </c>
      <c r="C1610" s="29">
        <v>9.3993025988865549E-3</v>
      </c>
      <c r="D1610" s="29">
        <v>5.9842106301772696E-2</v>
      </c>
      <c r="E1610" s="29">
        <v>-6.3552803430285854E-2</v>
      </c>
    </row>
    <row r="1611" spans="2:5" x14ac:dyDescent="0.2">
      <c r="B1611">
        <v>1602</v>
      </c>
      <c r="C1611" s="29">
        <v>3.8403137932639469E-4</v>
      </c>
      <c r="D1611" s="29">
        <v>1.9733693055634608E-2</v>
      </c>
      <c r="E1611" s="29">
        <v>-8.9613934550503316E-2</v>
      </c>
    </row>
    <row r="1612" spans="2:5" x14ac:dyDescent="0.2">
      <c r="B1612">
        <v>1603</v>
      </c>
      <c r="C1612" s="29">
        <v>4.3898045807349659E-3</v>
      </c>
      <c r="D1612" s="29">
        <v>0.283847359101567</v>
      </c>
      <c r="E1612" s="29">
        <v>-0.12951755050880945</v>
      </c>
    </row>
    <row r="1613" spans="2:5" x14ac:dyDescent="0.2">
      <c r="B1613">
        <v>1604</v>
      </c>
      <c r="C1613" s="29">
        <v>0.11907024382079147</v>
      </c>
      <c r="D1613" s="29">
        <v>-8.3517450982795987E-3</v>
      </c>
      <c r="E1613" s="29">
        <v>-0.33770657359144385</v>
      </c>
    </row>
    <row r="1614" spans="2:5" x14ac:dyDescent="0.2">
      <c r="B1614">
        <v>1605</v>
      </c>
      <c r="C1614" s="29">
        <v>0.15939228987083559</v>
      </c>
      <c r="D1614" s="29">
        <v>-5.6821797214260568E-2</v>
      </c>
      <c r="E1614" s="29">
        <v>-6.3812723489031567E-2</v>
      </c>
    </row>
    <row r="1615" spans="2:5" x14ac:dyDescent="0.2">
      <c r="B1615">
        <v>1606</v>
      </c>
      <c r="C1615" s="29">
        <v>-5.9042691803412636E-2</v>
      </c>
      <c r="D1615" s="29">
        <v>-5.9028821021322356E-2</v>
      </c>
      <c r="E1615" s="29">
        <v>-4.7167097508060557E-2</v>
      </c>
    </row>
    <row r="1616" spans="2:5" x14ac:dyDescent="0.2">
      <c r="B1616">
        <v>1607</v>
      </c>
      <c r="C1616" s="29">
        <v>1.6353927344047961E-2</v>
      </c>
      <c r="D1616" s="29">
        <v>0.17748296129207505</v>
      </c>
      <c r="E1616" s="29">
        <v>-7.619315342500485E-2</v>
      </c>
    </row>
    <row r="1617" spans="2:5" x14ac:dyDescent="0.2">
      <c r="B1617">
        <v>1608</v>
      </c>
      <c r="C1617" s="29">
        <v>9.7630215222290026E-2</v>
      </c>
      <c r="D1617" s="29">
        <v>-0.14755949359628784</v>
      </c>
      <c r="E1617" s="29">
        <v>-0.16341541887323724</v>
      </c>
    </row>
    <row r="1618" spans="2:5" x14ac:dyDescent="0.2">
      <c r="B1618">
        <v>1609</v>
      </c>
      <c r="C1618" s="29">
        <v>2.451403276722626E-2</v>
      </c>
      <c r="D1618" s="29">
        <v>-0.13418931633503547</v>
      </c>
      <c r="E1618" s="29">
        <v>0.11179104307123913</v>
      </c>
    </row>
    <row r="1619" spans="2:5" x14ac:dyDescent="0.2">
      <c r="B1619">
        <v>1610</v>
      </c>
      <c r="C1619" s="29">
        <v>-3.4979652491017262E-2</v>
      </c>
      <c r="D1619" s="29">
        <v>-0.38513376649816922</v>
      </c>
      <c r="E1619" s="29">
        <v>0.11512068284417062</v>
      </c>
    </row>
    <row r="1620" spans="2:5" x14ac:dyDescent="0.2">
      <c r="B1620">
        <v>1611</v>
      </c>
      <c r="C1620" s="29">
        <v>9.5878952144534138E-2</v>
      </c>
      <c r="D1620" s="29">
        <v>2.3966902567778999E-2</v>
      </c>
      <c r="E1620" s="29">
        <v>-0.23193482097048038</v>
      </c>
    </row>
    <row r="1621" spans="2:5" x14ac:dyDescent="0.2">
      <c r="B1621">
        <v>1612</v>
      </c>
      <c r="C1621" s="29">
        <v>-6.2234001250141231E-2</v>
      </c>
      <c r="D1621" s="29">
        <v>-0.16879239598181098</v>
      </c>
      <c r="E1621" s="29">
        <v>-0.17478675041563566</v>
      </c>
    </row>
    <row r="1622" spans="2:5" x14ac:dyDescent="0.2">
      <c r="B1622">
        <v>1613</v>
      </c>
      <c r="C1622" s="29">
        <v>-8.0364782518888067E-2</v>
      </c>
      <c r="D1622" s="29">
        <v>0.26940608714271957</v>
      </c>
      <c r="E1622" s="29">
        <v>0.14673370396149926</v>
      </c>
    </row>
    <row r="1623" spans="2:5" x14ac:dyDescent="0.2">
      <c r="B1623">
        <v>1614</v>
      </c>
      <c r="C1623" s="29">
        <v>-5.1289222751829448E-2</v>
      </c>
      <c r="D1623" s="29">
        <v>-0.21595380538405837</v>
      </c>
      <c r="E1623" s="29">
        <v>-8.6991657851730256E-2</v>
      </c>
    </row>
    <row r="1624" spans="2:5" x14ac:dyDescent="0.2">
      <c r="B1624">
        <v>1615</v>
      </c>
      <c r="C1624" s="29">
        <v>-4.0533545844765137E-2</v>
      </c>
      <c r="D1624" s="29">
        <v>1.2137346830044037E-2</v>
      </c>
      <c r="E1624" s="29">
        <v>4.2667282465977632E-2</v>
      </c>
    </row>
    <row r="1625" spans="2:5" x14ac:dyDescent="0.2">
      <c r="B1625">
        <v>1616</v>
      </c>
      <c r="C1625" s="29">
        <v>3.3391689552450814E-3</v>
      </c>
      <c r="D1625" s="29">
        <v>0.30629340533771782</v>
      </c>
      <c r="E1625" s="29">
        <v>8.2846711240137288E-2</v>
      </c>
    </row>
    <row r="1626" spans="2:5" x14ac:dyDescent="0.2">
      <c r="B1626">
        <v>1617</v>
      </c>
      <c r="C1626" s="29">
        <v>9.6271451980317214E-3</v>
      </c>
      <c r="D1626" s="29">
        <v>3.3518978935671198E-2</v>
      </c>
      <c r="E1626" s="29">
        <v>-0.17711246396688246</v>
      </c>
    </row>
    <row r="1627" spans="2:5" x14ac:dyDescent="0.2">
      <c r="B1627">
        <v>1618</v>
      </c>
      <c r="C1627" s="29">
        <v>8.6009034220949312E-2</v>
      </c>
      <c r="D1627" s="29">
        <v>-0.17124210751379243</v>
      </c>
      <c r="E1627" s="29">
        <v>-4.1231830844223952E-2</v>
      </c>
    </row>
    <row r="1628" spans="2:5" x14ac:dyDescent="0.2">
      <c r="B1628">
        <v>1619</v>
      </c>
      <c r="C1628" s="29">
        <v>-7.0412501342538111E-2</v>
      </c>
      <c r="D1628" s="29">
        <v>-3.8267259358082652E-2</v>
      </c>
      <c r="E1628" s="29">
        <v>-0.28738843120875907</v>
      </c>
    </row>
    <row r="1629" spans="2:5" x14ac:dyDescent="0.2">
      <c r="B1629">
        <v>1620</v>
      </c>
      <c r="C1629" s="29">
        <v>1.8059174534008682E-2</v>
      </c>
      <c r="D1629" s="29">
        <v>-0.18539226242960463</v>
      </c>
      <c r="E1629" s="29">
        <v>0.61157872918646938</v>
      </c>
    </row>
    <row r="1630" spans="2:5" x14ac:dyDescent="0.2">
      <c r="B1630">
        <v>1621</v>
      </c>
      <c r="C1630" s="29">
        <v>-1.8542559519861963E-2</v>
      </c>
      <c r="D1630" s="29">
        <v>5.9841335586889088E-2</v>
      </c>
      <c r="E1630" s="29">
        <v>-0.1852673797959167</v>
      </c>
    </row>
    <row r="1631" spans="2:5" x14ac:dyDescent="0.2">
      <c r="B1631">
        <v>1622</v>
      </c>
      <c r="C1631" s="29">
        <v>6.0848537584102871E-3</v>
      </c>
      <c r="D1631" s="29">
        <v>-0.18749958565666827</v>
      </c>
      <c r="E1631" s="29">
        <v>9.9138005551430586E-3</v>
      </c>
    </row>
    <row r="1632" spans="2:5" x14ac:dyDescent="0.2">
      <c r="B1632">
        <v>1623</v>
      </c>
      <c r="C1632" s="29">
        <v>2.1801362863822355E-2</v>
      </c>
      <c r="D1632" s="29">
        <v>-5.2636519851154376E-2</v>
      </c>
      <c r="E1632" s="29">
        <v>4.7723466648135197E-2</v>
      </c>
    </row>
    <row r="1633" spans="2:5" x14ac:dyDescent="0.2">
      <c r="B1633">
        <v>1624</v>
      </c>
      <c r="C1633" s="29">
        <v>0.26237647764804861</v>
      </c>
      <c r="D1633" s="29">
        <v>-0.16935268499906006</v>
      </c>
      <c r="E1633" s="29">
        <v>0.57397571401037872</v>
      </c>
    </row>
    <row r="1634" spans="2:5" x14ac:dyDescent="0.2">
      <c r="B1634">
        <v>1625</v>
      </c>
      <c r="C1634" s="29">
        <v>-9.5440227420697105E-3</v>
      </c>
      <c r="D1634" s="29">
        <v>-0.16090233304984627</v>
      </c>
      <c r="E1634" s="29">
        <v>8.3322004614053813E-2</v>
      </c>
    </row>
    <row r="1635" spans="2:5" x14ac:dyDescent="0.2">
      <c r="B1635">
        <v>1626</v>
      </c>
      <c r="C1635" s="29">
        <v>8.3492125248807742E-3</v>
      </c>
      <c r="D1635" s="29">
        <v>-9.5044310989363667E-2</v>
      </c>
      <c r="E1635" s="29">
        <v>-0.11363044914401871</v>
      </c>
    </row>
    <row r="1636" spans="2:5" x14ac:dyDescent="0.2">
      <c r="B1636">
        <v>1627</v>
      </c>
      <c r="C1636" s="29">
        <v>6.1937806668747174E-2</v>
      </c>
      <c r="D1636" s="29">
        <v>-0.13164311136864862</v>
      </c>
      <c r="E1636" s="29">
        <v>-0.1254576487636424</v>
      </c>
    </row>
    <row r="1637" spans="2:5" x14ac:dyDescent="0.2">
      <c r="B1637">
        <v>1628</v>
      </c>
      <c r="C1637" s="29">
        <v>3.8457751656221804E-2</v>
      </c>
      <c r="D1637" s="29">
        <v>-4.8984391205826733E-2</v>
      </c>
      <c r="E1637" s="29">
        <v>-0.14310974185138667</v>
      </c>
    </row>
    <row r="1638" spans="2:5" x14ac:dyDescent="0.2">
      <c r="B1638">
        <v>1629</v>
      </c>
      <c r="C1638" s="29">
        <v>6.241174245767616E-2</v>
      </c>
      <c r="D1638" s="29">
        <v>-6.409245672328763E-2</v>
      </c>
      <c r="E1638" s="29">
        <v>-5.7240165440651851E-2</v>
      </c>
    </row>
    <row r="1639" spans="2:5" x14ac:dyDescent="0.2">
      <c r="B1639">
        <v>1630</v>
      </c>
      <c r="C1639" s="29">
        <v>1.445004438583272E-2</v>
      </c>
      <c r="D1639" s="29">
        <v>-0.19953497341573204</v>
      </c>
      <c r="E1639" s="29">
        <v>0.16565648961714219</v>
      </c>
    </row>
    <row r="1640" spans="2:5" x14ac:dyDescent="0.2">
      <c r="B1640">
        <v>1631</v>
      </c>
      <c r="C1640" s="29">
        <v>9.8448694385015103E-3</v>
      </c>
      <c r="D1640" s="29">
        <v>-0.14805243053856976</v>
      </c>
      <c r="E1640" s="29">
        <v>-7.3236858976963304E-2</v>
      </c>
    </row>
    <row r="1641" spans="2:5" x14ac:dyDescent="0.2">
      <c r="B1641">
        <v>1632</v>
      </c>
      <c r="C1641" s="29">
        <v>-1.5275930461420685E-2</v>
      </c>
      <c r="D1641" s="29">
        <v>-0.24612805268865071</v>
      </c>
      <c r="E1641" s="29">
        <v>-4.3814687785972355E-2</v>
      </c>
    </row>
    <row r="1642" spans="2:5" x14ac:dyDescent="0.2">
      <c r="B1642">
        <v>1633</v>
      </c>
      <c r="C1642" s="29">
        <v>-2.8268259649795253E-2</v>
      </c>
      <c r="D1642" s="29">
        <v>0.13371347936761432</v>
      </c>
      <c r="E1642" s="29">
        <v>0.14212733837861449</v>
      </c>
    </row>
    <row r="1643" spans="2:5" x14ac:dyDescent="0.2">
      <c r="B1643">
        <v>1634</v>
      </c>
      <c r="C1643" s="29">
        <v>-0.1110435721191268</v>
      </c>
      <c r="D1643" s="29">
        <v>7.7090632523247465E-2</v>
      </c>
      <c r="E1643" s="29">
        <v>0.10899362355543202</v>
      </c>
    </row>
    <row r="1644" spans="2:5" x14ac:dyDescent="0.2">
      <c r="B1644">
        <v>1635</v>
      </c>
      <c r="C1644" s="29">
        <v>-2.2173657210563014E-2</v>
      </c>
      <c r="D1644" s="29">
        <v>0.18593423768400419</v>
      </c>
      <c r="E1644" s="29">
        <v>-0.1303305349730208</v>
      </c>
    </row>
    <row r="1645" spans="2:5" x14ac:dyDescent="0.2">
      <c r="B1645">
        <v>1636</v>
      </c>
      <c r="C1645" s="29">
        <v>5.2966887785657023E-2</v>
      </c>
      <c r="D1645" s="29">
        <v>-7.5098228240551776E-2</v>
      </c>
      <c r="E1645" s="29">
        <v>0.1579877172416817</v>
      </c>
    </row>
    <row r="1646" spans="2:5" x14ac:dyDescent="0.2">
      <c r="B1646">
        <v>1637</v>
      </c>
      <c r="C1646" s="29">
        <v>-4.6349233080890923E-2</v>
      </c>
      <c r="D1646" s="29">
        <v>-0.26044398880793468</v>
      </c>
      <c r="E1646" s="29">
        <v>-0.3372681104234424</v>
      </c>
    </row>
    <row r="1647" spans="2:5" x14ac:dyDescent="0.2">
      <c r="B1647">
        <v>1638</v>
      </c>
      <c r="C1647" s="29">
        <v>-1.6197164419108876E-2</v>
      </c>
      <c r="D1647" s="29">
        <v>-3.9161566852073539E-2</v>
      </c>
      <c r="E1647" s="29">
        <v>-0.5496401193791095</v>
      </c>
    </row>
    <row r="1648" spans="2:5" x14ac:dyDescent="0.2">
      <c r="B1648">
        <v>1639</v>
      </c>
      <c r="C1648" s="29">
        <v>7.9989708930568709E-3</v>
      </c>
      <c r="D1648" s="29">
        <v>-6.427973880468619E-3</v>
      </c>
      <c r="E1648" s="29">
        <v>6.6069903692463836E-3</v>
      </c>
    </row>
    <row r="1649" spans="2:5" x14ac:dyDescent="0.2">
      <c r="B1649">
        <v>1640</v>
      </c>
      <c r="C1649" s="29">
        <v>2.4061972845288236E-2</v>
      </c>
      <c r="D1649" s="29">
        <v>0.14096627628546035</v>
      </c>
      <c r="E1649" s="29">
        <v>-7.6714115962834686E-2</v>
      </c>
    </row>
    <row r="1650" spans="2:5" x14ac:dyDescent="0.2">
      <c r="B1650">
        <v>1641</v>
      </c>
      <c r="C1650" s="29">
        <v>3.0919166974673624E-2</v>
      </c>
      <c r="D1650" s="29">
        <v>2.6296954191023264E-2</v>
      </c>
      <c r="E1650" s="29">
        <v>-0.15410029245126422</v>
      </c>
    </row>
    <row r="1651" spans="2:5" x14ac:dyDescent="0.2">
      <c r="B1651">
        <v>1642</v>
      </c>
      <c r="C1651" s="29">
        <v>2.0743211295599126E-2</v>
      </c>
      <c r="D1651" s="29">
        <v>-3.5063429350061494E-2</v>
      </c>
      <c r="E1651" s="29">
        <v>9.5287624259381962E-2</v>
      </c>
    </row>
    <row r="1652" spans="2:5" x14ac:dyDescent="0.2">
      <c r="B1652">
        <v>1643</v>
      </c>
      <c r="C1652" s="29">
        <v>4.8756161610505479E-2</v>
      </c>
      <c r="D1652" s="29">
        <v>0.11906700521583834</v>
      </c>
      <c r="E1652" s="29">
        <v>2.6657570883983746E-2</v>
      </c>
    </row>
    <row r="1653" spans="2:5" x14ac:dyDescent="0.2">
      <c r="B1653">
        <v>1644</v>
      </c>
      <c r="C1653" s="29">
        <v>3.241681214066934E-2</v>
      </c>
      <c r="D1653" s="29">
        <v>-0.15307091943261222</v>
      </c>
      <c r="E1653" s="29">
        <v>0.20518530043419192</v>
      </c>
    </row>
    <row r="1654" spans="2:5" x14ac:dyDescent="0.2">
      <c r="B1654">
        <v>1645</v>
      </c>
      <c r="C1654" s="29">
        <v>2.4270094237196629E-2</v>
      </c>
      <c r="D1654" s="29">
        <v>-0.4357111987301282</v>
      </c>
      <c r="E1654" s="29">
        <v>-0.33111271270193421</v>
      </c>
    </row>
    <row r="1655" spans="2:5" x14ac:dyDescent="0.2">
      <c r="B1655">
        <v>1646</v>
      </c>
      <c r="C1655" s="29">
        <v>-3.7914482537310355E-2</v>
      </c>
      <c r="D1655" s="29">
        <v>-4.3348311325015425E-2</v>
      </c>
      <c r="E1655" s="29">
        <v>-0.84708412764408947</v>
      </c>
    </row>
    <row r="1656" spans="2:5" x14ac:dyDescent="0.2">
      <c r="B1656">
        <v>1647</v>
      </c>
      <c r="C1656" s="29">
        <v>-0.10671449183714921</v>
      </c>
      <c r="D1656" s="29">
        <v>2.1849057958715473E-2</v>
      </c>
      <c r="E1656" s="29">
        <v>-5.8940410812871179E-2</v>
      </c>
    </row>
    <row r="1657" spans="2:5" x14ac:dyDescent="0.2">
      <c r="B1657">
        <v>1648</v>
      </c>
      <c r="C1657" s="29">
        <v>3.521778412456144E-2</v>
      </c>
      <c r="D1657" s="29">
        <v>-0.15823777484399704</v>
      </c>
      <c r="E1657" s="29">
        <v>-0.13160621457066954</v>
      </c>
    </row>
    <row r="1658" spans="2:5" x14ac:dyDescent="0.2">
      <c r="B1658">
        <v>1649</v>
      </c>
      <c r="C1658" s="29">
        <v>4.8999777304272116E-2</v>
      </c>
      <c r="D1658" s="29">
        <v>0.12732561661672151</v>
      </c>
      <c r="E1658" s="29">
        <v>-1.309303901159173E-2</v>
      </c>
    </row>
    <row r="1659" spans="2:5" x14ac:dyDescent="0.2">
      <c r="B1659">
        <v>1650</v>
      </c>
      <c r="C1659" s="29">
        <v>4.2083487264567121E-2</v>
      </c>
      <c r="D1659" s="29">
        <v>-2.6178798045245838E-2</v>
      </c>
      <c r="E1659" s="29">
        <v>-0.23102129177341221</v>
      </c>
    </row>
    <row r="1660" spans="2:5" x14ac:dyDescent="0.2">
      <c r="B1660">
        <v>1651</v>
      </c>
      <c r="C1660" s="29">
        <v>7.2551566455863428E-2</v>
      </c>
      <c r="D1660" s="29">
        <v>6.0011482835861656E-2</v>
      </c>
      <c r="E1660" s="29">
        <v>0.1332650521367611</v>
      </c>
    </row>
    <row r="1661" spans="2:5" x14ac:dyDescent="0.2">
      <c r="B1661">
        <v>1652</v>
      </c>
      <c r="C1661" s="29">
        <v>-4.9764280406663494E-3</v>
      </c>
      <c r="D1661" s="29">
        <v>-5.1852349222913582E-2</v>
      </c>
      <c r="E1661" s="29">
        <v>1.6899854130679615E-2</v>
      </c>
    </row>
    <row r="1662" spans="2:5" x14ac:dyDescent="0.2">
      <c r="B1662">
        <v>1653</v>
      </c>
      <c r="C1662" s="29">
        <v>0.10250020205244718</v>
      </c>
      <c r="D1662" s="29">
        <v>0.16181961711112636</v>
      </c>
      <c r="E1662" s="29">
        <v>0.21904277595274879</v>
      </c>
    </row>
    <row r="1663" spans="2:5" x14ac:dyDescent="0.2">
      <c r="B1663">
        <v>1654</v>
      </c>
      <c r="C1663" s="29">
        <v>-9.3776931403293535E-3</v>
      </c>
      <c r="D1663" s="29">
        <v>-0.13258006360022637</v>
      </c>
      <c r="E1663" s="29">
        <v>-0.13341193204351195</v>
      </c>
    </row>
    <row r="1664" spans="2:5" x14ac:dyDescent="0.2">
      <c r="B1664">
        <v>1655</v>
      </c>
      <c r="C1664" s="29">
        <v>-1.506244668102638E-2</v>
      </c>
      <c r="D1664" s="29">
        <v>0.23855273390505558</v>
      </c>
      <c r="E1664" s="29">
        <v>-0.21731871744136894</v>
      </c>
    </row>
    <row r="1665" spans="2:5" x14ac:dyDescent="0.2">
      <c r="B1665">
        <v>1656</v>
      </c>
      <c r="C1665" s="29">
        <v>-4.4178862978797324E-3</v>
      </c>
      <c r="D1665" s="29">
        <v>-0.11395614836320117</v>
      </c>
      <c r="E1665" s="29">
        <v>9.9019574488985865E-2</v>
      </c>
    </row>
    <row r="1666" spans="2:5" x14ac:dyDescent="0.2">
      <c r="B1666">
        <v>1657</v>
      </c>
      <c r="C1666" s="29">
        <v>8.2179928733734614E-2</v>
      </c>
      <c r="D1666" s="29">
        <v>-6.2748891850047062E-2</v>
      </c>
      <c r="E1666" s="29">
        <v>0.62731152263805134</v>
      </c>
    </row>
    <row r="1667" spans="2:5" x14ac:dyDescent="0.2">
      <c r="B1667">
        <v>1658</v>
      </c>
      <c r="C1667" s="29">
        <v>-1.0142992705678758E-3</v>
      </c>
      <c r="D1667" s="29">
        <v>0.11943069058029428</v>
      </c>
      <c r="E1667" s="29">
        <v>0.57190949886826736</v>
      </c>
    </row>
    <row r="1668" spans="2:5" x14ac:dyDescent="0.2">
      <c r="B1668">
        <v>1659</v>
      </c>
      <c r="C1668" s="29">
        <v>-9.1474554241101902E-2</v>
      </c>
      <c r="D1668" s="29">
        <v>0.10479452874109602</v>
      </c>
      <c r="E1668" s="29">
        <v>5.3893737176443444E-3</v>
      </c>
    </row>
    <row r="1669" spans="2:5" x14ac:dyDescent="0.2">
      <c r="B1669">
        <v>1660</v>
      </c>
      <c r="C1669" s="29">
        <v>7.9299673648069932E-2</v>
      </c>
      <c r="D1669" s="29">
        <v>0.17873243435725947</v>
      </c>
      <c r="E1669" s="29">
        <v>-8.6797647521599366E-2</v>
      </c>
    </row>
    <row r="1670" spans="2:5" x14ac:dyDescent="0.2">
      <c r="B1670">
        <v>1661</v>
      </c>
      <c r="C1670" s="29">
        <v>-9.9459962019960477E-2</v>
      </c>
      <c r="D1670" s="29">
        <v>-0.13344007518990578</v>
      </c>
      <c r="E1670" s="29">
        <v>8.0597477064628748E-2</v>
      </c>
    </row>
    <row r="1671" spans="2:5" x14ac:dyDescent="0.2">
      <c r="B1671">
        <v>1662</v>
      </c>
      <c r="C1671" s="29">
        <v>9.5877053222136709E-3</v>
      </c>
      <c r="D1671" s="29">
        <v>-0.12725594546261484</v>
      </c>
      <c r="E1671" s="29">
        <v>0.13465847929084132</v>
      </c>
    </row>
    <row r="1672" spans="2:5" x14ac:dyDescent="0.2">
      <c r="B1672">
        <v>1663</v>
      </c>
      <c r="C1672" s="29">
        <v>-0.11187230325473305</v>
      </c>
      <c r="D1672" s="29">
        <v>-1.5717898227447093E-2</v>
      </c>
      <c r="E1672" s="29">
        <v>0.35835190261564459</v>
      </c>
    </row>
    <row r="1673" spans="2:5" x14ac:dyDescent="0.2">
      <c r="B1673">
        <v>1664</v>
      </c>
      <c r="C1673" s="29">
        <v>5.068788026298085E-2</v>
      </c>
      <c r="D1673" s="29">
        <v>-3.5025373256758231E-3</v>
      </c>
      <c r="E1673" s="29">
        <v>0.1933467874574778</v>
      </c>
    </row>
    <row r="1674" spans="2:5" x14ac:dyDescent="0.2">
      <c r="B1674">
        <v>1665</v>
      </c>
      <c r="C1674" s="29">
        <v>-1.5139261212845968E-2</v>
      </c>
      <c r="D1674" s="29">
        <v>-0.12304037453127455</v>
      </c>
      <c r="E1674" s="29">
        <v>0.12022944761414629</v>
      </c>
    </row>
    <row r="1675" spans="2:5" x14ac:dyDescent="0.2">
      <c r="B1675">
        <v>1666</v>
      </c>
      <c r="C1675" s="29">
        <v>-8.6620253270172726E-2</v>
      </c>
      <c r="D1675" s="29">
        <v>6.840166308525783E-2</v>
      </c>
      <c r="E1675" s="29">
        <v>0.31508042643337536</v>
      </c>
    </row>
    <row r="1676" spans="2:5" x14ac:dyDescent="0.2">
      <c r="B1676">
        <v>1667</v>
      </c>
      <c r="C1676" s="29">
        <v>-6.0438399038574E-4</v>
      </c>
      <c r="D1676" s="29">
        <v>-0.15068942401840926</v>
      </c>
      <c r="E1676" s="29">
        <v>-0.1711515156499904</v>
      </c>
    </row>
    <row r="1677" spans="2:5" x14ac:dyDescent="0.2">
      <c r="B1677">
        <v>1668</v>
      </c>
      <c r="C1677" s="29">
        <v>-2.3422130967862935E-2</v>
      </c>
      <c r="D1677" s="29">
        <v>7.3910427114011138E-3</v>
      </c>
      <c r="E1677" s="29">
        <v>3.7250706876895689E-2</v>
      </c>
    </row>
    <row r="1678" spans="2:5" x14ac:dyDescent="0.2">
      <c r="B1678">
        <v>1669</v>
      </c>
      <c r="C1678" s="29">
        <v>-2.7449836915133002E-2</v>
      </c>
      <c r="D1678" s="29">
        <v>-0.21675283969057224</v>
      </c>
      <c r="E1678" s="29">
        <v>0.31610552699664757</v>
      </c>
    </row>
    <row r="1679" spans="2:5" x14ac:dyDescent="0.2">
      <c r="B1679">
        <v>1670</v>
      </c>
      <c r="C1679" s="29">
        <v>-3.0636648899770712E-2</v>
      </c>
      <c r="D1679" s="29">
        <v>-9.173863743269263E-2</v>
      </c>
      <c r="E1679" s="29">
        <v>-0.30226492611378369</v>
      </c>
    </row>
    <row r="1680" spans="2:5" x14ac:dyDescent="0.2">
      <c r="B1680">
        <v>1671</v>
      </c>
      <c r="C1680" s="29">
        <v>-1.6546121732842513E-2</v>
      </c>
      <c r="D1680" s="29">
        <v>8.0054077786692726E-2</v>
      </c>
      <c r="E1680" s="29">
        <v>0.17866311741011032</v>
      </c>
    </row>
    <row r="1681" spans="2:5" x14ac:dyDescent="0.2">
      <c r="B1681">
        <v>1672</v>
      </c>
      <c r="C1681" s="29">
        <v>5.7732013898435096E-2</v>
      </c>
      <c r="D1681" s="29">
        <v>-6.0023514378687436E-2</v>
      </c>
      <c r="E1681" s="29">
        <v>0.34900162040441662</v>
      </c>
    </row>
    <row r="1682" spans="2:5" x14ac:dyDescent="0.2">
      <c r="B1682">
        <v>1673</v>
      </c>
      <c r="C1682" s="29">
        <v>-2.6424944220133147E-2</v>
      </c>
      <c r="D1682" s="29">
        <v>0.10009833471710608</v>
      </c>
      <c r="E1682" s="29">
        <v>6.1034140723029637E-2</v>
      </c>
    </row>
    <row r="1683" spans="2:5" x14ac:dyDescent="0.2">
      <c r="B1683">
        <v>1674</v>
      </c>
      <c r="C1683" s="29">
        <v>1.5587914677006195E-2</v>
      </c>
      <c r="D1683" s="29">
        <v>0.17617598604258689</v>
      </c>
      <c r="E1683" s="29">
        <v>-4.4340545519634539E-2</v>
      </c>
    </row>
    <row r="1684" spans="2:5" x14ac:dyDescent="0.2">
      <c r="B1684">
        <v>1675</v>
      </c>
      <c r="C1684" s="29">
        <v>2.1158210404285366E-2</v>
      </c>
      <c r="D1684" s="29">
        <v>0.1920491021974596</v>
      </c>
      <c r="E1684" s="29">
        <v>-3.2749376983539268E-2</v>
      </c>
    </row>
    <row r="1685" spans="2:5" x14ac:dyDescent="0.2">
      <c r="B1685">
        <v>1676</v>
      </c>
      <c r="C1685" s="29">
        <v>2.7498682259505608E-2</v>
      </c>
      <c r="D1685" s="29">
        <v>-0.10698273722676234</v>
      </c>
      <c r="E1685" s="29">
        <v>0.10665852246999276</v>
      </c>
    </row>
    <row r="1686" spans="2:5" x14ac:dyDescent="0.2">
      <c r="B1686">
        <v>1677</v>
      </c>
      <c r="C1686" s="29">
        <v>0.10548811785451878</v>
      </c>
      <c r="D1686" s="29">
        <v>-0.82673004451555676</v>
      </c>
      <c r="E1686" s="29">
        <v>-9.553175022374312E-2</v>
      </c>
    </row>
    <row r="1687" spans="2:5" x14ac:dyDescent="0.2">
      <c r="B1687">
        <v>1678</v>
      </c>
      <c r="C1687" s="29">
        <v>-0.20021998265456359</v>
      </c>
      <c r="D1687" s="29">
        <v>-0.17861163780014602</v>
      </c>
      <c r="E1687" s="29">
        <v>-3.8511997971741267E-3</v>
      </c>
    </row>
    <row r="1688" spans="2:5" x14ac:dyDescent="0.2">
      <c r="B1688">
        <v>1679</v>
      </c>
      <c r="C1688" s="29">
        <v>1.4299574253963634E-2</v>
      </c>
      <c r="D1688" s="29">
        <v>0.21826249066604261</v>
      </c>
      <c r="E1688" s="29">
        <v>0.22567976175241022</v>
      </c>
    </row>
    <row r="1689" spans="2:5" x14ac:dyDescent="0.2">
      <c r="B1689">
        <v>1680</v>
      </c>
      <c r="C1689" s="29">
        <v>-0.19049165467879334</v>
      </c>
      <c r="D1689" s="29">
        <v>0.16460252811629611</v>
      </c>
      <c r="E1689" s="29">
        <v>0.26367422202197399</v>
      </c>
    </row>
    <row r="1690" spans="2:5" x14ac:dyDescent="0.2">
      <c r="B1690">
        <v>1681</v>
      </c>
      <c r="C1690" s="29">
        <v>-8.1501631019287091E-2</v>
      </c>
      <c r="D1690" s="29">
        <v>-2.0836259565372935E-2</v>
      </c>
      <c r="E1690" s="29">
        <v>5.6432768924899811E-2</v>
      </c>
    </row>
    <row r="1691" spans="2:5" x14ac:dyDescent="0.2">
      <c r="B1691">
        <v>1682</v>
      </c>
      <c r="C1691" s="29">
        <v>-4.7245855550717419E-2</v>
      </c>
      <c r="D1691" s="29">
        <v>1.9370579689784808E-2</v>
      </c>
      <c r="E1691" s="29">
        <v>-5.8252233109584587E-3</v>
      </c>
    </row>
    <row r="1692" spans="2:5" x14ac:dyDescent="0.2">
      <c r="B1692">
        <v>1683</v>
      </c>
      <c r="C1692" s="29">
        <v>-6.9531381659519401E-2</v>
      </c>
      <c r="D1692" s="29">
        <v>-6.5052172290138266E-2</v>
      </c>
      <c r="E1692" s="29">
        <v>-0.2161927133318039</v>
      </c>
    </row>
    <row r="1693" spans="2:5" x14ac:dyDescent="0.2">
      <c r="B1693">
        <v>1684</v>
      </c>
      <c r="C1693" s="29">
        <v>1.0632914883342498E-2</v>
      </c>
      <c r="D1693" s="29">
        <v>7.73593816770905E-2</v>
      </c>
      <c r="E1693" s="29">
        <v>7.3130591570633979E-2</v>
      </c>
    </row>
    <row r="1694" spans="2:5" x14ac:dyDescent="0.2">
      <c r="B1694">
        <v>1685</v>
      </c>
      <c r="C1694" s="29">
        <v>-3.7563374922706075E-2</v>
      </c>
      <c r="D1694" s="29">
        <v>-3.4204794613326366E-2</v>
      </c>
      <c r="E1694" s="29">
        <v>0.23263129839907346</v>
      </c>
    </row>
    <row r="1695" spans="2:5" x14ac:dyDescent="0.2">
      <c r="B1695">
        <v>1686</v>
      </c>
      <c r="C1695" s="29">
        <v>0.12557789345741299</v>
      </c>
      <c r="D1695" s="29">
        <v>-5.0782847755987376E-2</v>
      </c>
      <c r="E1695" s="29">
        <v>-0.38032389203322325</v>
      </c>
    </row>
    <row r="1696" spans="2:5" x14ac:dyDescent="0.2">
      <c r="B1696">
        <v>1687</v>
      </c>
      <c r="C1696" s="29">
        <v>-0.12736319301488702</v>
      </c>
      <c r="D1696" s="29">
        <v>0.16992446895143884</v>
      </c>
      <c r="E1696" s="29">
        <v>-0.13977774454087161</v>
      </c>
    </row>
    <row r="1697" spans="2:5" x14ac:dyDescent="0.2">
      <c r="B1697">
        <v>1688</v>
      </c>
      <c r="C1697" s="29">
        <v>-6.7617100927297155E-2</v>
      </c>
      <c r="D1697" s="29">
        <v>0.26700735608410309</v>
      </c>
      <c r="E1697" s="29">
        <v>-0.40940681996893247</v>
      </c>
    </row>
    <row r="1698" spans="2:5" x14ac:dyDescent="0.2">
      <c r="B1698">
        <v>1689</v>
      </c>
      <c r="C1698" s="29">
        <v>6.9708772374572167E-2</v>
      </c>
      <c r="D1698" s="29">
        <v>-6.558960721946222E-2</v>
      </c>
      <c r="E1698" s="29">
        <v>-0.13776921399358025</v>
      </c>
    </row>
    <row r="1699" spans="2:5" x14ac:dyDescent="0.2">
      <c r="B1699">
        <v>1690</v>
      </c>
      <c r="C1699" s="29">
        <v>-0.17629024331994947</v>
      </c>
      <c r="D1699" s="29">
        <v>1.0931033219620353E-2</v>
      </c>
      <c r="E1699" s="29">
        <v>4.3896227924071239E-2</v>
      </c>
    </row>
    <row r="1700" spans="2:5" x14ac:dyDescent="0.2">
      <c r="B1700">
        <v>1691</v>
      </c>
      <c r="C1700" s="29">
        <v>-0.11110317898635115</v>
      </c>
      <c r="D1700" s="29">
        <v>-0.36210773817030434</v>
      </c>
      <c r="E1700" s="29">
        <v>0.87543966287407626</v>
      </c>
    </row>
    <row r="1701" spans="2:5" x14ac:dyDescent="0.2">
      <c r="B1701">
        <v>1692</v>
      </c>
      <c r="C1701" s="29">
        <v>1.7784687438252888E-3</v>
      </c>
      <c r="D1701" s="29">
        <v>0.45216094147916497</v>
      </c>
      <c r="E1701" s="29">
        <v>-0.13180197418438566</v>
      </c>
    </row>
    <row r="1702" spans="2:5" x14ac:dyDescent="0.2">
      <c r="B1702">
        <v>1693</v>
      </c>
      <c r="C1702" s="29">
        <v>7.2389815280216544E-3</v>
      </c>
      <c r="D1702" s="29">
        <v>0.41398284918826905</v>
      </c>
      <c r="E1702" s="29">
        <v>5.6019535091209174E-2</v>
      </c>
    </row>
    <row r="1703" spans="2:5" x14ac:dyDescent="0.2">
      <c r="B1703">
        <v>1694</v>
      </c>
      <c r="C1703" s="29">
        <v>7.9926335570619192E-2</v>
      </c>
      <c r="D1703" s="29">
        <v>7.3346987314913625E-2</v>
      </c>
      <c r="E1703" s="29">
        <v>0.16423915383046434</v>
      </c>
    </row>
    <row r="1704" spans="2:5" x14ac:dyDescent="0.2">
      <c r="B1704">
        <v>1695</v>
      </c>
      <c r="C1704" s="29">
        <v>-4.815091309586441E-2</v>
      </c>
      <c r="D1704" s="29">
        <v>0.12725838815249643</v>
      </c>
      <c r="E1704" s="29">
        <v>5.1111748781677999E-2</v>
      </c>
    </row>
    <row r="1705" spans="2:5" x14ac:dyDescent="0.2">
      <c r="B1705">
        <v>1696</v>
      </c>
      <c r="C1705" s="29">
        <v>-2.8380595031720537E-2</v>
      </c>
      <c r="D1705" s="29">
        <v>-0.17615313767709953</v>
      </c>
      <c r="E1705" s="29">
        <v>9.3958606481180009E-3</v>
      </c>
    </row>
    <row r="1706" spans="2:5" x14ac:dyDescent="0.2">
      <c r="B1706">
        <v>1697</v>
      </c>
      <c r="C1706" s="29">
        <v>1.4340486180001307E-2</v>
      </c>
      <c r="D1706" s="29">
        <v>-0.10767265982205929</v>
      </c>
      <c r="E1706" s="29">
        <v>-0.17544264453946529</v>
      </c>
    </row>
    <row r="1707" spans="2:5" x14ac:dyDescent="0.2">
      <c r="B1707">
        <v>1698</v>
      </c>
      <c r="C1707" s="29">
        <v>-3.026603082289266E-2</v>
      </c>
      <c r="D1707" s="29">
        <v>-0.22414991353019484</v>
      </c>
      <c r="E1707" s="29">
        <v>5.4915292843000875E-2</v>
      </c>
    </row>
    <row r="1708" spans="2:5" x14ac:dyDescent="0.2">
      <c r="B1708">
        <v>1699</v>
      </c>
      <c r="C1708" s="29">
        <v>-6.0703740232304082E-4</v>
      </c>
      <c r="D1708" s="29">
        <v>-0.24703890826550429</v>
      </c>
      <c r="E1708" s="29">
        <v>0.11715768081351623</v>
      </c>
    </row>
    <row r="1709" spans="2:5" x14ac:dyDescent="0.2">
      <c r="B1709">
        <v>1700</v>
      </c>
      <c r="C1709" s="29">
        <v>-5.418484933682479E-2</v>
      </c>
      <c r="D1709" s="29">
        <v>4.258363086969625E-2</v>
      </c>
      <c r="E1709" s="29">
        <v>-0.21302095007823768</v>
      </c>
    </row>
    <row r="1710" spans="2:5" x14ac:dyDescent="0.2">
      <c r="B1710">
        <v>1701</v>
      </c>
      <c r="C1710" s="29">
        <v>-1.9434526321728013E-3</v>
      </c>
      <c r="D1710" s="29">
        <v>-5.913597247935061E-2</v>
      </c>
      <c r="E1710" s="29">
        <v>0.26331161415810622</v>
      </c>
    </row>
    <row r="1711" spans="2:5" x14ac:dyDescent="0.2">
      <c r="B1711">
        <v>1702</v>
      </c>
      <c r="C1711" s="29">
        <v>-1.2927074440513733E-2</v>
      </c>
      <c r="D1711" s="29">
        <v>-0.11996907921186917</v>
      </c>
      <c r="E1711" s="29">
        <v>0.15521907487434414</v>
      </c>
    </row>
    <row r="1712" spans="2:5" x14ac:dyDescent="0.2">
      <c r="B1712">
        <v>1703</v>
      </c>
      <c r="C1712" s="29">
        <v>4.3342342444848475E-3</v>
      </c>
      <c r="D1712" s="29">
        <v>-9.6233155723393971E-2</v>
      </c>
      <c r="E1712" s="29">
        <v>0.44582015871299674</v>
      </c>
    </row>
    <row r="1713" spans="2:5" x14ac:dyDescent="0.2">
      <c r="B1713">
        <v>1704</v>
      </c>
      <c r="C1713" s="29">
        <v>-1.961372326761341E-2</v>
      </c>
      <c r="D1713" s="29">
        <v>-6.3856567146232737E-2</v>
      </c>
      <c r="E1713" s="29">
        <v>8.0824305391660189E-2</v>
      </c>
    </row>
    <row r="1714" spans="2:5" x14ac:dyDescent="0.2">
      <c r="B1714">
        <v>1705</v>
      </c>
      <c r="C1714" s="29">
        <v>-0.15858337774913323</v>
      </c>
      <c r="D1714" s="29">
        <v>-4.9776795669535294E-2</v>
      </c>
      <c r="E1714" s="29">
        <v>0.11256984786050531</v>
      </c>
    </row>
    <row r="1715" spans="2:5" x14ac:dyDescent="0.2">
      <c r="B1715">
        <v>1706</v>
      </c>
      <c r="C1715" s="29">
        <v>-2.7409423509182657E-2</v>
      </c>
      <c r="D1715" s="29">
        <v>-3.3388983850660284E-3</v>
      </c>
      <c r="E1715" s="29">
        <v>-8.603995879544744E-3</v>
      </c>
    </row>
    <row r="1716" spans="2:5" x14ac:dyDescent="0.2">
      <c r="B1716">
        <v>1707</v>
      </c>
      <c r="C1716" s="29">
        <v>-1.9309559596921454E-2</v>
      </c>
      <c r="D1716" s="29">
        <v>5.4514861707148247E-2</v>
      </c>
      <c r="E1716" s="29">
        <v>-0.15964706407069582</v>
      </c>
    </row>
    <row r="1717" spans="2:5" x14ac:dyDescent="0.2">
      <c r="B1717">
        <v>1708</v>
      </c>
      <c r="C1717" s="29">
        <v>-2.7703032762007047E-2</v>
      </c>
      <c r="D1717" s="29">
        <v>7.1588897551732049E-4</v>
      </c>
      <c r="E1717" s="29">
        <v>-0.18890895467663998</v>
      </c>
    </row>
    <row r="1718" spans="2:5" x14ac:dyDescent="0.2">
      <c r="B1718">
        <v>1709</v>
      </c>
      <c r="C1718" s="29">
        <v>1.0061129425395438E-2</v>
      </c>
      <c r="D1718" s="29">
        <v>1.2604969588933129E-2</v>
      </c>
      <c r="E1718" s="29">
        <v>-0.28600681706840214</v>
      </c>
    </row>
    <row r="1719" spans="2:5" x14ac:dyDescent="0.2">
      <c r="B1719">
        <v>1710</v>
      </c>
      <c r="C1719" s="29">
        <v>-3.325037269936193E-2</v>
      </c>
      <c r="D1719" s="29">
        <v>0.85207122256372902</v>
      </c>
      <c r="E1719" s="29">
        <v>-1.6033890300000589E-2</v>
      </c>
    </row>
    <row r="1720" spans="2:5" x14ac:dyDescent="0.2">
      <c r="B1720">
        <v>1711</v>
      </c>
      <c r="C1720" s="29">
        <v>-9.8760651981640815E-2</v>
      </c>
      <c r="D1720" s="29">
        <v>-3.1060219874862873E-2</v>
      </c>
      <c r="E1720" s="29">
        <v>-0.15561251119378181</v>
      </c>
    </row>
    <row r="1721" spans="2:5" x14ac:dyDescent="0.2">
      <c r="B1721">
        <v>1712</v>
      </c>
      <c r="C1721" s="29">
        <v>8.9385986933523589E-3</v>
      </c>
      <c r="D1721" s="29">
        <v>0.10409992028243564</v>
      </c>
      <c r="E1721" s="29">
        <v>0.12813021580782646</v>
      </c>
    </row>
    <row r="1722" spans="2:5" x14ac:dyDescent="0.2">
      <c r="B1722">
        <v>1713</v>
      </c>
      <c r="C1722" s="29">
        <v>1.7450212265078691E-2</v>
      </c>
      <c r="D1722" s="29">
        <v>-1.6215587902702288E-2</v>
      </c>
      <c r="E1722" s="29">
        <v>-0.46429461018548174</v>
      </c>
    </row>
    <row r="1723" spans="2:5" x14ac:dyDescent="0.2">
      <c r="B1723">
        <v>1714</v>
      </c>
      <c r="C1723" s="29">
        <v>0.10318413894493929</v>
      </c>
      <c r="D1723" s="29">
        <v>0.23701982604047567</v>
      </c>
      <c r="E1723" s="29">
        <v>-7.8630035638196857E-2</v>
      </c>
    </row>
    <row r="1724" spans="2:5" x14ac:dyDescent="0.2">
      <c r="B1724">
        <v>1715</v>
      </c>
      <c r="C1724" s="29">
        <v>8.188209189966493E-2</v>
      </c>
      <c r="D1724" s="29">
        <v>2.2457218477301196E-2</v>
      </c>
      <c r="E1724" s="29">
        <v>-0.13013129843480789</v>
      </c>
    </row>
    <row r="1725" spans="2:5" x14ac:dyDescent="0.2">
      <c r="B1725">
        <v>1716</v>
      </c>
      <c r="C1725" s="29">
        <v>0.12930979334525886</v>
      </c>
      <c r="D1725" s="29">
        <v>0.25003413245937328</v>
      </c>
      <c r="E1725" s="29">
        <v>4.7685751458673389E-2</v>
      </c>
    </row>
    <row r="1726" spans="2:5" x14ac:dyDescent="0.2">
      <c r="B1726">
        <v>1717</v>
      </c>
      <c r="C1726" s="29">
        <v>-3.9911845147312955E-2</v>
      </c>
      <c r="D1726" s="29">
        <v>-0.11060532773258357</v>
      </c>
      <c r="E1726" s="29">
        <v>-0.21257009688780978</v>
      </c>
    </row>
    <row r="1727" spans="2:5" x14ac:dyDescent="0.2">
      <c r="B1727">
        <v>1718</v>
      </c>
      <c r="C1727" s="29">
        <v>2.3790157140025622E-2</v>
      </c>
      <c r="D1727" s="29">
        <v>-0.16504062487388838</v>
      </c>
      <c r="E1727" s="29">
        <v>0.21401128890014301</v>
      </c>
    </row>
    <row r="1728" spans="2:5" x14ac:dyDescent="0.2">
      <c r="B1728">
        <v>1719</v>
      </c>
      <c r="C1728" s="29">
        <v>9.3243091669172259E-3</v>
      </c>
      <c r="D1728" s="29">
        <v>-0.19428063839841411</v>
      </c>
      <c r="E1728" s="29">
        <v>9.7186271645778144E-2</v>
      </c>
    </row>
    <row r="1729" spans="2:5" x14ac:dyDescent="0.2">
      <c r="B1729">
        <v>1720</v>
      </c>
      <c r="C1729" s="29">
        <v>7.5443261315366342E-2</v>
      </c>
      <c r="D1729" s="29">
        <v>-0.1083511335171775</v>
      </c>
      <c r="E1729" s="29">
        <v>-0.19835702417239934</v>
      </c>
    </row>
    <row r="1730" spans="2:5" x14ac:dyDescent="0.2">
      <c r="B1730">
        <v>1721</v>
      </c>
      <c r="C1730" s="29">
        <v>-9.2790259052594651E-2</v>
      </c>
      <c r="D1730" s="29">
        <v>0.10389613774679228</v>
      </c>
      <c r="E1730" s="29">
        <v>-0.2644080692042996</v>
      </c>
    </row>
    <row r="1731" spans="2:5" x14ac:dyDescent="0.2">
      <c r="B1731">
        <v>1722</v>
      </c>
      <c r="C1731" s="29">
        <v>9.6612843615057217E-2</v>
      </c>
      <c r="D1731" s="29">
        <v>1.957238726697445E-2</v>
      </c>
      <c r="E1731" s="29">
        <v>-1.289922627043093E-3</v>
      </c>
    </row>
    <row r="1732" spans="2:5" x14ac:dyDescent="0.2">
      <c r="B1732">
        <v>1723</v>
      </c>
      <c r="C1732" s="29">
        <v>-7.605107184450384E-2</v>
      </c>
      <c r="D1732" s="29">
        <v>-0.10418896850312885</v>
      </c>
      <c r="E1732" s="29">
        <v>0.28904662937193815</v>
      </c>
    </row>
    <row r="1733" spans="2:5" x14ac:dyDescent="0.2">
      <c r="B1733">
        <v>1724</v>
      </c>
      <c r="C1733" s="29">
        <v>9.6490270960101737E-2</v>
      </c>
      <c r="D1733" s="29">
        <v>0.62400566165472637</v>
      </c>
      <c r="E1733" s="29">
        <v>-4.4192978911666132E-2</v>
      </c>
    </row>
    <row r="1734" spans="2:5" x14ac:dyDescent="0.2">
      <c r="B1734">
        <v>1725</v>
      </c>
      <c r="C1734" s="29">
        <v>-7.343203624694486E-2</v>
      </c>
      <c r="D1734" s="29">
        <v>0.33127884047835121</v>
      </c>
      <c r="E1734" s="29">
        <v>-7.2458809009414801E-2</v>
      </c>
    </row>
    <row r="1735" spans="2:5" x14ac:dyDescent="0.2">
      <c r="B1735">
        <v>1726</v>
      </c>
      <c r="C1735" s="29">
        <v>5.217630886175828E-2</v>
      </c>
      <c r="D1735" s="29">
        <v>0.15775845261485957</v>
      </c>
      <c r="E1735" s="29">
        <v>-5.9193393593967622E-2</v>
      </c>
    </row>
    <row r="1736" spans="2:5" x14ac:dyDescent="0.2">
      <c r="B1736">
        <v>1727</v>
      </c>
      <c r="C1736" s="29">
        <v>-8.0045595986235354E-2</v>
      </c>
      <c r="D1736" s="29">
        <v>-7.1831139582795758E-2</v>
      </c>
      <c r="E1736" s="29">
        <v>0.25070239439620728</v>
      </c>
    </row>
    <row r="1737" spans="2:5" x14ac:dyDescent="0.2">
      <c r="B1737">
        <v>1728</v>
      </c>
      <c r="C1737" s="29">
        <v>-8.5520823755993694E-2</v>
      </c>
      <c r="D1737" s="29">
        <v>-3.8416391301653106E-4</v>
      </c>
      <c r="E1737" s="29">
        <v>4.6845695582656596E-2</v>
      </c>
    </row>
    <row r="1738" spans="2:5" x14ac:dyDescent="0.2">
      <c r="B1738">
        <v>1729</v>
      </c>
      <c r="C1738" s="29">
        <v>2.469327662665332E-2</v>
      </c>
      <c r="D1738" s="29">
        <v>-6.7876584283037625E-2</v>
      </c>
      <c r="E1738" s="29">
        <v>5.7884147785751391E-2</v>
      </c>
    </row>
    <row r="1739" spans="2:5" x14ac:dyDescent="0.2">
      <c r="B1739">
        <v>1730</v>
      </c>
      <c r="C1739" s="29">
        <v>-5.3949039840124821E-2</v>
      </c>
      <c r="D1739" s="29">
        <v>-4.008832889830527E-2</v>
      </c>
      <c r="E1739" s="29">
        <v>9.8952135996321577E-2</v>
      </c>
    </row>
    <row r="1740" spans="2:5" x14ac:dyDescent="0.2">
      <c r="B1740">
        <v>1731</v>
      </c>
      <c r="C1740" s="29">
        <v>8.2180106455006285E-2</v>
      </c>
      <c r="D1740" s="29">
        <v>6.8288738834291929E-2</v>
      </c>
      <c r="E1740" s="29">
        <v>1.4249782499307159E-2</v>
      </c>
    </row>
    <row r="1741" spans="2:5" x14ac:dyDescent="0.2">
      <c r="B1741">
        <v>1732</v>
      </c>
      <c r="C1741" s="29">
        <v>3.667333084296307E-3</v>
      </c>
      <c r="D1741" s="29">
        <v>-8.1485475356945697E-2</v>
      </c>
      <c r="E1741" s="29">
        <v>2.702442442218304E-2</v>
      </c>
    </row>
    <row r="1742" spans="2:5" x14ac:dyDescent="0.2">
      <c r="B1742">
        <v>1733</v>
      </c>
      <c r="C1742" s="29">
        <v>6.3609265282336236E-2</v>
      </c>
      <c r="D1742" s="29">
        <v>-0.61034573651613122</v>
      </c>
      <c r="E1742" s="29">
        <v>-0.29270128865282563</v>
      </c>
    </row>
    <row r="1743" spans="2:5" x14ac:dyDescent="0.2">
      <c r="B1743">
        <v>1734</v>
      </c>
      <c r="C1743" s="29">
        <v>-1.3011772462368605E-2</v>
      </c>
      <c r="D1743" s="29">
        <v>8.7187381315265558E-2</v>
      </c>
      <c r="E1743" s="29">
        <v>0.17543166595014317</v>
      </c>
    </row>
    <row r="1744" spans="2:5" x14ac:dyDescent="0.2">
      <c r="B1744">
        <v>1735</v>
      </c>
      <c r="C1744" s="29">
        <v>-8.7870770000910998E-3</v>
      </c>
      <c r="D1744" s="29">
        <v>0.1691578914852776</v>
      </c>
      <c r="E1744" s="29">
        <v>-0.18338426135222088</v>
      </c>
    </row>
    <row r="1745" spans="2:5" x14ac:dyDescent="0.2">
      <c r="B1745">
        <v>1736</v>
      </c>
      <c r="C1745" s="29">
        <v>0.17767454650226969</v>
      </c>
      <c r="D1745" s="29">
        <v>0.67256112026753279</v>
      </c>
      <c r="E1745" s="29">
        <v>0.13792234581985613</v>
      </c>
    </row>
    <row r="1746" spans="2:5" x14ac:dyDescent="0.2">
      <c r="B1746">
        <v>1737</v>
      </c>
      <c r="C1746" s="29">
        <v>2.1989154388303389E-3</v>
      </c>
      <c r="D1746" s="29">
        <v>-1.3649228397908322E-2</v>
      </c>
      <c r="E1746" s="29">
        <v>-7.6767356203354634E-2</v>
      </c>
    </row>
    <row r="1747" spans="2:5" x14ac:dyDescent="0.2">
      <c r="B1747">
        <v>1738</v>
      </c>
      <c r="C1747" s="29">
        <v>4.1177940635271802E-3</v>
      </c>
      <c r="D1747" s="29">
        <v>0.31479257677192896</v>
      </c>
      <c r="E1747" s="29">
        <v>9.5616236731821222E-2</v>
      </c>
    </row>
    <row r="1748" spans="2:5" x14ac:dyDescent="0.2">
      <c r="B1748">
        <v>1739</v>
      </c>
      <c r="C1748" s="29">
        <v>-6.8469813386860368E-2</v>
      </c>
      <c r="D1748" s="29">
        <v>-0.11861361042979353</v>
      </c>
      <c r="E1748" s="29">
        <v>0.58930499132141023</v>
      </c>
    </row>
    <row r="1749" spans="2:5" x14ac:dyDescent="0.2">
      <c r="B1749">
        <v>1740</v>
      </c>
      <c r="C1749" s="29">
        <v>-6.1768744670163151E-3</v>
      </c>
      <c r="D1749" s="29">
        <v>0.13065288875693742</v>
      </c>
      <c r="E1749" s="29">
        <v>0.31277000243076308</v>
      </c>
    </row>
    <row r="1750" spans="2:5" x14ac:dyDescent="0.2">
      <c r="B1750">
        <v>1741</v>
      </c>
      <c r="C1750" s="29">
        <v>1.1264908561909127E-2</v>
      </c>
      <c r="D1750" s="29">
        <v>-0.10934354913385176</v>
      </c>
      <c r="E1750" s="29">
        <v>0.10393261596333921</v>
      </c>
    </row>
    <row r="1751" spans="2:5" x14ac:dyDescent="0.2">
      <c r="B1751">
        <v>1742</v>
      </c>
      <c r="C1751" s="29">
        <v>1.6207527208439175E-2</v>
      </c>
      <c r="D1751" s="29">
        <v>-5.3775598666876777E-2</v>
      </c>
      <c r="E1751" s="29">
        <v>6.0673605474590164E-2</v>
      </c>
    </row>
    <row r="1752" spans="2:5" x14ac:dyDescent="0.2">
      <c r="B1752">
        <v>1743</v>
      </c>
      <c r="C1752" s="29">
        <v>4.7679131728023814E-2</v>
      </c>
      <c r="D1752" s="29">
        <v>0.10203827068451202</v>
      </c>
      <c r="E1752" s="29">
        <v>-0.13107399580959933</v>
      </c>
    </row>
    <row r="1753" spans="2:5" x14ac:dyDescent="0.2">
      <c r="B1753">
        <v>1744</v>
      </c>
      <c r="C1753" s="29">
        <v>-6.270682320755426E-2</v>
      </c>
      <c r="D1753" s="29">
        <v>9.451356619290277E-2</v>
      </c>
      <c r="E1753" s="29">
        <v>7.5602179188008115E-2</v>
      </c>
    </row>
    <row r="1754" spans="2:5" x14ac:dyDescent="0.2">
      <c r="B1754">
        <v>1745</v>
      </c>
      <c r="C1754" s="29">
        <v>3.1897233584250562E-2</v>
      </c>
      <c r="D1754" s="29">
        <v>-3.5911530938162808E-2</v>
      </c>
      <c r="E1754" s="29">
        <v>-5.7477977765845682E-3</v>
      </c>
    </row>
    <row r="1755" spans="2:5" x14ac:dyDescent="0.2">
      <c r="B1755">
        <v>1746</v>
      </c>
      <c r="C1755" s="29">
        <v>-1.0857632100289567E-2</v>
      </c>
      <c r="D1755" s="29">
        <v>-2.4073477910421096E-2</v>
      </c>
      <c r="E1755" s="29">
        <v>0.16385931746683283</v>
      </c>
    </row>
    <row r="1756" spans="2:5" x14ac:dyDescent="0.2">
      <c r="B1756">
        <v>1747</v>
      </c>
      <c r="C1756" s="29">
        <v>1.9334096406034326E-2</v>
      </c>
      <c r="D1756" s="29">
        <v>7.9325222378755306E-2</v>
      </c>
      <c r="E1756" s="29">
        <v>0.15564109958863176</v>
      </c>
    </row>
    <row r="1757" spans="2:5" x14ac:dyDescent="0.2">
      <c r="B1757">
        <v>1748</v>
      </c>
      <c r="C1757" s="29">
        <v>7.31490927283821E-3</v>
      </c>
      <c r="D1757" s="29">
        <v>0.11061938694650129</v>
      </c>
      <c r="E1757" s="29">
        <v>-0.42013108370684371</v>
      </c>
    </row>
    <row r="1758" spans="2:5" x14ac:dyDescent="0.2">
      <c r="B1758">
        <v>1749</v>
      </c>
      <c r="C1758" s="29">
        <v>2.6415637959245126E-4</v>
      </c>
      <c r="D1758" s="29">
        <v>-4.969176469724667E-2</v>
      </c>
      <c r="E1758" s="29">
        <v>-3.4374933254469192E-2</v>
      </c>
    </row>
    <row r="1759" spans="2:5" x14ac:dyDescent="0.2">
      <c r="B1759">
        <v>1750</v>
      </c>
      <c r="C1759" s="29">
        <v>4.8930134390243879E-2</v>
      </c>
      <c r="D1759" s="29">
        <v>-0.12086680083425304</v>
      </c>
      <c r="E1759" s="29">
        <v>2.4181271120957356E-2</v>
      </c>
    </row>
    <row r="1760" spans="2:5" x14ac:dyDescent="0.2">
      <c r="B1760">
        <v>1751</v>
      </c>
      <c r="C1760" s="29">
        <v>3.0741586308929938E-2</v>
      </c>
      <c r="D1760" s="29">
        <v>2.9968121621995296E-2</v>
      </c>
      <c r="E1760" s="29">
        <v>-3.2668194861455266E-2</v>
      </c>
    </row>
    <row r="1761" spans="2:5" x14ac:dyDescent="0.2">
      <c r="B1761">
        <v>1752</v>
      </c>
      <c r="C1761" s="29">
        <v>-1.8934736081768391E-2</v>
      </c>
      <c r="D1761" s="29">
        <v>0.45517707312390582</v>
      </c>
      <c r="E1761" s="29">
        <v>-0.14955155775585285</v>
      </c>
    </row>
    <row r="1762" spans="2:5" x14ac:dyDescent="0.2">
      <c r="B1762">
        <v>1753</v>
      </c>
      <c r="C1762" s="29">
        <v>2.3514546642598881E-2</v>
      </c>
      <c r="D1762" s="29">
        <v>-9.9681880189249117E-2</v>
      </c>
      <c r="E1762" s="29">
        <v>5.7029664823927774E-2</v>
      </c>
    </row>
    <row r="1763" spans="2:5" x14ac:dyDescent="0.2">
      <c r="B1763">
        <v>1754</v>
      </c>
      <c r="C1763" s="29">
        <v>-2.5490032473611923E-2</v>
      </c>
      <c r="D1763" s="29">
        <v>-4.5170604750369603E-2</v>
      </c>
      <c r="E1763" s="29">
        <v>-1.8278971647973256E-2</v>
      </c>
    </row>
    <row r="1764" spans="2:5" x14ac:dyDescent="0.2">
      <c r="B1764">
        <v>1755</v>
      </c>
      <c r="C1764" s="29">
        <v>-1.6378432825401971E-2</v>
      </c>
      <c r="D1764" s="29">
        <v>-7.5696118980138588E-2</v>
      </c>
      <c r="E1764" s="29">
        <v>0.1276229113377334</v>
      </c>
    </row>
    <row r="1765" spans="2:5" x14ac:dyDescent="0.2">
      <c r="B1765">
        <v>1756</v>
      </c>
      <c r="C1765" s="29">
        <v>-6.9734090766279816E-2</v>
      </c>
      <c r="D1765" s="29">
        <v>-0.43116199892468265</v>
      </c>
      <c r="E1765" s="29">
        <v>-0.55571553127594242</v>
      </c>
    </row>
    <row r="1766" spans="2:5" x14ac:dyDescent="0.2">
      <c r="B1766">
        <v>1757</v>
      </c>
      <c r="C1766" s="29">
        <v>5.2584938962156678E-2</v>
      </c>
      <c r="D1766" s="29">
        <v>-0.12556035787781175</v>
      </c>
      <c r="E1766" s="29">
        <v>-8.2158414336546536E-3</v>
      </c>
    </row>
    <row r="1767" spans="2:5" x14ac:dyDescent="0.2">
      <c r="B1767">
        <v>1758</v>
      </c>
      <c r="C1767" s="29">
        <v>-0.11622529730346728</v>
      </c>
      <c r="D1767" s="29">
        <v>-8.8469883789419793E-2</v>
      </c>
      <c r="E1767" s="29">
        <v>-0.17941011050926692</v>
      </c>
    </row>
    <row r="1768" spans="2:5" x14ac:dyDescent="0.2">
      <c r="B1768">
        <v>1759</v>
      </c>
      <c r="C1768" s="29">
        <v>6.3043649994495424E-2</v>
      </c>
      <c r="D1768" s="29">
        <v>0.42650166752250696</v>
      </c>
      <c r="E1768" s="29">
        <v>-0.11197342983843495</v>
      </c>
    </row>
    <row r="1769" spans="2:5" x14ac:dyDescent="0.2">
      <c r="B1769">
        <v>1760</v>
      </c>
      <c r="C1769" s="29">
        <v>1.8772960156872614E-2</v>
      </c>
      <c r="D1769" s="29">
        <v>-5.7462566741578076E-2</v>
      </c>
      <c r="E1769" s="29">
        <v>0.12543554455527967</v>
      </c>
    </row>
    <row r="1770" spans="2:5" x14ac:dyDescent="0.2">
      <c r="B1770">
        <v>1761</v>
      </c>
      <c r="C1770" s="29">
        <v>-8.8931115569429592E-2</v>
      </c>
      <c r="D1770" s="29">
        <v>2.1298920203611113E-2</v>
      </c>
      <c r="E1770" s="29">
        <v>9.9670123532969404E-2</v>
      </c>
    </row>
    <row r="1771" spans="2:5" x14ac:dyDescent="0.2">
      <c r="B1771">
        <v>1762</v>
      </c>
      <c r="C1771" s="29">
        <v>7.880350528113636E-2</v>
      </c>
      <c r="D1771" s="29">
        <v>0.12713524713609667</v>
      </c>
      <c r="E1771" s="29">
        <v>0.11231391893361289</v>
      </c>
    </row>
    <row r="1772" spans="2:5" x14ac:dyDescent="0.2">
      <c r="B1772">
        <v>1763</v>
      </c>
      <c r="C1772" s="29">
        <v>0.11756484187916214</v>
      </c>
      <c r="D1772" s="29">
        <v>-0.13505911700634834</v>
      </c>
      <c r="E1772" s="29">
        <v>-0.12405130622213073</v>
      </c>
    </row>
    <row r="1773" spans="2:5" x14ac:dyDescent="0.2">
      <c r="B1773">
        <v>1764</v>
      </c>
      <c r="C1773" s="29">
        <v>-2.4221793782527177E-2</v>
      </c>
      <c r="D1773" s="29">
        <v>0.31778420747927799</v>
      </c>
      <c r="E1773" s="29">
        <v>0.14880295661468024</v>
      </c>
    </row>
    <row r="1774" spans="2:5" x14ac:dyDescent="0.2">
      <c r="B1774">
        <v>1765</v>
      </c>
      <c r="C1774" s="29">
        <v>2.4480920026542247E-2</v>
      </c>
      <c r="D1774" s="29">
        <v>-0.13188397840592833</v>
      </c>
      <c r="E1774" s="29">
        <v>-9.06238826363992E-2</v>
      </c>
    </row>
    <row r="1775" spans="2:5" x14ac:dyDescent="0.2">
      <c r="B1775">
        <v>1766</v>
      </c>
      <c r="C1775" s="29">
        <v>-1.4113368463384074E-2</v>
      </c>
      <c r="D1775" s="29">
        <v>3.7972262558862852E-2</v>
      </c>
      <c r="E1775" s="29">
        <v>-0.12195588438539751</v>
      </c>
    </row>
    <row r="1776" spans="2:5" x14ac:dyDescent="0.2">
      <c r="B1776">
        <v>1767</v>
      </c>
      <c r="C1776" s="29">
        <v>0.14976573171688187</v>
      </c>
      <c r="D1776" s="29">
        <v>0.16919311026163769</v>
      </c>
      <c r="E1776" s="29">
        <v>-0.30213059649899487</v>
      </c>
    </row>
    <row r="1777" spans="2:5" x14ac:dyDescent="0.2">
      <c r="B1777">
        <v>1768</v>
      </c>
      <c r="C1777" s="29">
        <v>-8.1693128440611645E-3</v>
      </c>
      <c r="D1777" s="29">
        <v>9.5277827105678156E-2</v>
      </c>
      <c r="E1777" s="29">
        <v>0.46398290113474039</v>
      </c>
    </row>
    <row r="1778" spans="2:5" x14ac:dyDescent="0.2">
      <c r="B1778">
        <v>1769</v>
      </c>
      <c r="C1778" s="29">
        <v>4.2457042140469151E-3</v>
      </c>
      <c r="D1778" s="29">
        <v>0.20875013509701812</v>
      </c>
      <c r="E1778" s="29">
        <v>2.6259925950525034E-2</v>
      </c>
    </row>
    <row r="1779" spans="2:5" x14ac:dyDescent="0.2">
      <c r="B1779">
        <v>1770</v>
      </c>
      <c r="C1779" s="29">
        <v>3.8157726196029244E-2</v>
      </c>
      <c r="D1779" s="29">
        <v>3.6731814072636704E-2</v>
      </c>
      <c r="E1779" s="29">
        <v>-0.45823811573335788</v>
      </c>
    </row>
    <row r="1780" spans="2:5" x14ac:dyDescent="0.2">
      <c r="B1780">
        <v>1771</v>
      </c>
      <c r="C1780" s="29">
        <v>0.10730382752569637</v>
      </c>
      <c r="D1780" s="29">
        <v>-0.20222058578778382</v>
      </c>
      <c r="E1780" s="29">
        <v>8.5968295063247782E-2</v>
      </c>
    </row>
    <row r="1781" spans="2:5" x14ac:dyDescent="0.2">
      <c r="B1781">
        <v>1772</v>
      </c>
      <c r="C1781" s="29">
        <v>2.999156910867946E-2</v>
      </c>
      <c r="D1781" s="29">
        <v>8.2056443558795766E-2</v>
      </c>
      <c r="E1781" s="29">
        <v>-5.6076911329816896E-2</v>
      </c>
    </row>
    <row r="1782" spans="2:5" x14ac:dyDescent="0.2">
      <c r="B1782">
        <v>1773</v>
      </c>
      <c r="C1782" s="29">
        <v>2.8167590863578576E-2</v>
      </c>
      <c r="D1782" s="29">
        <v>8.698734588501271E-2</v>
      </c>
      <c r="E1782" s="29">
        <v>-0.12582495490028248</v>
      </c>
    </row>
    <row r="1783" spans="2:5" x14ac:dyDescent="0.2">
      <c r="B1783">
        <v>1774</v>
      </c>
      <c r="C1783" s="29">
        <v>6.3077542098740183E-2</v>
      </c>
      <c r="D1783" s="29">
        <v>2.4121823905111566E-2</v>
      </c>
      <c r="E1783" s="29">
        <v>-0.10577216908402672</v>
      </c>
    </row>
    <row r="1784" spans="2:5" x14ac:dyDescent="0.2">
      <c r="B1784">
        <v>1775</v>
      </c>
      <c r="C1784" s="29">
        <v>1.7146721188822361E-2</v>
      </c>
      <c r="D1784" s="29">
        <v>-9.574266494695724E-2</v>
      </c>
      <c r="E1784" s="29">
        <v>-0.28900314407702454</v>
      </c>
    </row>
    <row r="1785" spans="2:5" x14ac:dyDescent="0.2">
      <c r="B1785">
        <v>1776</v>
      </c>
      <c r="C1785" s="29">
        <v>1.5560734573852224E-2</v>
      </c>
      <c r="D1785" s="29">
        <v>-6.1193247129675249E-2</v>
      </c>
      <c r="E1785" s="29">
        <v>-4.9090219788714501E-2</v>
      </c>
    </row>
    <row r="1786" spans="2:5" x14ac:dyDescent="0.2">
      <c r="B1786">
        <v>1777</v>
      </c>
      <c r="C1786" s="29">
        <v>-9.1372139591776817E-3</v>
      </c>
      <c r="D1786" s="29">
        <v>2.0332462918423475E-2</v>
      </c>
      <c r="E1786" s="29">
        <v>-4.9430527228254773E-3</v>
      </c>
    </row>
    <row r="1787" spans="2:5" x14ac:dyDescent="0.2">
      <c r="B1787">
        <v>1778</v>
      </c>
      <c r="C1787" s="29">
        <v>7.9156592199734338E-3</v>
      </c>
      <c r="D1787" s="29">
        <v>0.13566201065684383</v>
      </c>
      <c r="E1787" s="29">
        <v>-8.4921875038186351E-2</v>
      </c>
    </row>
    <row r="1788" spans="2:5" x14ac:dyDescent="0.2">
      <c r="B1788">
        <v>1779</v>
      </c>
      <c r="C1788" s="29">
        <v>2.4276702654837216E-2</v>
      </c>
      <c r="D1788" s="29">
        <v>3.3728875172946038E-2</v>
      </c>
      <c r="E1788" s="29">
        <v>8.4535814291823747E-2</v>
      </c>
    </row>
    <row r="1789" spans="2:5" x14ac:dyDescent="0.2">
      <c r="B1789">
        <v>1780</v>
      </c>
      <c r="C1789" s="29">
        <v>-5.3201241245858517E-2</v>
      </c>
      <c r="D1789" s="29">
        <v>0.33635286926374475</v>
      </c>
      <c r="E1789" s="29">
        <v>-0.20342973271586004</v>
      </c>
    </row>
    <row r="1790" spans="2:5" x14ac:dyDescent="0.2">
      <c r="B1790">
        <v>1781</v>
      </c>
      <c r="C1790" s="29">
        <v>0.12187412816377065</v>
      </c>
      <c r="D1790" s="29">
        <v>-3.4292457497899283E-2</v>
      </c>
      <c r="E1790" s="29">
        <v>1.0245364689636912E-2</v>
      </c>
    </row>
    <row r="1791" spans="2:5" x14ac:dyDescent="0.2">
      <c r="B1791">
        <v>1782</v>
      </c>
      <c r="C1791" s="29">
        <v>-2.9250229501819637E-2</v>
      </c>
      <c r="D1791" s="29">
        <v>-0.15810168553784634</v>
      </c>
      <c r="E1791" s="29">
        <v>-0.16739369403185955</v>
      </c>
    </row>
    <row r="1792" spans="2:5" x14ac:dyDescent="0.2">
      <c r="B1792">
        <v>1783</v>
      </c>
      <c r="C1792" s="29">
        <v>-7.2226372224653099E-2</v>
      </c>
      <c r="D1792" s="29">
        <v>-0.10817913644552696</v>
      </c>
      <c r="E1792" s="29">
        <v>3.7188034372288285E-2</v>
      </c>
    </row>
    <row r="1793" spans="2:5" x14ac:dyDescent="0.2">
      <c r="B1793">
        <v>1784</v>
      </c>
      <c r="C1793" s="29">
        <v>-1.0940786272163402E-2</v>
      </c>
      <c r="D1793" s="29">
        <v>-8.0003849938642638E-2</v>
      </c>
      <c r="E1793" s="29">
        <v>3.099202616879836E-2</v>
      </c>
    </row>
    <row r="1794" spans="2:5" x14ac:dyDescent="0.2">
      <c r="B1794">
        <v>1785</v>
      </c>
      <c r="C1794" s="29">
        <v>-4.8727042998837206E-2</v>
      </c>
      <c r="D1794" s="29">
        <v>6.9914689783706588E-2</v>
      </c>
      <c r="E1794" s="29">
        <v>0.48408594029835783</v>
      </c>
    </row>
    <row r="1795" spans="2:5" x14ac:dyDescent="0.2">
      <c r="B1795">
        <v>1786</v>
      </c>
      <c r="C1795" s="29">
        <v>1.6223197554482162E-3</v>
      </c>
      <c r="D1795" s="29">
        <v>1.5766846553738126E-2</v>
      </c>
      <c r="E1795" s="29">
        <v>-0.31080355061834947</v>
      </c>
    </row>
    <row r="1796" spans="2:5" x14ac:dyDescent="0.2">
      <c r="B1796">
        <v>1787</v>
      </c>
      <c r="C1796" s="29">
        <v>-0.11059530290519781</v>
      </c>
      <c r="D1796" s="29">
        <v>-0.10994702602191903</v>
      </c>
      <c r="E1796" s="29">
        <v>0.27133474664435181</v>
      </c>
    </row>
    <row r="1797" spans="2:5" x14ac:dyDescent="0.2">
      <c r="B1797">
        <v>1788</v>
      </c>
      <c r="C1797" s="29">
        <v>2.810668755209084E-2</v>
      </c>
      <c r="D1797" s="29">
        <v>-0.29504081704120882</v>
      </c>
      <c r="E1797" s="29">
        <v>-0.16399572221436884</v>
      </c>
    </row>
    <row r="1798" spans="2:5" x14ac:dyDescent="0.2">
      <c r="B1798">
        <v>1789</v>
      </c>
      <c r="C1798" s="29">
        <v>-5.1576115806621407E-2</v>
      </c>
      <c r="D1798" s="29">
        <v>0.22862876624272338</v>
      </c>
      <c r="E1798" s="29">
        <v>0.20550801388864945</v>
      </c>
    </row>
    <row r="1799" spans="2:5" x14ac:dyDescent="0.2">
      <c r="B1799">
        <v>1790</v>
      </c>
      <c r="C1799" s="29">
        <v>5.3317735895443863E-2</v>
      </c>
      <c r="D1799" s="29">
        <v>3.7505077261625448E-2</v>
      </c>
      <c r="E1799" s="29">
        <v>3.6328672676423597E-2</v>
      </c>
    </row>
    <row r="1800" spans="2:5" x14ac:dyDescent="0.2">
      <c r="B1800">
        <v>1791</v>
      </c>
      <c r="C1800" s="29">
        <v>-2.1827023334760824E-2</v>
      </c>
      <c r="D1800" s="29">
        <v>0.22634095145456309</v>
      </c>
      <c r="E1800" s="29">
        <v>-0.34852888991976699</v>
      </c>
    </row>
    <row r="1801" spans="2:5" x14ac:dyDescent="0.2">
      <c r="B1801">
        <v>1792</v>
      </c>
      <c r="C1801" s="29">
        <v>-4.4948890766523267E-2</v>
      </c>
      <c r="D1801" s="29">
        <v>-0.17625401963440615</v>
      </c>
      <c r="E1801" s="29">
        <v>0.19719223193004634</v>
      </c>
    </row>
    <row r="1802" spans="2:5" x14ac:dyDescent="0.2">
      <c r="B1802">
        <v>1793</v>
      </c>
      <c r="C1802" s="29">
        <v>2.8536971059583551E-2</v>
      </c>
      <c r="D1802" s="29">
        <v>-2.5665857823816644E-3</v>
      </c>
      <c r="E1802" s="29">
        <v>-0.62287054910779371</v>
      </c>
    </row>
    <row r="1803" spans="2:5" x14ac:dyDescent="0.2">
      <c r="B1803">
        <v>1794</v>
      </c>
      <c r="C1803" s="29">
        <v>-5.7023174635040572E-2</v>
      </c>
      <c r="D1803" s="29">
        <v>9.3859662990816231E-2</v>
      </c>
      <c r="E1803" s="29">
        <v>-0.13798202661588635</v>
      </c>
    </row>
    <row r="1804" spans="2:5" x14ac:dyDescent="0.2">
      <c r="B1804">
        <v>1795</v>
      </c>
      <c r="C1804" s="29">
        <v>0.21770081163397176</v>
      </c>
      <c r="D1804" s="29">
        <v>-3.2083861338102304E-3</v>
      </c>
      <c r="E1804" s="29">
        <v>0.47855999833815477</v>
      </c>
    </row>
    <row r="1805" spans="2:5" x14ac:dyDescent="0.2">
      <c r="B1805">
        <v>1796</v>
      </c>
      <c r="C1805" s="29">
        <v>-6.0308444074138053E-2</v>
      </c>
      <c r="D1805" s="29">
        <v>0.28918231337487948</v>
      </c>
      <c r="E1805" s="29">
        <v>9.61666370225365E-2</v>
      </c>
    </row>
    <row r="1806" spans="2:5" x14ac:dyDescent="0.2">
      <c r="B1806">
        <v>1797</v>
      </c>
      <c r="C1806" s="29">
        <v>2.1455325986355554E-2</v>
      </c>
      <c r="D1806" s="29">
        <v>-0.51495453874761044</v>
      </c>
      <c r="E1806" s="29">
        <v>6.4764356691715014E-2</v>
      </c>
    </row>
    <row r="1807" spans="2:5" x14ac:dyDescent="0.2">
      <c r="B1807">
        <v>1798</v>
      </c>
      <c r="C1807" s="29">
        <v>2.7399889431282015E-3</v>
      </c>
      <c r="D1807" s="29">
        <v>-5.9425155648369789E-2</v>
      </c>
      <c r="E1807" s="29">
        <v>1.0910541704521955E-4</v>
      </c>
    </row>
    <row r="1808" spans="2:5" x14ac:dyDescent="0.2">
      <c r="B1808">
        <v>1799</v>
      </c>
      <c r="C1808" s="29">
        <v>4.1660017763487163E-2</v>
      </c>
      <c r="D1808" s="29">
        <v>1.770827924350088E-2</v>
      </c>
      <c r="E1808" s="29">
        <v>-0.25158919340740354</v>
      </c>
    </row>
    <row r="1809" spans="2:5" x14ac:dyDescent="0.2">
      <c r="B1809">
        <v>1800</v>
      </c>
      <c r="C1809" s="29">
        <v>-2.1327676999925868E-2</v>
      </c>
      <c r="D1809" s="29">
        <v>2.5922308087721647E-2</v>
      </c>
      <c r="E1809" s="29">
        <v>0.17186823833509396</v>
      </c>
    </row>
    <row r="1810" spans="2:5" x14ac:dyDescent="0.2">
      <c r="B1810">
        <v>1801</v>
      </c>
      <c r="C1810" s="29">
        <v>0.31341752477797685</v>
      </c>
      <c r="D1810" s="29">
        <v>7.3731518454606834E-2</v>
      </c>
      <c r="E1810" s="29">
        <v>9.1759717757888937E-2</v>
      </c>
    </row>
    <row r="1811" spans="2:5" x14ac:dyDescent="0.2">
      <c r="B1811">
        <v>1802</v>
      </c>
      <c r="C1811" s="29">
        <v>-2.603743850996322E-3</v>
      </c>
      <c r="D1811" s="29">
        <v>7.4290931111426753E-3</v>
      </c>
      <c r="E1811" s="29">
        <v>-0.15908357508359844</v>
      </c>
    </row>
    <row r="1812" spans="2:5" x14ac:dyDescent="0.2">
      <c r="B1812">
        <v>1803</v>
      </c>
      <c r="C1812" s="29">
        <v>4.574927461029555E-2</v>
      </c>
      <c r="D1812" s="29">
        <v>-8.825321389910358E-2</v>
      </c>
      <c r="E1812" s="29">
        <v>-0.17669420509023837</v>
      </c>
    </row>
    <row r="1813" spans="2:5" x14ac:dyDescent="0.2">
      <c r="B1813">
        <v>1804</v>
      </c>
      <c r="C1813" s="29">
        <v>-9.6115432144033786E-2</v>
      </c>
      <c r="D1813" s="29">
        <v>-5.1229080548820013E-2</v>
      </c>
      <c r="E1813" s="29">
        <v>-0.20119110520738057</v>
      </c>
    </row>
    <row r="1814" spans="2:5" x14ac:dyDescent="0.2">
      <c r="B1814">
        <v>1805</v>
      </c>
      <c r="C1814" s="29">
        <v>-5.2333403907975626E-2</v>
      </c>
      <c r="D1814" s="29">
        <v>8.2427864620577732E-2</v>
      </c>
      <c r="E1814" s="29">
        <v>-0.13908872811799916</v>
      </c>
    </row>
    <row r="1815" spans="2:5" x14ac:dyDescent="0.2">
      <c r="B1815">
        <v>1806</v>
      </c>
      <c r="C1815" s="29">
        <v>-6.8215812958057953E-2</v>
      </c>
      <c r="D1815" s="29">
        <v>7.9080150187492926E-2</v>
      </c>
      <c r="E1815" s="29">
        <v>0.24656263548058069</v>
      </c>
    </row>
    <row r="1816" spans="2:5" x14ac:dyDescent="0.2">
      <c r="B1816">
        <v>1807</v>
      </c>
      <c r="C1816" s="29">
        <v>4.5166682835297844E-2</v>
      </c>
      <c r="D1816" s="29">
        <v>0.11182427265502835</v>
      </c>
      <c r="E1816" s="29">
        <v>-9.510551525255621E-3</v>
      </c>
    </row>
    <row r="1817" spans="2:5" x14ac:dyDescent="0.2">
      <c r="B1817">
        <v>1808</v>
      </c>
      <c r="C1817" s="29">
        <v>4.0415137571798369E-2</v>
      </c>
      <c r="D1817" s="29">
        <v>-4.4158419190234867E-2</v>
      </c>
      <c r="E1817" s="29">
        <v>4.8459480370162449E-2</v>
      </c>
    </row>
    <row r="1818" spans="2:5" x14ac:dyDescent="0.2">
      <c r="B1818">
        <v>1809</v>
      </c>
      <c r="C1818" s="29">
        <v>0.23353998863843789</v>
      </c>
      <c r="D1818" s="29">
        <v>-2.1581698793993964E-2</v>
      </c>
      <c r="E1818" s="29">
        <v>0.10312124077256019</v>
      </c>
    </row>
    <row r="1819" spans="2:5" x14ac:dyDescent="0.2">
      <c r="B1819">
        <v>1810</v>
      </c>
      <c r="C1819" s="29">
        <v>-1.8943024865358666E-2</v>
      </c>
      <c r="D1819" s="29">
        <v>-1.1983517924622969E-2</v>
      </c>
      <c r="E1819" s="29">
        <v>0.37272568068220796</v>
      </c>
    </row>
    <row r="1820" spans="2:5" x14ac:dyDescent="0.2">
      <c r="B1820">
        <v>1811</v>
      </c>
      <c r="C1820" s="29">
        <v>6.5794371560251322E-2</v>
      </c>
      <c r="D1820" s="29">
        <v>-0.30473896604202966</v>
      </c>
      <c r="E1820" s="29">
        <v>-4.0839529407671389E-2</v>
      </c>
    </row>
    <row r="1821" spans="2:5" x14ac:dyDescent="0.2">
      <c r="B1821">
        <v>1812</v>
      </c>
      <c r="C1821" s="29">
        <v>-4.4291254451978759E-3</v>
      </c>
      <c r="D1821" s="29">
        <v>-9.077655782159097E-2</v>
      </c>
      <c r="E1821" s="29">
        <v>5.2102211762735294E-2</v>
      </c>
    </row>
    <row r="1822" spans="2:5" x14ac:dyDescent="0.2">
      <c r="B1822">
        <v>1813</v>
      </c>
      <c r="C1822" s="29">
        <v>2.8926528251784572E-2</v>
      </c>
      <c r="D1822" s="29">
        <v>7.6363934292442051E-2</v>
      </c>
      <c r="E1822" s="29">
        <v>-0.6858710553177666</v>
      </c>
    </row>
    <row r="1823" spans="2:5" x14ac:dyDescent="0.2">
      <c r="B1823">
        <v>1814</v>
      </c>
      <c r="C1823" s="29">
        <v>7.5509602024022918E-2</v>
      </c>
      <c r="D1823" s="29">
        <v>0.11377835371638655</v>
      </c>
      <c r="E1823" s="29">
        <v>1.8279799667702142E-3</v>
      </c>
    </row>
    <row r="1824" spans="2:5" x14ac:dyDescent="0.2">
      <c r="B1824">
        <v>1815</v>
      </c>
      <c r="C1824" s="29">
        <v>-2.1902364207040219E-2</v>
      </c>
      <c r="D1824" s="29">
        <v>0.10467059279277946</v>
      </c>
      <c r="E1824" s="29">
        <v>0.17274492762314861</v>
      </c>
    </row>
    <row r="1825" spans="2:5" x14ac:dyDescent="0.2">
      <c r="B1825">
        <v>1816</v>
      </c>
      <c r="C1825" s="29">
        <v>-3.0563518342537056E-2</v>
      </c>
      <c r="D1825" s="29">
        <v>3.8324953044418179E-2</v>
      </c>
      <c r="E1825" s="29">
        <v>0.2153866666062248</v>
      </c>
    </row>
    <row r="1826" spans="2:5" x14ac:dyDescent="0.2">
      <c r="B1826">
        <v>1817</v>
      </c>
      <c r="C1826" s="29">
        <v>0.13846557676501056</v>
      </c>
      <c r="D1826" s="29">
        <v>2.5633172289418863E-2</v>
      </c>
      <c r="E1826" s="29">
        <v>-0.16932746784486816</v>
      </c>
    </row>
    <row r="1827" spans="2:5" x14ac:dyDescent="0.2">
      <c r="B1827">
        <v>1818</v>
      </c>
      <c r="C1827" s="29">
        <v>5.2459805609560387E-2</v>
      </c>
      <c r="D1827" s="29">
        <v>3.3703116261300035E-2</v>
      </c>
      <c r="E1827" s="29">
        <v>0.14546606465486539</v>
      </c>
    </row>
    <row r="1828" spans="2:5" x14ac:dyDescent="0.2">
      <c r="B1828">
        <v>1819</v>
      </c>
      <c r="C1828" s="29">
        <v>-2.2915863834791824E-2</v>
      </c>
      <c r="D1828" s="29">
        <v>6.3746261194544282E-2</v>
      </c>
      <c r="E1828" s="29">
        <v>-0.20497130567538807</v>
      </c>
    </row>
    <row r="1829" spans="2:5" x14ac:dyDescent="0.2">
      <c r="B1829">
        <v>1820</v>
      </c>
      <c r="C1829" s="29">
        <v>-8.4267120258346342E-3</v>
      </c>
      <c r="D1829" s="29">
        <v>1.8406913712686851E-2</v>
      </c>
      <c r="E1829" s="29">
        <v>6.9688091048307796E-2</v>
      </c>
    </row>
    <row r="1830" spans="2:5" x14ac:dyDescent="0.2">
      <c r="B1830">
        <v>1821</v>
      </c>
      <c r="C1830" s="29">
        <v>-7.949090226072171E-2</v>
      </c>
      <c r="D1830" s="29">
        <v>0.28990286981548441</v>
      </c>
      <c r="E1830" s="29">
        <v>-0.11379760194300025</v>
      </c>
    </row>
    <row r="1831" spans="2:5" x14ac:dyDescent="0.2">
      <c r="B1831">
        <v>1822</v>
      </c>
      <c r="C1831" s="29">
        <v>4.6783684463374012E-2</v>
      </c>
      <c r="D1831" s="29">
        <v>-0.31793394082400817</v>
      </c>
      <c r="E1831" s="29">
        <v>0.3444646360758209</v>
      </c>
    </row>
    <row r="1832" spans="2:5" x14ac:dyDescent="0.2">
      <c r="B1832">
        <v>1823</v>
      </c>
      <c r="C1832" s="29">
        <v>-0.1269210312756166</v>
      </c>
      <c r="D1832" s="29">
        <v>0.1866607163791181</v>
      </c>
      <c r="E1832" s="29">
        <v>0.1960404996646804</v>
      </c>
    </row>
    <row r="1833" spans="2:5" x14ac:dyDescent="0.2">
      <c r="B1833">
        <v>1824</v>
      </c>
      <c r="C1833" s="29">
        <v>-1.6387323598989461E-2</v>
      </c>
      <c r="D1833" s="29">
        <v>-2.4212743614449576E-2</v>
      </c>
      <c r="E1833" s="29">
        <v>-0.27638686809429647</v>
      </c>
    </row>
    <row r="1834" spans="2:5" x14ac:dyDescent="0.2">
      <c r="B1834">
        <v>1825</v>
      </c>
      <c r="C1834" s="29">
        <v>-4.5320668544998719E-5</v>
      </c>
      <c r="D1834" s="29">
        <v>3.0759387062618663E-2</v>
      </c>
      <c r="E1834" s="29">
        <v>-0.45303157582695536</v>
      </c>
    </row>
    <row r="1835" spans="2:5" x14ac:dyDescent="0.2">
      <c r="B1835">
        <v>1826</v>
      </c>
      <c r="C1835" s="29">
        <v>-5.7698206133934497E-2</v>
      </c>
      <c r="D1835" s="29">
        <v>8.9460006487110472E-2</v>
      </c>
      <c r="E1835" s="29">
        <v>-4.2560802994755655E-2</v>
      </c>
    </row>
    <row r="1836" spans="2:5" x14ac:dyDescent="0.2">
      <c r="B1836">
        <v>1827</v>
      </c>
      <c r="C1836" s="29">
        <v>2.3062967181688949E-2</v>
      </c>
      <c r="D1836" s="29">
        <v>0.26729850514512676</v>
      </c>
      <c r="E1836" s="29">
        <v>0.21356039635886123</v>
      </c>
    </row>
    <row r="1837" spans="2:5" x14ac:dyDescent="0.2">
      <c r="B1837">
        <v>1828</v>
      </c>
      <c r="C1837" s="29">
        <v>3.8581867548417387E-2</v>
      </c>
      <c r="D1837" s="29">
        <v>-0.2252248280964208</v>
      </c>
      <c r="E1837" s="29">
        <v>-0.28631388448979822</v>
      </c>
    </row>
    <row r="1838" spans="2:5" x14ac:dyDescent="0.2">
      <c r="B1838">
        <v>1829</v>
      </c>
      <c r="C1838" s="29">
        <v>7.8772975063300665E-2</v>
      </c>
      <c r="D1838" s="29">
        <v>0.62961772682615458</v>
      </c>
      <c r="E1838" s="29">
        <v>1.0532802093321341</v>
      </c>
    </row>
    <row r="1839" spans="2:5" x14ac:dyDescent="0.2">
      <c r="B1839">
        <v>1830</v>
      </c>
      <c r="C1839" s="29">
        <v>-7.0187157511513401E-2</v>
      </c>
      <c r="D1839" s="29">
        <v>0.23819396637549131</v>
      </c>
      <c r="E1839" s="29">
        <v>-7.9790663966623114E-4</v>
      </c>
    </row>
    <row r="1840" spans="2:5" x14ac:dyDescent="0.2">
      <c r="B1840">
        <v>1831</v>
      </c>
      <c r="C1840" s="29">
        <v>-6.2687737037923116E-2</v>
      </c>
      <c r="D1840" s="29">
        <v>-0.5422018123878507</v>
      </c>
      <c r="E1840" s="29">
        <v>0.34647314085875908</v>
      </c>
    </row>
    <row r="1841" spans="2:5" x14ac:dyDescent="0.2">
      <c r="B1841">
        <v>1832</v>
      </c>
      <c r="C1841" s="29">
        <v>1.593745244554368E-2</v>
      </c>
      <c r="D1841" s="29">
        <v>0.23619001562391775</v>
      </c>
      <c r="E1841" s="29">
        <v>8.0912385383839963E-2</v>
      </c>
    </row>
    <row r="1842" spans="2:5" x14ac:dyDescent="0.2">
      <c r="B1842">
        <v>1833</v>
      </c>
      <c r="C1842" s="29">
        <v>1.4467294861543393E-3</v>
      </c>
      <c r="D1842" s="29">
        <v>-1.5964213863030687E-2</v>
      </c>
      <c r="E1842" s="29">
        <v>-4.8064133605512593E-2</v>
      </c>
    </row>
    <row r="1843" spans="2:5" x14ac:dyDescent="0.2">
      <c r="B1843">
        <v>1834</v>
      </c>
      <c r="C1843" s="29">
        <v>-8.6945746565700824E-2</v>
      </c>
      <c r="D1843" s="29">
        <v>2.6771333272099858E-2</v>
      </c>
      <c r="E1843" s="29">
        <v>0.24571751073676593</v>
      </c>
    </row>
    <row r="1844" spans="2:5" x14ac:dyDescent="0.2">
      <c r="B1844">
        <v>1835</v>
      </c>
      <c r="C1844" s="29">
        <v>5.1354897664565094E-2</v>
      </c>
      <c r="D1844" s="29">
        <v>8.4942948653198486E-2</v>
      </c>
      <c r="E1844" s="29">
        <v>-0.18995458564573706</v>
      </c>
    </row>
    <row r="1845" spans="2:5" x14ac:dyDescent="0.2">
      <c r="B1845">
        <v>1836</v>
      </c>
      <c r="C1845" s="29">
        <v>-1.2024896560306989E-2</v>
      </c>
      <c r="D1845" s="29">
        <v>0.20843439080284906</v>
      </c>
      <c r="E1845" s="29">
        <v>-0.12161543856679698</v>
      </c>
    </row>
    <row r="1846" spans="2:5" x14ac:dyDescent="0.2">
      <c r="B1846">
        <v>1837</v>
      </c>
      <c r="C1846" s="29">
        <v>-6.5895016527585892E-2</v>
      </c>
      <c r="D1846" s="29">
        <v>-0.23988671558966077</v>
      </c>
      <c r="E1846" s="29">
        <v>-0.30968312785691998</v>
      </c>
    </row>
    <row r="1847" spans="2:5" x14ac:dyDescent="0.2">
      <c r="B1847">
        <v>1838</v>
      </c>
      <c r="C1847" s="29">
        <v>8.7505583460748659E-2</v>
      </c>
      <c r="D1847" s="29">
        <v>0.48850296811567578</v>
      </c>
      <c r="E1847" s="29">
        <v>0.18286027893683898</v>
      </c>
    </row>
    <row r="1848" spans="2:5" x14ac:dyDescent="0.2">
      <c r="B1848">
        <v>1839</v>
      </c>
      <c r="C1848" s="29">
        <v>2.222601904021004E-2</v>
      </c>
      <c r="D1848" s="29">
        <v>-0.1018838817589431</v>
      </c>
      <c r="E1848" s="29">
        <v>5.5801134827398777E-2</v>
      </c>
    </row>
    <row r="1849" spans="2:5" x14ac:dyDescent="0.2">
      <c r="B1849">
        <v>1840</v>
      </c>
      <c r="C1849" s="29">
        <v>2.5551617701576566E-2</v>
      </c>
      <c r="D1849" s="29">
        <v>5.8110710111213347E-2</v>
      </c>
      <c r="E1849" s="29">
        <v>-0.1098766368495452</v>
      </c>
    </row>
    <row r="1850" spans="2:5" x14ac:dyDescent="0.2">
      <c r="B1850">
        <v>1841</v>
      </c>
      <c r="C1850" s="29">
        <v>-2.1878169154399711E-2</v>
      </c>
      <c r="D1850" s="29">
        <v>-2.1162067767026359E-2</v>
      </c>
      <c r="E1850" s="29">
        <v>-0.21336013621007033</v>
      </c>
    </row>
    <row r="1851" spans="2:5" x14ac:dyDescent="0.2">
      <c r="B1851">
        <v>1842</v>
      </c>
      <c r="C1851" s="29">
        <v>8.436929888804455E-2</v>
      </c>
      <c r="D1851" s="29">
        <v>7.5414406117012001E-2</v>
      </c>
      <c r="E1851" s="29">
        <v>0.57357025330399203</v>
      </c>
    </row>
    <row r="1852" spans="2:5" x14ac:dyDescent="0.2">
      <c r="B1852">
        <v>1843</v>
      </c>
      <c r="C1852" s="29">
        <v>9.4642227875070817E-3</v>
      </c>
      <c r="D1852" s="29">
        <v>4.4248660047966681E-2</v>
      </c>
      <c r="E1852" s="29">
        <v>7.4280308300751705E-2</v>
      </c>
    </row>
    <row r="1853" spans="2:5" x14ac:dyDescent="0.2">
      <c r="B1853">
        <v>1844</v>
      </c>
      <c r="C1853" s="29">
        <v>-2.9444269779923815E-2</v>
      </c>
      <c r="D1853" s="29">
        <v>4.6359768256210361E-2</v>
      </c>
      <c r="E1853" s="29">
        <v>0.13302286170488173</v>
      </c>
    </row>
    <row r="1854" spans="2:5" x14ac:dyDescent="0.2">
      <c r="B1854">
        <v>1845</v>
      </c>
      <c r="C1854" s="29">
        <v>2.3502682026890397E-2</v>
      </c>
      <c r="D1854" s="29">
        <v>6.3687313123368061E-2</v>
      </c>
      <c r="E1854" s="29">
        <v>-1.3355802768408909</v>
      </c>
    </row>
    <row r="1855" spans="2:5" x14ac:dyDescent="0.2">
      <c r="B1855">
        <v>1846</v>
      </c>
      <c r="C1855" s="29">
        <v>-0.12598832288935752</v>
      </c>
      <c r="D1855" s="29">
        <v>-4.3853491875056307E-2</v>
      </c>
      <c r="E1855" s="29">
        <v>0.1493927894165884</v>
      </c>
    </row>
    <row r="1856" spans="2:5" x14ac:dyDescent="0.2">
      <c r="B1856">
        <v>1847</v>
      </c>
      <c r="C1856" s="29">
        <v>4.6708343576889334E-2</v>
      </c>
      <c r="D1856" s="29">
        <v>0.39335387540954447</v>
      </c>
      <c r="E1856" s="29">
        <v>9.963255510978726E-2</v>
      </c>
    </row>
    <row r="1857" spans="2:5" x14ac:dyDescent="0.2">
      <c r="B1857">
        <v>1848</v>
      </c>
      <c r="C1857" s="29">
        <v>3.1471367335252104E-2</v>
      </c>
      <c r="D1857" s="29">
        <v>7.0640759982891946E-2</v>
      </c>
      <c r="E1857" s="29">
        <v>-0.18217733669152728</v>
      </c>
    </row>
    <row r="1858" spans="2:5" x14ac:dyDescent="0.2">
      <c r="B1858">
        <v>1849</v>
      </c>
      <c r="C1858" s="29">
        <v>-5.0968447031578275E-2</v>
      </c>
      <c r="D1858" s="29">
        <v>-0.19490480461698315</v>
      </c>
      <c r="E1858" s="29">
        <v>4.7853467375107549E-3</v>
      </c>
    </row>
    <row r="1859" spans="2:5" x14ac:dyDescent="0.2">
      <c r="B1859">
        <v>1850</v>
      </c>
      <c r="C1859" s="29">
        <v>-2.6765596102937987E-2</v>
      </c>
      <c r="D1859" s="29">
        <v>-1.3005717006978145E-2</v>
      </c>
      <c r="E1859" s="29">
        <v>-0.1304518116066975</v>
      </c>
    </row>
    <row r="1860" spans="2:5" x14ac:dyDescent="0.2">
      <c r="B1860">
        <v>1851</v>
      </c>
      <c r="C1860" s="29">
        <v>5.1722405806764755E-3</v>
      </c>
      <c r="D1860" s="29">
        <v>0.12200742478949129</v>
      </c>
      <c r="E1860" s="29">
        <v>-0.11167981915536321</v>
      </c>
    </row>
    <row r="1861" spans="2:5" x14ac:dyDescent="0.2">
      <c r="B1861">
        <v>1852</v>
      </c>
      <c r="C1861" s="29">
        <v>-9.9481849680271975E-2</v>
      </c>
      <c r="D1861" s="29">
        <v>0.20976359451700377</v>
      </c>
      <c r="E1861" s="29">
        <v>-0.47249556345048638</v>
      </c>
    </row>
    <row r="1862" spans="2:5" x14ac:dyDescent="0.2">
      <c r="B1862">
        <v>1853</v>
      </c>
      <c r="C1862" s="29">
        <v>-2.0127843639745586E-2</v>
      </c>
      <c r="D1862" s="29">
        <v>0.26316779384758626</v>
      </c>
      <c r="E1862" s="29">
        <v>7.3411703859774913E-2</v>
      </c>
    </row>
    <row r="1863" spans="2:5" x14ac:dyDescent="0.2">
      <c r="B1863">
        <v>1854</v>
      </c>
      <c r="C1863" s="29">
        <v>-4.3322396819359441E-2</v>
      </c>
      <c r="D1863" s="29">
        <v>0.49261468296288047</v>
      </c>
      <c r="E1863" s="29">
        <v>-0.21252221447440975</v>
      </c>
    </row>
    <row r="1864" spans="2:5" x14ac:dyDescent="0.2">
      <c r="B1864">
        <v>1855</v>
      </c>
      <c r="C1864" s="29">
        <v>-9.7988819447691722E-2</v>
      </c>
      <c r="D1864" s="29">
        <v>0.34772057879122553</v>
      </c>
      <c r="E1864" s="29">
        <v>-0.12231733653381165</v>
      </c>
    </row>
    <row r="1865" spans="2:5" x14ac:dyDescent="0.2">
      <c r="B1865">
        <v>1856</v>
      </c>
      <c r="C1865" s="29">
        <v>4.1424455049445599E-2</v>
      </c>
      <c r="D1865" s="29">
        <v>0.17253874321351215</v>
      </c>
      <c r="E1865" s="29">
        <v>-0.60124263935796163</v>
      </c>
    </row>
    <row r="1866" spans="2:5" x14ac:dyDescent="0.2">
      <c r="B1866">
        <v>1857</v>
      </c>
      <c r="C1866" s="29">
        <v>-2.7025437129099836E-3</v>
      </c>
      <c r="D1866" s="29">
        <v>-0.40195499885837216</v>
      </c>
      <c r="E1866" s="29">
        <v>-8.0153539958155676E-2</v>
      </c>
    </row>
    <row r="1867" spans="2:5" x14ac:dyDescent="0.2">
      <c r="B1867">
        <v>1858</v>
      </c>
      <c r="C1867" s="29">
        <v>6.4751707919628691E-3</v>
      </c>
      <c r="D1867" s="29">
        <v>0.24327504416339069</v>
      </c>
      <c r="E1867" s="29">
        <v>1.2828070133257454E-2</v>
      </c>
    </row>
    <row r="1868" spans="2:5" x14ac:dyDescent="0.2">
      <c r="B1868">
        <v>1859</v>
      </c>
      <c r="C1868" s="29">
        <v>-1.9537328414973788E-2</v>
      </c>
      <c r="D1868" s="29">
        <v>4.406764649137318E-2</v>
      </c>
      <c r="E1868" s="29">
        <v>0.21216524949814752</v>
      </c>
    </row>
    <row r="1869" spans="2:5" x14ac:dyDescent="0.2">
      <c r="B1869">
        <v>1860</v>
      </c>
      <c r="C1869" s="29">
        <v>6.3340949836981795E-3</v>
      </c>
      <c r="D1869" s="29">
        <v>-2.887147547100264E-3</v>
      </c>
      <c r="E1869" s="29">
        <v>-0.23844415111912984</v>
      </c>
    </row>
    <row r="1870" spans="2:5" x14ac:dyDescent="0.2">
      <c r="B1870">
        <v>1861</v>
      </c>
      <c r="C1870" s="29">
        <v>0.12810676177929903</v>
      </c>
      <c r="D1870" s="29">
        <v>2.2328786427955941E-2</v>
      </c>
      <c r="E1870" s="29">
        <v>-0.18631693425548573</v>
      </c>
    </row>
    <row r="1871" spans="2:5" x14ac:dyDescent="0.2">
      <c r="B1871">
        <v>1862</v>
      </c>
      <c r="C1871" s="29">
        <v>2.5528433283344902E-3</v>
      </c>
      <c r="D1871" s="29">
        <v>-6.2901257332833638E-2</v>
      </c>
      <c r="E1871" s="29">
        <v>-0.18708181957701431</v>
      </c>
    </row>
    <row r="1872" spans="2:5" x14ac:dyDescent="0.2">
      <c r="B1872">
        <v>1863</v>
      </c>
      <c r="C1872" s="29">
        <v>-1.4190012655361434E-2</v>
      </c>
      <c r="D1872" s="29">
        <v>-3.3839310219271876E-2</v>
      </c>
      <c r="E1872" s="29">
        <v>0.12340737476044156</v>
      </c>
    </row>
    <row r="1873" spans="2:5" x14ac:dyDescent="0.2">
      <c r="B1873">
        <v>1864</v>
      </c>
      <c r="C1873" s="29">
        <v>1.2226397608478722E-2</v>
      </c>
      <c r="D1873" s="29">
        <v>4.7790905972481083E-2</v>
      </c>
      <c r="E1873" s="29">
        <v>0.14033652724630161</v>
      </c>
    </row>
    <row r="1874" spans="2:5" x14ac:dyDescent="0.2">
      <c r="B1874">
        <v>1865</v>
      </c>
      <c r="C1874" s="29">
        <v>3.3044817326254486E-2</v>
      </c>
      <c r="D1874" s="29">
        <v>6.0000138112084302E-2</v>
      </c>
      <c r="E1874" s="29">
        <v>0.27720691784569884</v>
      </c>
    </row>
    <row r="1875" spans="2:5" x14ac:dyDescent="0.2">
      <c r="B1875">
        <v>1866</v>
      </c>
      <c r="C1875" s="29">
        <v>9.814488972556025E-3</v>
      </c>
      <c r="D1875" s="29">
        <v>-0.4315296009004958</v>
      </c>
      <c r="E1875" s="29">
        <v>3.8050141484653278E-2</v>
      </c>
    </row>
    <row r="1876" spans="2:5" x14ac:dyDescent="0.2">
      <c r="B1876">
        <v>1867</v>
      </c>
      <c r="C1876" s="29">
        <v>-6.0648204987919757E-2</v>
      </c>
      <c r="D1876" s="29">
        <v>-0.14573476573160601</v>
      </c>
      <c r="E1876" s="29">
        <v>-0.39766440379451945</v>
      </c>
    </row>
    <row r="1877" spans="2:5" x14ac:dyDescent="0.2">
      <c r="B1877">
        <v>1868</v>
      </c>
      <c r="C1877" s="29">
        <v>-3.2848481942687614E-2</v>
      </c>
      <c r="D1877" s="29">
        <v>0.25624393618250974</v>
      </c>
      <c r="E1877" s="29">
        <v>-0.2784008408315507</v>
      </c>
    </row>
    <row r="1878" spans="2:5" x14ac:dyDescent="0.2">
      <c r="B1878">
        <v>1869</v>
      </c>
      <c r="C1878" s="29">
        <v>-8.1590276153585949E-3</v>
      </c>
      <c r="D1878" s="29">
        <v>-3.4853404806638594E-2</v>
      </c>
      <c r="E1878" s="29">
        <v>0.16163708878167019</v>
      </c>
    </row>
    <row r="1879" spans="2:5" x14ac:dyDescent="0.2">
      <c r="B1879">
        <v>1870</v>
      </c>
      <c r="C1879" s="29">
        <v>-9.1123364562892342E-2</v>
      </c>
      <c r="D1879" s="29">
        <v>-0.29065909151086122</v>
      </c>
      <c r="E1879" s="29">
        <v>0.36097238197452386</v>
      </c>
    </row>
    <row r="1880" spans="2:5" x14ac:dyDescent="0.2">
      <c r="B1880">
        <v>1871</v>
      </c>
      <c r="C1880" s="29">
        <v>0.14377452076881003</v>
      </c>
      <c r="D1880" s="29">
        <v>0.16002242096767022</v>
      </c>
      <c r="E1880" s="29">
        <v>7.3128153367088819E-2</v>
      </c>
    </row>
    <row r="1881" spans="2:5" x14ac:dyDescent="0.2">
      <c r="B1881">
        <v>1872</v>
      </c>
      <c r="C1881" s="29">
        <v>-1.8508613417143688E-2</v>
      </c>
      <c r="D1881" s="29">
        <v>6.1111021678924099E-2</v>
      </c>
      <c r="E1881" s="29">
        <v>-7.2829674396317906E-2</v>
      </c>
    </row>
    <row r="1882" spans="2:5" x14ac:dyDescent="0.2">
      <c r="B1882">
        <v>1873</v>
      </c>
      <c r="C1882" s="29">
        <v>-6.8609421291594586E-2</v>
      </c>
      <c r="D1882" s="29">
        <v>-7.6584049174829819E-2</v>
      </c>
      <c r="E1882" s="29">
        <v>6.1121061775952001E-2</v>
      </c>
    </row>
    <row r="1883" spans="2:5" x14ac:dyDescent="0.2">
      <c r="B1883">
        <v>1874</v>
      </c>
      <c r="C1883" s="29">
        <v>1.7793335018836391E-2</v>
      </c>
      <c r="D1883" s="29">
        <v>-6.4727118763305461E-2</v>
      </c>
      <c r="E1883" s="29">
        <v>-0.39538797725720554</v>
      </c>
    </row>
    <row r="1884" spans="2:5" x14ac:dyDescent="0.2">
      <c r="B1884">
        <v>1875</v>
      </c>
      <c r="C1884" s="29">
        <v>6.7331104007612537E-4</v>
      </c>
      <c r="D1884" s="29">
        <v>-2.6848286757760773E-2</v>
      </c>
      <c r="E1884" s="29">
        <v>-0.16584232426706644</v>
      </c>
    </row>
    <row r="1885" spans="2:5" x14ac:dyDescent="0.2">
      <c r="B1885">
        <v>1876</v>
      </c>
      <c r="C1885" s="29">
        <v>8.7477337362426064E-2</v>
      </c>
      <c r="D1885" s="29">
        <v>-0.16492446277167774</v>
      </c>
      <c r="E1885" s="29">
        <v>-0.15101708417008794</v>
      </c>
    </row>
    <row r="1886" spans="2:5" x14ac:dyDescent="0.2">
      <c r="B1886">
        <v>1877</v>
      </c>
      <c r="C1886" s="29">
        <v>8.7486373527486424E-4</v>
      </c>
      <c r="D1886" s="29">
        <v>-8.6351352745403769E-3</v>
      </c>
      <c r="E1886" s="29">
        <v>0.29701519563614276</v>
      </c>
    </row>
    <row r="1887" spans="2:5" x14ac:dyDescent="0.2">
      <c r="B1887">
        <v>1878</v>
      </c>
      <c r="C1887" s="29">
        <v>-0.17222187955867863</v>
      </c>
      <c r="D1887" s="29">
        <v>-0.12845686191736463</v>
      </c>
      <c r="E1887" s="29">
        <v>-0.11621645325308136</v>
      </c>
    </row>
    <row r="1888" spans="2:5" x14ac:dyDescent="0.2">
      <c r="B1888">
        <v>1879</v>
      </c>
      <c r="C1888" s="29">
        <v>-1.418547701201592E-2</v>
      </c>
      <c r="D1888" s="29">
        <v>-0.49900428331265323</v>
      </c>
      <c r="E1888" s="29">
        <v>9.5281268482681494E-2</v>
      </c>
    </row>
    <row r="1889" spans="2:5" x14ac:dyDescent="0.2">
      <c r="B1889">
        <v>1880</v>
      </c>
      <c r="C1889" s="29">
        <v>-2.6728718632062463E-2</v>
      </c>
      <c r="D1889" s="29">
        <v>0.2100776747368869</v>
      </c>
      <c r="E1889" s="29">
        <v>-0.14330617061019174</v>
      </c>
    </row>
    <row r="1890" spans="2:5" x14ac:dyDescent="0.2">
      <c r="B1890">
        <v>1881</v>
      </c>
      <c r="C1890" s="29">
        <v>-4.4577224943839033E-2</v>
      </c>
      <c r="D1890" s="29">
        <v>-2.9567896320996601E-2</v>
      </c>
      <c r="E1890" s="29">
        <v>0.29867657687609223</v>
      </c>
    </row>
    <row r="1891" spans="2:5" x14ac:dyDescent="0.2">
      <c r="B1891">
        <v>1882</v>
      </c>
      <c r="C1891" s="29">
        <v>-1.1162301599249448E-3</v>
      </c>
      <c r="D1891" s="29">
        <v>6.3185425126431341E-2</v>
      </c>
      <c r="E1891" s="29">
        <v>-0.12747495083843452</v>
      </c>
    </row>
    <row r="1892" spans="2:5" x14ac:dyDescent="0.2">
      <c r="B1892">
        <v>1883</v>
      </c>
      <c r="C1892" s="29">
        <v>-5.4954187085661015E-2</v>
      </c>
      <c r="D1892" s="29">
        <v>-0.11824967408541701</v>
      </c>
      <c r="E1892" s="29">
        <v>-0.20001187381747107</v>
      </c>
    </row>
    <row r="1893" spans="2:5" x14ac:dyDescent="0.2">
      <c r="B1893">
        <v>1884</v>
      </c>
      <c r="C1893" s="29">
        <v>-2.4195854232623881E-2</v>
      </c>
      <c r="D1893" s="29">
        <v>0.30320909486949549</v>
      </c>
      <c r="E1893" s="29">
        <v>-0.1574073836990838</v>
      </c>
    </row>
    <row r="1894" spans="2:5" x14ac:dyDescent="0.2">
      <c r="B1894">
        <v>1885</v>
      </c>
      <c r="C1894" s="29">
        <v>-8.223176824454885E-2</v>
      </c>
      <c r="D1894" s="29">
        <v>1.5456954558605974E-2</v>
      </c>
      <c r="E1894" s="29">
        <v>0.34066697055339973</v>
      </c>
    </row>
    <row r="1895" spans="2:5" x14ac:dyDescent="0.2">
      <c r="B1895">
        <v>1886</v>
      </c>
      <c r="C1895" s="29">
        <v>3.2404559731196873E-2</v>
      </c>
      <c r="D1895" s="29">
        <v>0.12856372473214017</v>
      </c>
      <c r="E1895" s="29">
        <v>-4.2647334396609331E-2</v>
      </c>
    </row>
    <row r="1896" spans="2:5" x14ac:dyDescent="0.2">
      <c r="B1896">
        <v>1887</v>
      </c>
      <c r="C1896" s="29">
        <v>4.3876314464091366E-3</v>
      </c>
      <c r="D1896" s="29">
        <v>-0.42641981884672248</v>
      </c>
      <c r="E1896" s="29">
        <v>0.13812357328871525</v>
      </c>
    </row>
    <row r="1897" spans="2:5" x14ac:dyDescent="0.2">
      <c r="B1897">
        <v>1888</v>
      </c>
      <c r="C1897" s="29">
        <v>5.5893146479790691E-2</v>
      </c>
      <c r="D1897" s="29">
        <v>-1.3103377187423222E-2</v>
      </c>
      <c r="E1897" s="29">
        <v>-8.8172045467461782E-2</v>
      </c>
    </row>
    <row r="1898" spans="2:5" x14ac:dyDescent="0.2">
      <c r="B1898">
        <v>1889</v>
      </c>
      <c r="C1898" s="29">
        <v>-2.9075139072876517E-2</v>
      </c>
      <c r="D1898" s="29">
        <v>0.26962714979084446</v>
      </c>
      <c r="E1898" s="29">
        <v>-9.7861874446208058E-2</v>
      </c>
    </row>
    <row r="1899" spans="2:5" x14ac:dyDescent="0.2">
      <c r="B1899">
        <v>1890</v>
      </c>
      <c r="C1899" s="29">
        <v>4.0714120608000615E-2</v>
      </c>
      <c r="D1899" s="29">
        <v>-0.18723210743174606</v>
      </c>
      <c r="E1899" s="29">
        <v>4.9899071659179027E-2</v>
      </c>
    </row>
    <row r="1900" spans="2:5" x14ac:dyDescent="0.2">
      <c r="B1900">
        <v>1891</v>
      </c>
      <c r="C1900" s="29">
        <v>-1.1388475998215377E-2</v>
      </c>
      <c r="D1900" s="29">
        <v>0.14607008896214876</v>
      </c>
      <c r="E1900" s="29">
        <v>-0.13161624057963217</v>
      </c>
    </row>
    <row r="1901" spans="2:5" x14ac:dyDescent="0.2">
      <c r="B1901">
        <v>1892</v>
      </c>
      <c r="C1901" s="29">
        <v>8.4899921720087507E-2</v>
      </c>
      <c r="D1901" s="29">
        <v>6.5248601258500849E-2</v>
      </c>
      <c r="E1901" s="29">
        <v>0.27146271557598584</v>
      </c>
    </row>
    <row r="1902" spans="2:5" x14ac:dyDescent="0.2">
      <c r="B1902">
        <v>1893</v>
      </c>
      <c r="C1902" s="29">
        <v>0.22680552354974909</v>
      </c>
      <c r="D1902" s="29">
        <v>0.10186897295340618</v>
      </c>
      <c r="E1902" s="29">
        <v>3.4855419308245546E-2</v>
      </c>
    </row>
    <row r="1903" spans="2:5" x14ac:dyDescent="0.2">
      <c r="B1903">
        <v>1894</v>
      </c>
      <c r="C1903" s="29">
        <v>1.8050657239270261E-2</v>
      </c>
      <c r="D1903" s="29">
        <v>0.21918493518928697</v>
      </c>
      <c r="E1903" s="29">
        <v>-0.12008521450407507</v>
      </c>
    </row>
    <row r="1904" spans="2:5" x14ac:dyDescent="0.2">
      <c r="B1904">
        <v>1895</v>
      </c>
      <c r="C1904" s="29">
        <v>2.1885091452933044E-2</v>
      </c>
      <c r="D1904" s="29">
        <v>0.14807717667858392</v>
      </c>
      <c r="E1904" s="29">
        <v>5.8510580512122587E-2</v>
      </c>
    </row>
    <row r="1905" spans="2:5" x14ac:dyDescent="0.2">
      <c r="B1905">
        <v>1896</v>
      </c>
      <c r="C1905" s="29">
        <v>0.11988175516247301</v>
      </c>
      <c r="D1905" s="29">
        <v>-0.39602602672775594</v>
      </c>
      <c r="E1905" s="29">
        <v>0.50529522844640462</v>
      </c>
    </row>
    <row r="1906" spans="2:5" x14ac:dyDescent="0.2">
      <c r="B1906">
        <v>1897</v>
      </c>
      <c r="C1906" s="29">
        <v>0.1802264147754184</v>
      </c>
      <c r="D1906" s="29">
        <v>0.12570240663341628</v>
      </c>
      <c r="E1906" s="29">
        <v>-9.5103102009093679E-2</v>
      </c>
    </row>
    <row r="1907" spans="2:5" x14ac:dyDescent="0.2">
      <c r="B1907">
        <v>1898</v>
      </c>
      <c r="C1907" s="29">
        <v>3.0006280797419678E-3</v>
      </c>
      <c r="D1907" s="29">
        <v>-0.14618219958275847</v>
      </c>
      <c r="E1907" s="29">
        <v>0.38147854453295987</v>
      </c>
    </row>
    <row r="1908" spans="2:5" x14ac:dyDescent="0.2">
      <c r="B1908">
        <v>1899</v>
      </c>
      <c r="C1908" s="29">
        <v>-4.2860325456682766E-2</v>
      </c>
      <c r="D1908" s="29">
        <v>-6.5420814287377976E-2</v>
      </c>
      <c r="E1908" s="29">
        <v>0.22577064771948649</v>
      </c>
    </row>
    <row r="1909" spans="2:5" x14ac:dyDescent="0.2">
      <c r="B1909">
        <v>1900</v>
      </c>
      <c r="C1909" s="29">
        <v>0.10375233035449306</v>
      </c>
      <c r="D1909" s="29">
        <v>-9.8024044479977479E-2</v>
      </c>
      <c r="E1909" s="29">
        <v>-0.17309370774726898</v>
      </c>
    </row>
    <row r="1910" spans="2:5" x14ac:dyDescent="0.2">
      <c r="B1910">
        <v>1901</v>
      </c>
      <c r="C1910" s="29">
        <v>4.913932489626676E-2</v>
      </c>
      <c r="D1910" s="29">
        <v>-0.214663105280228</v>
      </c>
      <c r="E1910" s="29">
        <v>3.7416699075343036E-4</v>
      </c>
    </row>
    <row r="1911" spans="2:5" x14ac:dyDescent="0.2">
      <c r="B1911">
        <v>1902</v>
      </c>
      <c r="C1911" s="29">
        <v>3.6948722272575694E-2</v>
      </c>
      <c r="D1911" s="29">
        <v>3.8893879695802221E-2</v>
      </c>
      <c r="E1911" s="29">
        <v>0.10055154152328175</v>
      </c>
    </row>
    <row r="1912" spans="2:5" x14ac:dyDescent="0.2">
      <c r="B1912">
        <v>1903</v>
      </c>
      <c r="C1912" s="29">
        <v>-6.9116064738800942E-2</v>
      </c>
      <c r="D1912" s="29">
        <v>-0.11142666532664215</v>
      </c>
      <c r="E1912" s="29">
        <v>-3.4757476354008872E-3</v>
      </c>
    </row>
    <row r="1913" spans="2:5" x14ac:dyDescent="0.2">
      <c r="B1913">
        <v>1904</v>
      </c>
      <c r="C1913" s="29">
        <v>3.1031128553215725E-2</v>
      </c>
      <c r="D1913" s="29">
        <v>1.9992729320896581E-2</v>
      </c>
      <c r="E1913" s="29">
        <v>-0.27814793048634651</v>
      </c>
    </row>
    <row r="1914" spans="2:5" x14ac:dyDescent="0.2">
      <c r="B1914">
        <v>1905</v>
      </c>
      <c r="C1914" s="29">
        <v>-0.26104679521403545</v>
      </c>
      <c r="D1914" s="29">
        <v>9.1164236095672105E-2</v>
      </c>
      <c r="E1914" s="29">
        <v>0.4947493942819936</v>
      </c>
    </row>
    <row r="1915" spans="2:5" x14ac:dyDescent="0.2">
      <c r="B1915">
        <v>1906</v>
      </c>
      <c r="C1915" s="29">
        <v>-3.5460295435728324E-2</v>
      </c>
      <c r="D1915" s="29">
        <v>-0.29494329371999051</v>
      </c>
      <c r="E1915" s="29">
        <v>-0.23790746508577906</v>
      </c>
    </row>
    <row r="1916" spans="2:5" x14ac:dyDescent="0.2">
      <c r="B1916">
        <v>1907</v>
      </c>
      <c r="C1916" s="29">
        <v>-0.13899756522434789</v>
      </c>
      <c r="D1916" s="29">
        <v>-0.19487700101077476</v>
      </c>
      <c r="E1916" s="29">
        <v>0.14639498619195707</v>
      </c>
    </row>
    <row r="1917" spans="2:5" x14ac:dyDescent="0.2">
      <c r="B1917">
        <v>1908</v>
      </c>
      <c r="C1917" s="29">
        <v>-1.1261563434362563E-3</v>
      </c>
      <c r="D1917" s="29">
        <v>-8.0999086585671065E-2</v>
      </c>
      <c r="E1917" s="29">
        <v>-2.372613813491659E-3</v>
      </c>
    </row>
    <row r="1918" spans="2:5" x14ac:dyDescent="0.2">
      <c r="B1918">
        <v>1909</v>
      </c>
      <c r="C1918" s="29">
        <v>6.2478491856255911E-2</v>
      </c>
      <c r="D1918" s="29">
        <v>0.20555870457213765</v>
      </c>
      <c r="E1918" s="29">
        <v>6.6498056046643356E-2</v>
      </c>
    </row>
    <row r="1919" spans="2:5" x14ac:dyDescent="0.2">
      <c r="B1919">
        <v>1910</v>
      </c>
      <c r="C1919" s="29">
        <v>-9.6961417149076023E-2</v>
      </c>
      <c r="D1919" s="29">
        <v>-0.47502126987342441</v>
      </c>
      <c r="E1919" s="29">
        <v>-3.8263937018410993E-2</v>
      </c>
    </row>
    <row r="1920" spans="2:5" x14ac:dyDescent="0.2">
      <c r="B1920">
        <v>1911</v>
      </c>
      <c r="C1920" s="29">
        <v>-6.8228097915735031E-2</v>
      </c>
      <c r="D1920" s="29">
        <v>-2.6531500771484466E-2</v>
      </c>
      <c r="E1920" s="29">
        <v>0.1361787104909841</v>
      </c>
    </row>
    <row r="1921" spans="2:5" x14ac:dyDescent="0.2">
      <c r="B1921">
        <v>1912</v>
      </c>
      <c r="C1921" s="29">
        <v>8.4853823292878452E-2</v>
      </c>
      <c r="D1921" s="29">
        <v>2.5913619407294471E-2</v>
      </c>
      <c r="E1921" s="29">
        <v>-0.51976294028685754</v>
      </c>
    </row>
    <row r="1922" spans="2:5" x14ac:dyDescent="0.2">
      <c r="B1922">
        <v>1913</v>
      </c>
      <c r="C1922" s="29">
        <v>-5.6490686582362143E-2</v>
      </c>
      <c r="D1922" s="29">
        <v>0.27903205669879283</v>
      </c>
      <c r="E1922" s="29">
        <v>1.2049930172712175E-2</v>
      </c>
    </row>
    <row r="1923" spans="2:5" x14ac:dyDescent="0.2">
      <c r="B1923">
        <v>1914</v>
      </c>
      <c r="C1923" s="29">
        <v>2.6043754445293828E-2</v>
      </c>
      <c r="D1923" s="29">
        <v>2.7561391528766029E-2</v>
      </c>
      <c r="E1923" s="29">
        <v>-0.12959781010368807</v>
      </c>
    </row>
    <row r="1924" spans="2:5" x14ac:dyDescent="0.2">
      <c r="B1924">
        <v>1915</v>
      </c>
      <c r="C1924" s="29">
        <v>4.5656616757382855E-2</v>
      </c>
      <c r="D1924" s="29">
        <v>-4.214444848380814E-2</v>
      </c>
      <c r="E1924" s="29">
        <v>-7.6006202329637076E-2</v>
      </c>
    </row>
    <row r="1925" spans="2:5" x14ac:dyDescent="0.2">
      <c r="B1925">
        <v>1916</v>
      </c>
      <c r="C1925" s="29">
        <v>-9.7363570358211145E-3</v>
      </c>
      <c r="D1925" s="29">
        <v>-0.13595285689062597</v>
      </c>
      <c r="E1925" s="29">
        <v>4.5769397423049765E-3</v>
      </c>
    </row>
    <row r="1926" spans="2:5" x14ac:dyDescent="0.2">
      <c r="B1926">
        <v>1917</v>
      </c>
      <c r="C1926" s="29">
        <v>-7.5627015792093299E-2</v>
      </c>
      <c r="D1926" s="29">
        <v>0.29827810561984264</v>
      </c>
      <c r="E1926" s="29">
        <v>-0.30899840577760052</v>
      </c>
    </row>
    <row r="1927" spans="2:5" x14ac:dyDescent="0.2">
      <c r="B1927">
        <v>1918</v>
      </c>
      <c r="C1927" s="29">
        <v>2.9230234146562038E-2</v>
      </c>
      <c r="D1927" s="29">
        <v>5.0921883012561966E-2</v>
      </c>
      <c r="E1927" s="29">
        <v>-0.44231318526125529</v>
      </c>
    </row>
    <row r="1928" spans="2:5" x14ac:dyDescent="0.2">
      <c r="B1928">
        <v>1919</v>
      </c>
      <c r="C1928" s="29">
        <v>3.7870130510719753E-2</v>
      </c>
      <c r="D1928" s="29">
        <v>0.17363729266620867</v>
      </c>
      <c r="E1928" s="29">
        <v>-7.5852894369895243E-2</v>
      </c>
    </row>
    <row r="1929" spans="2:5" x14ac:dyDescent="0.2">
      <c r="B1929">
        <v>1920</v>
      </c>
      <c r="C1929" s="29">
        <v>4.0373854956897777E-2</v>
      </c>
      <c r="D1929" s="29">
        <v>-0.6630269848134337</v>
      </c>
      <c r="E1929" s="29">
        <v>-4.2469944531144714E-2</v>
      </c>
    </row>
    <row r="1930" spans="2:5" x14ac:dyDescent="0.2">
      <c r="B1930">
        <v>1921</v>
      </c>
      <c r="C1930" s="29">
        <v>-4.4819062084571794E-2</v>
      </c>
      <c r="D1930" s="29">
        <v>-0.14335466939978486</v>
      </c>
      <c r="E1930" s="29">
        <v>-9.7736586564206085E-2</v>
      </c>
    </row>
    <row r="1931" spans="2:5" x14ac:dyDescent="0.2">
      <c r="B1931">
        <v>1922</v>
      </c>
      <c r="C1931" s="29">
        <v>5.1954556700902436E-3</v>
      </c>
      <c r="D1931" s="29">
        <v>-2.5008321239017476E-2</v>
      </c>
      <c r="E1931" s="29">
        <v>0.10799682328108265</v>
      </c>
    </row>
    <row r="1932" spans="2:5" x14ac:dyDescent="0.2">
      <c r="B1932">
        <v>1923</v>
      </c>
      <c r="C1932" s="29">
        <v>-4.9563067356583931E-2</v>
      </c>
      <c r="D1932" s="29">
        <v>0.13896115329661601</v>
      </c>
      <c r="E1932" s="29">
        <v>0.22296808034288046</v>
      </c>
    </row>
    <row r="1933" spans="2:5" x14ac:dyDescent="0.2">
      <c r="B1933">
        <v>1924</v>
      </c>
      <c r="C1933" s="29">
        <v>-3.8928623037765411E-2</v>
      </c>
      <c r="D1933" s="29">
        <v>3.7263791742666419E-2</v>
      </c>
      <c r="E1933" s="29">
        <v>-0.28451061173760633</v>
      </c>
    </row>
    <row r="1934" spans="2:5" x14ac:dyDescent="0.2">
      <c r="B1934">
        <v>1925</v>
      </c>
      <c r="C1934" s="29">
        <v>2.5589234173204311E-2</v>
      </c>
      <c r="D1934" s="29">
        <v>-8.7669542474431164E-2</v>
      </c>
      <c r="E1934" s="29">
        <v>-0.13436250014972359</v>
      </c>
    </row>
    <row r="1935" spans="2:5" x14ac:dyDescent="0.2">
      <c r="B1935">
        <v>1926</v>
      </c>
      <c r="C1935" s="29">
        <v>-8.9534876919680179E-2</v>
      </c>
      <c r="D1935" s="29">
        <v>0.14785044989005466</v>
      </c>
      <c r="E1935" s="29">
        <v>-0.12550589025380365</v>
      </c>
    </row>
    <row r="1936" spans="2:5" x14ac:dyDescent="0.2">
      <c r="B1936">
        <v>1927</v>
      </c>
      <c r="C1936" s="29">
        <v>-4.2817503331538623E-2</v>
      </c>
      <c r="D1936" s="29">
        <v>-8.8308287957548481E-3</v>
      </c>
      <c r="E1936" s="29">
        <v>-0.25935078765545538</v>
      </c>
    </row>
    <row r="1937" spans="2:5" x14ac:dyDescent="0.2">
      <c r="B1937">
        <v>1928</v>
      </c>
      <c r="C1937" s="29">
        <v>0.10948286836858344</v>
      </c>
      <c r="D1937" s="29">
        <v>3.6028835888276739E-2</v>
      </c>
      <c r="E1937" s="29">
        <v>-0.1314993788199614</v>
      </c>
    </row>
    <row r="1938" spans="2:5" x14ac:dyDescent="0.2">
      <c r="B1938">
        <v>1929</v>
      </c>
      <c r="C1938" s="29">
        <v>-8.0128204703434222E-2</v>
      </c>
      <c r="D1938" s="29">
        <v>-0.24554146484338157</v>
      </c>
      <c r="E1938" s="29">
        <v>8.5739606106726735E-2</v>
      </c>
    </row>
    <row r="1939" spans="2:5" x14ac:dyDescent="0.2">
      <c r="B1939">
        <v>1930</v>
      </c>
      <c r="C1939" s="29">
        <v>-1.6230308033323669E-2</v>
      </c>
      <c r="D1939" s="29">
        <v>0.15710697153446507</v>
      </c>
      <c r="E1939" s="29">
        <v>1.0980153139930771E-2</v>
      </c>
    </row>
    <row r="1940" spans="2:5" x14ac:dyDescent="0.2">
      <c r="B1940">
        <v>1931</v>
      </c>
      <c r="C1940" s="29">
        <v>-5.2279035734818713E-3</v>
      </c>
      <c r="D1940" s="29">
        <v>6.4283879445249928E-3</v>
      </c>
      <c r="E1940" s="29">
        <v>-0.16441413327654111</v>
      </c>
    </row>
    <row r="1941" spans="2:5" x14ac:dyDescent="0.2">
      <c r="B1941">
        <v>1932</v>
      </c>
      <c r="C1941" s="29">
        <v>-0.14827258119615525</v>
      </c>
      <c r="D1941" s="29">
        <v>0.4856756587529204</v>
      </c>
      <c r="E1941" s="29">
        <v>-7.9966581662088865E-2</v>
      </c>
    </row>
    <row r="1942" spans="2:5" x14ac:dyDescent="0.2">
      <c r="B1942">
        <v>1933</v>
      </c>
      <c r="C1942" s="29">
        <v>-5.6090240322944851E-2</v>
      </c>
      <c r="D1942" s="29">
        <v>0.12015185260445761</v>
      </c>
      <c r="E1942" s="29">
        <v>-0.14966334372662998</v>
      </c>
    </row>
    <row r="1943" spans="2:5" x14ac:dyDescent="0.2">
      <c r="B1943">
        <v>1934</v>
      </c>
      <c r="C1943" s="29">
        <v>-4.0232202520419355E-2</v>
      </c>
      <c r="D1943" s="29">
        <v>-0.1284060992895347</v>
      </c>
      <c r="E1943" s="29">
        <v>-8.1960002511592051E-2</v>
      </c>
    </row>
    <row r="1944" spans="2:5" x14ac:dyDescent="0.2">
      <c r="B1944">
        <v>1935</v>
      </c>
      <c r="C1944" s="29">
        <v>-7.7891121461850774E-2</v>
      </c>
      <c r="D1944" s="29">
        <v>-9.9722032036257333E-3</v>
      </c>
      <c r="E1944" s="29">
        <v>-0.14772349222174611</v>
      </c>
    </row>
    <row r="1945" spans="2:5" x14ac:dyDescent="0.2">
      <c r="B1945">
        <v>1936</v>
      </c>
      <c r="C1945" s="29">
        <v>-4.6297360197999023E-2</v>
      </c>
      <c r="D1945" s="29">
        <v>7.851539094954503E-2</v>
      </c>
      <c r="E1945" s="29">
        <v>-0.14047630272390693</v>
      </c>
    </row>
    <row r="1946" spans="2:5" x14ac:dyDescent="0.2">
      <c r="B1946">
        <v>1937</v>
      </c>
      <c r="C1946" s="29">
        <v>-3.1649619999797658E-2</v>
      </c>
      <c r="D1946" s="29">
        <v>-5.4609861879405551E-2</v>
      </c>
      <c r="E1946" s="29">
        <v>2.7276257040618666E-2</v>
      </c>
    </row>
    <row r="1947" spans="2:5" x14ac:dyDescent="0.2">
      <c r="B1947">
        <v>1938</v>
      </c>
      <c r="C1947" s="29">
        <v>0.17848882958940129</v>
      </c>
      <c r="D1947" s="29">
        <v>0.10132097309935834</v>
      </c>
      <c r="E1947" s="29">
        <v>-8.9587463231506792E-2</v>
      </c>
    </row>
    <row r="1948" spans="2:5" x14ac:dyDescent="0.2">
      <c r="B1948">
        <v>1939</v>
      </c>
      <c r="C1948" s="29">
        <v>2.1377719962603754E-2</v>
      </c>
      <c r="D1948" s="29">
        <v>0.1403215291500774</v>
      </c>
      <c r="E1948" s="29">
        <v>6.0189294960447795E-2</v>
      </c>
    </row>
    <row r="1949" spans="2:5" x14ac:dyDescent="0.2">
      <c r="B1949">
        <v>1940</v>
      </c>
      <c r="C1949" s="29">
        <v>1.1408366327051436E-2</v>
      </c>
      <c r="D1949" s="29">
        <v>0.40070854825593294</v>
      </c>
      <c r="E1949" s="29">
        <v>-0.11671381152384414</v>
      </c>
    </row>
    <row r="1950" spans="2:5" x14ac:dyDescent="0.2">
      <c r="B1950">
        <v>1941</v>
      </c>
      <c r="C1950" s="29">
        <v>-5.3970050142809083E-2</v>
      </c>
      <c r="D1950" s="29">
        <v>0.16170884800273477</v>
      </c>
      <c r="E1950" s="29">
        <v>7.4341619925990532E-3</v>
      </c>
    </row>
    <row r="1951" spans="2:5" x14ac:dyDescent="0.2">
      <c r="B1951">
        <v>1942</v>
      </c>
      <c r="C1951" s="29">
        <v>4.687417105260167E-3</v>
      </c>
      <c r="D1951" s="29">
        <v>-0.4761447790782744</v>
      </c>
      <c r="E1951" s="29">
        <v>0.37237436139673008</v>
      </c>
    </row>
    <row r="1952" spans="2:5" x14ac:dyDescent="0.2">
      <c r="B1952">
        <v>1943</v>
      </c>
      <c r="C1952" s="29">
        <v>1.4257888355851485E-2</v>
      </c>
      <c r="D1952" s="29">
        <v>-0.20107745028965276</v>
      </c>
      <c r="E1952" s="29">
        <v>0.12169159288433504</v>
      </c>
    </row>
    <row r="1953" spans="2:5" x14ac:dyDescent="0.2">
      <c r="B1953">
        <v>1944</v>
      </c>
      <c r="C1953" s="29">
        <v>-3.3489859837073949E-2</v>
      </c>
      <c r="D1953" s="29">
        <v>0.13856562875958736</v>
      </c>
      <c r="E1953" s="29">
        <v>-0.20174092995169932</v>
      </c>
    </row>
    <row r="1954" spans="2:5" x14ac:dyDescent="0.2">
      <c r="B1954">
        <v>1945</v>
      </c>
      <c r="C1954" s="29">
        <v>1.0203994120180325E-2</v>
      </c>
      <c r="D1954" s="29">
        <v>6.5133095817549835E-2</v>
      </c>
      <c r="E1954" s="29">
        <v>0.12500836342645988</v>
      </c>
    </row>
    <row r="1955" spans="2:5" x14ac:dyDescent="0.2">
      <c r="B1955">
        <v>1946</v>
      </c>
      <c r="C1955" s="29">
        <v>-4.4626841471853557E-2</v>
      </c>
      <c r="D1955" s="29">
        <v>0.21203306863051019</v>
      </c>
      <c r="E1955" s="29">
        <v>-0.10787998176432528</v>
      </c>
    </row>
    <row r="1956" spans="2:5" x14ac:dyDescent="0.2">
      <c r="B1956">
        <v>1947</v>
      </c>
      <c r="C1956" s="29">
        <v>2.2998638296033162E-3</v>
      </c>
      <c r="D1956" s="29">
        <v>2.5017340132595961E-2</v>
      </c>
      <c r="E1956" s="29">
        <v>0.14148117529053589</v>
      </c>
    </row>
    <row r="1957" spans="2:5" x14ac:dyDescent="0.2">
      <c r="B1957">
        <v>1948</v>
      </c>
      <c r="C1957" s="29">
        <v>-0.13423235407197476</v>
      </c>
      <c r="D1957" s="29">
        <v>0.12608936337293167</v>
      </c>
      <c r="E1957" s="29">
        <v>0.29071318550170872</v>
      </c>
    </row>
    <row r="1958" spans="2:5" x14ac:dyDescent="0.2">
      <c r="B1958">
        <v>1949</v>
      </c>
      <c r="C1958" s="29">
        <v>-8.4434315871104129E-2</v>
      </c>
      <c r="D1958" s="29">
        <v>-0.104295497395855</v>
      </c>
      <c r="E1958" s="29">
        <v>-4.2744655793345902E-2</v>
      </c>
    </row>
    <row r="1959" spans="2:5" x14ac:dyDescent="0.2">
      <c r="B1959">
        <v>1950</v>
      </c>
      <c r="C1959" s="29">
        <v>8.9321753990804248E-2</v>
      </c>
      <c r="D1959" s="29">
        <v>0.19262479734275506</v>
      </c>
      <c r="E1959" s="29">
        <v>-0.18655078243547535</v>
      </c>
    </row>
    <row r="1960" spans="2:5" x14ac:dyDescent="0.2">
      <c r="B1960">
        <v>1951</v>
      </c>
      <c r="C1960" s="29">
        <v>-1.0344162045283989E-2</v>
      </c>
      <c r="D1960" s="29">
        <v>-0.1916637927041373</v>
      </c>
      <c r="E1960" s="29">
        <v>0.12238673529906099</v>
      </c>
    </row>
    <row r="1961" spans="2:5" x14ac:dyDescent="0.2">
      <c r="B1961">
        <v>1952</v>
      </c>
      <c r="C1961" s="29">
        <v>3.4687882726216444E-2</v>
      </c>
      <c r="D1961" s="29">
        <v>0.22832477117311351</v>
      </c>
      <c r="E1961" s="29">
        <v>0.32017444138225587</v>
      </c>
    </row>
    <row r="1962" spans="2:5" x14ac:dyDescent="0.2">
      <c r="B1962">
        <v>1953</v>
      </c>
      <c r="C1962" s="29">
        <v>-3.8569255252958991E-2</v>
      </c>
      <c r="D1962" s="29">
        <v>0.31109548404618265</v>
      </c>
      <c r="E1962" s="29">
        <v>-0.21710776474056606</v>
      </c>
    </row>
    <row r="1963" spans="2:5" x14ac:dyDescent="0.2">
      <c r="B1963">
        <v>1954</v>
      </c>
      <c r="C1963" s="29">
        <v>-4.6908880471314852E-3</v>
      </c>
      <c r="D1963" s="29">
        <v>-0.17736038962116332</v>
      </c>
      <c r="E1963" s="29">
        <v>-0.21355532584312378</v>
      </c>
    </row>
    <row r="1964" spans="2:5" x14ac:dyDescent="0.2">
      <c r="B1964">
        <v>1955</v>
      </c>
      <c r="C1964" s="29">
        <v>-0.30123280330345903</v>
      </c>
      <c r="D1964" s="29">
        <v>-0.14024384645484794</v>
      </c>
      <c r="E1964" s="29">
        <v>1.8754730126987113E-2</v>
      </c>
    </row>
    <row r="1965" spans="2:5" x14ac:dyDescent="0.2">
      <c r="B1965">
        <v>1956</v>
      </c>
      <c r="C1965" s="29">
        <v>-2.994092913796256E-2</v>
      </c>
      <c r="D1965" s="29">
        <v>-1.8723138884997305E-2</v>
      </c>
      <c r="E1965" s="29">
        <v>0.22928158836534518</v>
      </c>
    </row>
    <row r="1966" spans="2:5" x14ac:dyDescent="0.2">
      <c r="B1966">
        <v>1957</v>
      </c>
      <c r="C1966" s="29">
        <v>2.388785149923997E-2</v>
      </c>
      <c r="D1966" s="29">
        <v>0.19357565664289367</v>
      </c>
      <c r="E1966" s="29">
        <v>0.14612135286834257</v>
      </c>
    </row>
    <row r="1967" spans="2:5" x14ac:dyDescent="0.2">
      <c r="B1967">
        <v>1958</v>
      </c>
      <c r="C1967" s="29">
        <v>3.5771750454227147E-2</v>
      </c>
      <c r="D1967" s="29">
        <v>-6.9711458048561936E-2</v>
      </c>
      <c r="E1967" s="29">
        <v>0.17474260035781158</v>
      </c>
    </row>
    <row r="1968" spans="2:5" x14ac:dyDescent="0.2">
      <c r="B1968">
        <v>1959</v>
      </c>
      <c r="C1968" s="29">
        <v>3.7994759277890151E-2</v>
      </c>
      <c r="D1968" s="29">
        <v>5.3213864894127327E-2</v>
      </c>
      <c r="E1968" s="29">
        <v>0.30392423805511165</v>
      </c>
    </row>
    <row r="1969" spans="2:5" x14ac:dyDescent="0.2">
      <c r="B1969">
        <v>1960</v>
      </c>
      <c r="C1969" s="29">
        <v>-8.7308929333756113E-2</v>
      </c>
      <c r="D1969" s="29">
        <v>0.19213103106037982</v>
      </c>
      <c r="E1969" s="29">
        <v>-0.47208724196066659</v>
      </c>
    </row>
    <row r="1970" spans="2:5" x14ac:dyDescent="0.2">
      <c r="B1970">
        <v>1961</v>
      </c>
      <c r="C1970" s="29">
        <v>4.0989137546103498E-2</v>
      </c>
      <c r="D1970" s="29">
        <v>-9.0149127990654984E-2</v>
      </c>
      <c r="E1970" s="29">
        <v>5.7642176669940051E-2</v>
      </c>
    </row>
    <row r="1971" spans="2:5" x14ac:dyDescent="0.2">
      <c r="B1971">
        <v>1962</v>
      </c>
      <c r="C1971" s="29">
        <v>2.401641923465592E-2</v>
      </c>
      <c r="D1971" s="29">
        <v>-7.0819244782026988E-2</v>
      </c>
      <c r="E1971" s="29">
        <v>6.7650174248958916E-2</v>
      </c>
    </row>
    <row r="1972" spans="2:5" x14ac:dyDescent="0.2">
      <c r="B1972">
        <v>1963</v>
      </c>
      <c r="C1972" s="29">
        <v>5.8485073098493975E-2</v>
      </c>
      <c r="D1972" s="29">
        <v>0.1232782776939453</v>
      </c>
      <c r="E1972" s="29">
        <v>2.7572496388999862E-2</v>
      </c>
    </row>
    <row r="1973" spans="2:5" x14ac:dyDescent="0.2">
      <c r="B1973">
        <v>1964</v>
      </c>
      <c r="C1973" s="29">
        <v>-1.8183120598899073E-2</v>
      </c>
      <c r="D1973" s="29">
        <v>-2.0495621900342279E-3</v>
      </c>
      <c r="E1973" s="29">
        <v>0.27163969162233098</v>
      </c>
    </row>
    <row r="1974" spans="2:5" x14ac:dyDescent="0.2">
      <c r="B1974">
        <v>1965</v>
      </c>
      <c r="C1974" s="29">
        <v>5.6006723573780058E-3</v>
      </c>
      <c r="D1974" s="29">
        <v>-9.1912574066971162E-2</v>
      </c>
      <c r="E1974" s="29">
        <v>2.2909120297701861E-2</v>
      </c>
    </row>
    <row r="1975" spans="2:5" x14ac:dyDescent="0.2">
      <c r="B1975">
        <v>1966</v>
      </c>
      <c r="C1975" s="29">
        <v>-0.10944367272124479</v>
      </c>
      <c r="D1975" s="29">
        <v>4.4495765537611989E-2</v>
      </c>
      <c r="E1975" s="29">
        <v>0.18162307075627859</v>
      </c>
    </row>
    <row r="1976" spans="2:5" x14ac:dyDescent="0.2">
      <c r="B1976">
        <v>1967</v>
      </c>
      <c r="C1976" s="29">
        <v>-4.3832511124057373E-2</v>
      </c>
      <c r="D1976" s="29">
        <v>-0.35230916073924107</v>
      </c>
      <c r="E1976" s="29">
        <v>-6.0397944030392524E-2</v>
      </c>
    </row>
    <row r="1977" spans="2:5" x14ac:dyDescent="0.2">
      <c r="B1977">
        <v>1968</v>
      </c>
      <c r="C1977" s="29">
        <v>1.8432855082550104E-3</v>
      </c>
      <c r="D1977" s="29">
        <v>-6.2772851090933862E-2</v>
      </c>
      <c r="E1977" s="29">
        <v>0.1030080060205814</v>
      </c>
    </row>
    <row r="1978" spans="2:5" x14ac:dyDescent="0.2">
      <c r="B1978">
        <v>1969</v>
      </c>
      <c r="C1978" s="29">
        <v>3.3062287197935657E-2</v>
      </c>
      <c r="D1978" s="29">
        <v>-6.8689574114890158E-3</v>
      </c>
      <c r="E1978" s="29">
        <v>-4.5148843586980784E-2</v>
      </c>
    </row>
    <row r="1979" spans="2:5" x14ac:dyDescent="0.2">
      <c r="B1979">
        <v>1970</v>
      </c>
      <c r="C1979" s="29">
        <v>8.910671242659543E-2</v>
      </c>
      <c r="D1979" s="29">
        <v>-0.304738817687704</v>
      </c>
      <c r="E1979" s="29">
        <v>0.50334328527483663</v>
      </c>
    </row>
    <row r="1980" spans="2:5" x14ac:dyDescent="0.2">
      <c r="B1980">
        <v>1971</v>
      </c>
      <c r="C1980" s="29">
        <v>-3.5991474385780576E-3</v>
      </c>
      <c r="D1980" s="29">
        <v>6.3935573894601888E-2</v>
      </c>
      <c r="E1980" s="29">
        <v>2.3683531960743111E-2</v>
      </c>
    </row>
    <row r="1981" spans="2:5" x14ac:dyDescent="0.2">
      <c r="B1981">
        <v>1972</v>
      </c>
      <c r="C1981" s="29">
        <v>2.5123749888413644E-4</v>
      </c>
      <c r="D1981" s="29">
        <v>-5.252104487462609E-2</v>
      </c>
      <c r="E1981" s="29">
        <v>1.6486330356696461E-2</v>
      </c>
    </row>
    <row r="1982" spans="2:5" x14ac:dyDescent="0.2">
      <c r="B1982">
        <v>1973</v>
      </c>
      <c r="C1982" s="29">
        <v>-4.8880725260797599E-2</v>
      </c>
      <c r="D1982" s="29">
        <v>-6.1068159309493426E-3</v>
      </c>
      <c r="E1982" s="29">
        <v>0.29332232562095678</v>
      </c>
    </row>
    <row r="1983" spans="2:5" x14ac:dyDescent="0.2">
      <c r="B1983">
        <v>1974</v>
      </c>
      <c r="C1983" s="29">
        <v>6.7681229629056927E-2</v>
      </c>
      <c r="D1983" s="29">
        <v>6.1147922141108105E-2</v>
      </c>
      <c r="E1983" s="29">
        <v>-4.2098797313490699E-2</v>
      </c>
    </row>
    <row r="1984" spans="2:5" x14ac:dyDescent="0.2">
      <c r="B1984">
        <v>1975</v>
      </c>
      <c r="C1984" s="29">
        <v>1.3242345649002089E-2</v>
      </c>
      <c r="D1984" s="29">
        <v>-9.369141343066123E-2</v>
      </c>
      <c r="E1984" s="29">
        <v>0.53108669719255108</v>
      </c>
    </row>
    <row r="1985" spans="2:5" x14ac:dyDescent="0.2">
      <c r="B1985">
        <v>1976</v>
      </c>
      <c r="C1985" s="29">
        <v>-0.22231859465502637</v>
      </c>
      <c r="D1985" s="29">
        <v>-4.0460601234641069E-2</v>
      </c>
      <c r="E1985" s="29">
        <v>-0.27441734748917285</v>
      </c>
    </row>
    <row r="1986" spans="2:5" x14ac:dyDescent="0.2">
      <c r="B1986">
        <v>1977</v>
      </c>
      <c r="C1986" s="29">
        <v>-5.3590930176327281E-2</v>
      </c>
      <c r="D1986" s="29">
        <v>1.1369281593361584E-2</v>
      </c>
      <c r="E1986" s="29">
        <v>-5.3127318682010052E-2</v>
      </c>
    </row>
    <row r="1987" spans="2:5" x14ac:dyDescent="0.2">
      <c r="B1987">
        <v>1978</v>
      </c>
      <c r="C1987" s="29">
        <v>-1.4171847123992689E-2</v>
      </c>
      <c r="D1987" s="29">
        <v>-0.19963652877006546</v>
      </c>
      <c r="E1987" s="29">
        <v>4.1734087722055987E-2</v>
      </c>
    </row>
    <row r="1988" spans="2:5" x14ac:dyDescent="0.2">
      <c r="B1988">
        <v>1979</v>
      </c>
      <c r="C1988" s="29">
        <v>-2.059546759665359E-2</v>
      </c>
      <c r="D1988" s="29">
        <v>0.19592884465810689</v>
      </c>
      <c r="E1988" s="29">
        <v>0.34558595331398223</v>
      </c>
    </row>
    <row r="1989" spans="2:5" x14ac:dyDescent="0.2">
      <c r="B1989">
        <v>1980</v>
      </c>
      <c r="C1989" s="29">
        <v>-4.1567400155945344E-2</v>
      </c>
      <c r="D1989" s="29">
        <v>-6.9046542282961337E-2</v>
      </c>
      <c r="E1989" s="29">
        <v>-0.40132208236111372</v>
      </c>
    </row>
    <row r="1990" spans="2:5" x14ac:dyDescent="0.2">
      <c r="B1990">
        <v>1981</v>
      </c>
      <c r="C1990" s="29">
        <v>4.0003970512435406E-2</v>
      </c>
      <c r="D1990" s="29">
        <v>-0.11865821814210853</v>
      </c>
      <c r="E1990" s="29">
        <v>0.14626659385833879</v>
      </c>
    </row>
    <row r="1991" spans="2:5" x14ac:dyDescent="0.2">
      <c r="B1991">
        <v>1982</v>
      </c>
      <c r="C1991" s="29">
        <v>1.0512195299138222E-3</v>
      </c>
      <c r="D1991" s="29">
        <v>-0.12993463667312335</v>
      </c>
      <c r="E1991" s="29">
        <v>9.1077628454515613E-2</v>
      </c>
    </row>
    <row r="1992" spans="2:5" x14ac:dyDescent="0.2">
      <c r="B1992">
        <v>1983</v>
      </c>
      <c r="C1992" s="29">
        <v>3.1515314401258807E-2</v>
      </c>
      <c r="D1992" s="29">
        <v>7.1929188999785273E-2</v>
      </c>
      <c r="E1992" s="29">
        <v>0.1168196628829819</v>
      </c>
    </row>
    <row r="1993" spans="2:5" x14ac:dyDescent="0.2">
      <c r="B1993">
        <v>1984</v>
      </c>
      <c r="C1993" s="29">
        <v>0.12132081045489435</v>
      </c>
      <c r="D1993" s="29">
        <v>-0.21122062149187701</v>
      </c>
      <c r="E1993" s="29">
        <v>-0.18311626316246193</v>
      </c>
    </row>
    <row r="1994" spans="2:5" x14ac:dyDescent="0.2">
      <c r="B1994">
        <v>1985</v>
      </c>
      <c r="C1994" s="29">
        <v>0.11515867660505857</v>
      </c>
      <c r="D1994" s="29">
        <v>-5.710195264373636E-2</v>
      </c>
      <c r="E1994" s="29">
        <v>-0.16306964614548861</v>
      </c>
    </row>
    <row r="1995" spans="2:5" x14ac:dyDescent="0.2">
      <c r="B1995">
        <v>1986</v>
      </c>
      <c r="C1995" s="29">
        <v>5.1853310529237619E-2</v>
      </c>
      <c r="D1995" s="29">
        <v>0.1170051138541973</v>
      </c>
      <c r="E1995" s="29">
        <v>9.3953998538606906E-2</v>
      </c>
    </row>
    <row r="1996" spans="2:5" x14ac:dyDescent="0.2">
      <c r="B1996">
        <v>1987</v>
      </c>
      <c r="C1996" s="29">
        <v>-4.5411808170008942E-2</v>
      </c>
      <c r="D1996" s="29">
        <v>-0.20245077504007331</v>
      </c>
      <c r="E1996" s="29">
        <v>-3.0948883167148479E-2</v>
      </c>
    </row>
    <row r="1997" spans="2:5" x14ac:dyDescent="0.2">
      <c r="B1997">
        <v>1988</v>
      </c>
      <c r="C1997" s="29">
        <v>2.3040103335816069E-2</v>
      </c>
      <c r="D1997" s="29">
        <v>-0.12959110443697686</v>
      </c>
      <c r="E1997" s="29">
        <v>-6.829592194373223E-3</v>
      </c>
    </row>
    <row r="1998" spans="2:5" x14ac:dyDescent="0.2">
      <c r="B1998">
        <v>1989</v>
      </c>
      <c r="C1998" s="29">
        <v>-5.3716739813346973E-2</v>
      </c>
      <c r="D1998" s="29">
        <v>-0.18898424790555193</v>
      </c>
      <c r="E1998" s="29">
        <v>0.30601485287959784</v>
      </c>
    </row>
    <row r="1999" spans="2:5" x14ac:dyDescent="0.2">
      <c r="B1999">
        <v>1990</v>
      </c>
      <c r="C1999" s="29">
        <v>-1.8544790703942493E-2</v>
      </c>
      <c r="D1999" s="29">
        <v>0.1791556950469316</v>
      </c>
      <c r="E1999" s="29">
        <v>-7.4113819537393114E-2</v>
      </c>
    </row>
    <row r="2000" spans="2:5" x14ac:dyDescent="0.2">
      <c r="B2000">
        <v>1991</v>
      </c>
      <c r="C2000" s="29">
        <v>-0.14534001833716695</v>
      </c>
      <c r="D2000" s="29">
        <v>-0.10567631980032917</v>
      </c>
      <c r="E2000" s="29">
        <v>-0.19964178174293595</v>
      </c>
    </row>
    <row r="2001" spans="2:5" x14ac:dyDescent="0.2">
      <c r="B2001">
        <v>1992</v>
      </c>
      <c r="C2001" s="29">
        <v>-6.4325697752452268E-2</v>
      </c>
      <c r="D2001" s="29">
        <v>-0.16166078507952666</v>
      </c>
      <c r="E2001" s="29">
        <v>-2.1019366190127547E-2</v>
      </c>
    </row>
    <row r="2002" spans="2:5" x14ac:dyDescent="0.2">
      <c r="B2002">
        <v>1993</v>
      </c>
      <c r="C2002" s="29">
        <v>-2.3173922866180346E-2</v>
      </c>
      <c r="D2002" s="29">
        <v>-9.4795043211161459E-2</v>
      </c>
      <c r="E2002" s="29">
        <v>-9.4164594395979712E-2</v>
      </c>
    </row>
    <row r="2003" spans="2:5" x14ac:dyDescent="0.2">
      <c r="B2003">
        <v>1994</v>
      </c>
      <c r="C2003" s="29">
        <v>2.8011232484408118E-2</v>
      </c>
      <c r="D2003" s="29">
        <v>-3.1376699960218475E-2</v>
      </c>
      <c r="E2003" s="29">
        <v>-0.13644511864841821</v>
      </c>
    </row>
    <row r="2004" spans="2:5" x14ac:dyDescent="0.2">
      <c r="B2004">
        <v>1995</v>
      </c>
      <c r="C2004" s="29">
        <v>8.3754738705916279E-2</v>
      </c>
      <c r="D2004" s="29">
        <v>-3.516696585280079E-2</v>
      </c>
      <c r="E2004" s="29">
        <v>-0.14655431687073564</v>
      </c>
    </row>
    <row r="2005" spans="2:5" x14ac:dyDescent="0.2">
      <c r="B2005">
        <v>1996</v>
      </c>
      <c r="C2005" s="29">
        <v>-1.6739861592212978E-2</v>
      </c>
      <c r="D2005" s="29">
        <v>-3.2510567752082383E-3</v>
      </c>
      <c r="E2005" s="29">
        <v>-9.9407768690337427E-3</v>
      </c>
    </row>
    <row r="2006" spans="2:5" x14ac:dyDescent="0.2">
      <c r="B2006">
        <v>1997</v>
      </c>
      <c r="C2006" s="29">
        <v>-2.4293668209028978E-3</v>
      </c>
      <c r="D2006" s="29">
        <v>0.11755103674737821</v>
      </c>
      <c r="E2006" s="29">
        <v>0.18575100147693016</v>
      </c>
    </row>
    <row r="2007" spans="2:5" x14ac:dyDescent="0.2">
      <c r="B2007">
        <v>1998</v>
      </c>
      <c r="C2007" s="29">
        <v>6.8377779685153744E-3</v>
      </c>
      <c r="D2007" s="29">
        <v>-4.926048027995697E-2</v>
      </c>
      <c r="E2007" s="29">
        <v>-0.14271802372766224</v>
      </c>
    </row>
    <row r="2008" spans="2:5" x14ac:dyDescent="0.2">
      <c r="B2008">
        <v>1999</v>
      </c>
      <c r="C2008" s="29">
        <v>-0.1565484718107987</v>
      </c>
      <c r="D2008" s="29">
        <v>-0.1700585013174635</v>
      </c>
      <c r="E2008" s="29">
        <v>0.11377059861278321</v>
      </c>
    </row>
    <row r="2009" spans="2:5" x14ac:dyDescent="0.2">
      <c r="B2009">
        <v>2000</v>
      </c>
      <c r="C2009" s="29">
        <v>-2.0080832843475331E-2</v>
      </c>
      <c r="D2009" s="29">
        <v>0.15717085361578939</v>
      </c>
      <c r="E2009" s="29">
        <v>4.0598458532105072E-2</v>
      </c>
    </row>
    <row r="2010" spans="2:5" x14ac:dyDescent="0.2">
      <c r="B2010">
        <v>2001</v>
      </c>
      <c r="C2010" s="29">
        <v>-2.8462761942469952E-2</v>
      </c>
      <c r="D2010" s="29">
        <v>-8.8627853493851421E-3</v>
      </c>
      <c r="E2010" s="29">
        <v>-7.1645919957292428E-2</v>
      </c>
    </row>
    <row r="2011" spans="2:5" x14ac:dyDescent="0.2">
      <c r="B2011">
        <v>2002</v>
      </c>
      <c r="C2011" s="29">
        <v>-2.0107030253436801E-2</v>
      </c>
      <c r="D2011" s="29">
        <v>9.6345421940132986E-2</v>
      </c>
      <c r="E2011" s="29">
        <v>4.0561227029941888E-2</v>
      </c>
    </row>
    <row r="2012" spans="2:5" x14ac:dyDescent="0.2">
      <c r="B2012">
        <v>2003</v>
      </c>
      <c r="C2012" s="29">
        <v>3.0742987609982321E-2</v>
      </c>
      <c r="D2012" s="29">
        <v>-0.32316812406489831</v>
      </c>
      <c r="E2012" s="29">
        <v>-7.2738413711437439E-2</v>
      </c>
    </row>
    <row r="2013" spans="2:5" x14ac:dyDescent="0.2">
      <c r="B2013">
        <v>2004</v>
      </c>
      <c r="C2013" s="29">
        <v>4.593071154726458E-2</v>
      </c>
      <c r="D2013" s="29">
        <v>-0.18617254506901823</v>
      </c>
      <c r="E2013" s="29">
        <v>-0.17545986138460309</v>
      </c>
    </row>
    <row r="2014" spans="2:5" x14ac:dyDescent="0.2">
      <c r="B2014">
        <v>2005</v>
      </c>
      <c r="C2014" s="29">
        <v>-2.3126248226152869E-2</v>
      </c>
      <c r="D2014" s="29">
        <v>7.3072572252626741E-2</v>
      </c>
      <c r="E2014" s="29">
        <v>0.10744001076099387</v>
      </c>
    </row>
    <row r="2015" spans="2:5" x14ac:dyDescent="0.2">
      <c r="B2015">
        <v>2006</v>
      </c>
      <c r="C2015" s="29">
        <v>0.19941499803965773</v>
      </c>
      <c r="D2015" s="29">
        <v>1.4979885650513003E-2</v>
      </c>
      <c r="E2015" s="29">
        <v>-0.38782758089721292</v>
      </c>
    </row>
    <row r="2016" spans="2:5" x14ac:dyDescent="0.2">
      <c r="B2016">
        <v>2007</v>
      </c>
      <c r="C2016" s="29">
        <v>0.35825550913356408</v>
      </c>
      <c r="D2016" s="29">
        <v>-5.2131580406540399E-3</v>
      </c>
      <c r="E2016" s="29">
        <v>-1.4887135329079757E-2</v>
      </c>
    </row>
    <row r="2017" spans="2:5" x14ac:dyDescent="0.2">
      <c r="B2017">
        <v>2008</v>
      </c>
      <c r="C2017" s="29">
        <v>-2.0296839020775861E-2</v>
      </c>
      <c r="D2017" s="29">
        <v>-0.11518571823090781</v>
      </c>
      <c r="E2017" s="29">
        <v>-0.10542475028850309</v>
      </c>
    </row>
    <row r="2018" spans="2:5" x14ac:dyDescent="0.2">
      <c r="B2018">
        <v>2009</v>
      </c>
      <c r="C2018" s="29">
        <v>-2.5801469411120641E-2</v>
      </c>
      <c r="D2018" s="29">
        <v>5.1786446498156474E-2</v>
      </c>
      <c r="E2018" s="29">
        <v>-8.3942471905196075E-2</v>
      </c>
    </row>
    <row r="2019" spans="2:5" x14ac:dyDescent="0.2">
      <c r="B2019">
        <v>2010</v>
      </c>
      <c r="C2019" s="29">
        <v>0.10054199101946951</v>
      </c>
      <c r="D2019" s="29">
        <v>0.45369838331562451</v>
      </c>
      <c r="E2019" s="29">
        <v>-0.21850152677473428</v>
      </c>
    </row>
    <row r="2020" spans="2:5" x14ac:dyDescent="0.2">
      <c r="B2020">
        <v>2011</v>
      </c>
      <c r="C2020" s="29">
        <v>6.154598899456392E-2</v>
      </c>
      <c r="D2020" s="29">
        <v>6.8980245798242842E-2</v>
      </c>
      <c r="E2020" s="29">
        <v>-0.15233621861750335</v>
      </c>
    </row>
    <row r="2021" spans="2:5" x14ac:dyDescent="0.2">
      <c r="B2021">
        <v>2012</v>
      </c>
      <c r="C2021" s="29">
        <v>4.4376576519900686E-2</v>
      </c>
      <c r="D2021" s="29">
        <v>-0.27570997845097789</v>
      </c>
      <c r="E2021" s="29">
        <v>-0.11967366309216923</v>
      </c>
    </row>
    <row r="2022" spans="2:5" x14ac:dyDescent="0.2">
      <c r="B2022">
        <v>2013</v>
      </c>
      <c r="C2022" s="29">
        <v>-4.3683924233123027E-2</v>
      </c>
      <c r="D2022" s="29">
        <v>-0.16860194471558523</v>
      </c>
      <c r="E2022" s="29">
        <v>-3.3995463980634584E-2</v>
      </c>
    </row>
    <row r="2023" spans="2:5" x14ac:dyDescent="0.2">
      <c r="B2023">
        <v>2014</v>
      </c>
      <c r="C2023" s="29">
        <v>0.11994014123081283</v>
      </c>
      <c r="D2023" s="29">
        <v>-5.8964751647437058E-2</v>
      </c>
      <c r="E2023" s="29">
        <v>-2.9646864686484448E-2</v>
      </c>
    </row>
    <row r="2024" spans="2:5" x14ac:dyDescent="0.2">
      <c r="B2024">
        <v>2015</v>
      </c>
      <c r="C2024" s="29">
        <v>8.3023398745145138E-2</v>
      </c>
      <c r="D2024" s="29">
        <v>0.5183257705147879</v>
      </c>
      <c r="E2024" s="29">
        <v>0.2735670265193596</v>
      </c>
    </row>
    <row r="2025" spans="2:5" x14ac:dyDescent="0.2">
      <c r="B2025">
        <v>2016</v>
      </c>
      <c r="C2025" s="29">
        <v>-3.895000886608023E-2</v>
      </c>
      <c r="D2025" s="29">
        <v>0.41827233093540483</v>
      </c>
      <c r="E2025" s="29">
        <v>-0.49117923402546954</v>
      </c>
    </row>
    <row r="2026" spans="2:5" x14ac:dyDescent="0.2">
      <c r="B2026">
        <v>2017</v>
      </c>
      <c r="C2026" s="29">
        <v>3.4241369671228428E-2</v>
      </c>
      <c r="D2026" s="29">
        <v>4.4837567990654775E-2</v>
      </c>
      <c r="E2026" s="29">
        <v>-0.10875102812961621</v>
      </c>
    </row>
    <row r="2027" spans="2:5" x14ac:dyDescent="0.2">
      <c r="B2027">
        <v>2018</v>
      </c>
      <c r="C2027" s="29">
        <v>-0.10724374021470512</v>
      </c>
      <c r="D2027" s="29">
        <v>0.10919384335130264</v>
      </c>
      <c r="E2027" s="29">
        <v>-5.461228304739324E-2</v>
      </c>
    </row>
    <row r="2028" spans="2:5" x14ac:dyDescent="0.2">
      <c r="B2028">
        <v>2019</v>
      </c>
      <c r="C2028" s="29">
        <v>5.8688138424413446E-3</v>
      </c>
      <c r="D2028" s="29">
        <v>-5.6945524205636276E-2</v>
      </c>
      <c r="E2028" s="29">
        <v>8.0992620640758781E-2</v>
      </c>
    </row>
    <row r="2029" spans="2:5" x14ac:dyDescent="0.2">
      <c r="B2029">
        <v>2020</v>
      </c>
      <c r="C2029" s="29">
        <v>2.2490065872174773E-2</v>
      </c>
      <c r="D2029" s="29">
        <v>-0.5509600350890409</v>
      </c>
      <c r="E2029" s="29">
        <v>-7.5634957112623996E-2</v>
      </c>
    </row>
    <row r="2030" spans="2:5" x14ac:dyDescent="0.2">
      <c r="B2030">
        <v>2021</v>
      </c>
      <c r="C2030" s="29">
        <v>6.3412174219566866E-2</v>
      </c>
      <c r="D2030" s="29">
        <v>-0.35523278272540837</v>
      </c>
      <c r="E2030" s="29">
        <v>-0.12786308421489512</v>
      </c>
    </row>
    <row r="2031" spans="2:5" x14ac:dyDescent="0.2">
      <c r="B2031">
        <v>2022</v>
      </c>
      <c r="C2031" s="29">
        <v>-4.5022767057468938E-2</v>
      </c>
      <c r="D2031" s="29">
        <v>3.3146108045376411E-2</v>
      </c>
      <c r="E2031" s="29">
        <v>-0.34695426905573529</v>
      </c>
    </row>
    <row r="2032" spans="2:5" x14ac:dyDescent="0.2">
      <c r="B2032">
        <v>2023</v>
      </c>
      <c r="C2032" s="29">
        <v>4.9053424170143037E-2</v>
      </c>
      <c r="D2032" s="29">
        <v>-0.22936815296855503</v>
      </c>
      <c r="E2032" s="29">
        <v>-1.5161908518187903</v>
      </c>
    </row>
    <row r="2033" spans="2:5" x14ac:dyDescent="0.2">
      <c r="B2033">
        <v>2024</v>
      </c>
      <c r="C2033" s="29">
        <v>4.0623249296566619E-2</v>
      </c>
      <c r="D2033" s="29">
        <v>-0.2614644853976385</v>
      </c>
      <c r="E2033" s="29">
        <v>-0.57419180927788194</v>
      </c>
    </row>
    <row r="2034" spans="2:5" x14ac:dyDescent="0.2">
      <c r="B2034">
        <v>2025</v>
      </c>
      <c r="C2034" s="29">
        <v>5.275188376271079E-2</v>
      </c>
      <c r="D2034" s="29">
        <v>-3.4435383768486011E-2</v>
      </c>
      <c r="E2034" s="29">
        <v>2.9578514816859258E-2</v>
      </c>
    </row>
    <row r="2035" spans="2:5" x14ac:dyDescent="0.2">
      <c r="B2035">
        <v>2026</v>
      </c>
      <c r="C2035" s="29">
        <v>-0.28749483893307742</v>
      </c>
      <c r="D2035" s="29">
        <v>-0.18600504441879187</v>
      </c>
      <c r="E2035" s="29">
        <v>-0.37146283345888997</v>
      </c>
    </row>
    <row r="2036" spans="2:5" x14ac:dyDescent="0.2">
      <c r="B2036">
        <v>2027</v>
      </c>
      <c r="C2036" s="29">
        <v>-3.1487602575441906E-2</v>
      </c>
      <c r="D2036" s="29">
        <v>-5.9612852468996997E-3</v>
      </c>
      <c r="E2036" s="29">
        <v>4.5389470787285537E-2</v>
      </c>
    </row>
    <row r="2037" spans="2:5" x14ac:dyDescent="0.2">
      <c r="B2037">
        <v>2028</v>
      </c>
      <c r="C2037" s="29">
        <v>-4.7884025898004452E-2</v>
      </c>
      <c r="D2037" s="29">
        <v>0.21005147094082097</v>
      </c>
      <c r="E2037" s="29">
        <v>0.15039602611722672</v>
      </c>
    </row>
    <row r="2038" spans="2:5" x14ac:dyDescent="0.2">
      <c r="B2038">
        <v>2029</v>
      </c>
      <c r="C2038" s="29">
        <v>5.1187081841662138E-2</v>
      </c>
      <c r="D2038" s="29">
        <v>4.141442149278593E-2</v>
      </c>
      <c r="E2038" s="29">
        <v>-0.41771417924293069</v>
      </c>
    </row>
    <row r="2039" spans="2:5" x14ac:dyDescent="0.2">
      <c r="B2039">
        <v>2030</v>
      </c>
      <c r="C2039" s="29">
        <v>5.0586727518900046E-2</v>
      </c>
      <c r="D2039" s="29">
        <v>3.8567280032919586E-2</v>
      </c>
      <c r="E2039" s="29">
        <v>6.4825516961454624E-2</v>
      </c>
    </row>
    <row r="2040" spans="2:5" x14ac:dyDescent="0.2">
      <c r="B2040">
        <v>2031</v>
      </c>
      <c r="C2040" s="29">
        <v>3.2458583129485657E-2</v>
      </c>
      <c r="D2040" s="29">
        <v>0.10204803747991442</v>
      </c>
      <c r="E2040" s="29">
        <v>0.16064659251223637</v>
      </c>
    </row>
    <row r="2041" spans="2:5" x14ac:dyDescent="0.2">
      <c r="B2041">
        <v>2032</v>
      </c>
      <c r="C2041" s="29">
        <v>-1.589287497809801E-2</v>
      </c>
      <c r="D2041" s="29">
        <v>9.3988417084296685E-2</v>
      </c>
      <c r="E2041" s="29">
        <v>8.6609205052551153E-2</v>
      </c>
    </row>
    <row r="2042" spans="2:5" x14ac:dyDescent="0.2">
      <c r="B2042">
        <v>2033</v>
      </c>
      <c r="C2042" s="29">
        <v>-9.7131271909255315E-2</v>
      </c>
      <c r="D2042" s="29">
        <v>0.11669306105867032</v>
      </c>
      <c r="E2042" s="29">
        <v>0.10414295125138846</v>
      </c>
    </row>
    <row r="2043" spans="2:5" x14ac:dyDescent="0.2">
      <c r="B2043">
        <v>2034</v>
      </c>
      <c r="C2043" s="29">
        <v>-4.603263959806092E-2</v>
      </c>
      <c r="D2043" s="29">
        <v>0.17397829326175748</v>
      </c>
      <c r="E2043" s="29">
        <v>-0.2242967390474315</v>
      </c>
    </row>
    <row r="2044" spans="2:5" x14ac:dyDescent="0.2">
      <c r="B2044">
        <v>2035</v>
      </c>
      <c r="C2044" s="29">
        <v>2.2831964231251466E-2</v>
      </c>
      <c r="D2044" s="29">
        <v>0.52730823441085217</v>
      </c>
      <c r="E2044" s="29">
        <v>0.15920176721465434</v>
      </c>
    </row>
    <row r="2045" spans="2:5" x14ac:dyDescent="0.2">
      <c r="B2045">
        <v>2036</v>
      </c>
      <c r="C2045" s="29">
        <v>-2.9668590079346678E-3</v>
      </c>
      <c r="D2045" s="29">
        <v>-0.14095913456026496</v>
      </c>
      <c r="E2045" s="29">
        <v>-0.26330429367969449</v>
      </c>
    </row>
    <row r="2046" spans="2:5" x14ac:dyDescent="0.2">
      <c r="B2046">
        <v>2037</v>
      </c>
      <c r="C2046" s="29">
        <v>-5.0400589312043326E-4</v>
      </c>
      <c r="D2046" s="29">
        <v>0.13481316472761487</v>
      </c>
      <c r="E2046" s="29">
        <v>-8.3808950163530814E-3</v>
      </c>
    </row>
    <row r="2047" spans="2:5" x14ac:dyDescent="0.2">
      <c r="B2047">
        <v>2038</v>
      </c>
      <c r="C2047" s="29">
        <v>9.6106629494134121E-2</v>
      </c>
      <c r="D2047" s="29">
        <v>-4.5729753546392839E-2</v>
      </c>
      <c r="E2047" s="29">
        <v>4.1224297452514935E-2</v>
      </c>
    </row>
    <row r="2048" spans="2:5" x14ac:dyDescent="0.2">
      <c r="B2048">
        <v>2039</v>
      </c>
      <c r="C2048" s="29">
        <v>2.9398540993647608E-3</v>
      </c>
      <c r="D2048" s="29">
        <v>-8.3824468723707773E-2</v>
      </c>
      <c r="E2048" s="29">
        <v>0.15225432404224409</v>
      </c>
    </row>
    <row r="2049" spans="2:5" x14ac:dyDescent="0.2">
      <c r="B2049">
        <v>2040</v>
      </c>
      <c r="C2049" s="29">
        <v>-0.15565798440500594</v>
      </c>
      <c r="D2049" s="29">
        <v>0.19369909095285998</v>
      </c>
      <c r="E2049" s="29">
        <v>-0.1436222656613505</v>
      </c>
    </row>
    <row r="2050" spans="2:5" x14ac:dyDescent="0.2">
      <c r="B2050">
        <v>2041</v>
      </c>
      <c r="C2050" s="29">
        <v>-3.4162544845169798E-2</v>
      </c>
      <c r="D2050" s="29">
        <v>7.403586193487996E-2</v>
      </c>
      <c r="E2050" s="29">
        <v>-4.741787659370314E-2</v>
      </c>
    </row>
    <row r="2051" spans="2:5" x14ac:dyDescent="0.2">
      <c r="B2051">
        <v>2042</v>
      </c>
      <c r="C2051" s="29">
        <v>2.5789919484194696E-2</v>
      </c>
      <c r="D2051" s="29">
        <v>-0.54775003785712717</v>
      </c>
      <c r="E2051" s="29">
        <v>-6.5439452431370601E-2</v>
      </c>
    </row>
    <row r="2052" spans="2:5" x14ac:dyDescent="0.2">
      <c r="B2052">
        <v>2043</v>
      </c>
      <c r="C2052" s="29">
        <v>1.3821947852937715E-2</v>
      </c>
      <c r="D2052" s="29">
        <v>-0.12086404824363782</v>
      </c>
      <c r="E2052" s="29">
        <v>-7.2608636908677637E-2</v>
      </c>
    </row>
    <row r="2053" spans="2:5" x14ac:dyDescent="0.2">
      <c r="B2053">
        <v>2044</v>
      </c>
      <c r="C2053" s="29">
        <v>7.024714297279204E-2</v>
      </c>
      <c r="D2053" s="29">
        <v>4.0866535138188449E-2</v>
      </c>
      <c r="E2053" s="29">
        <v>7.0653055661841657E-2</v>
      </c>
    </row>
    <row r="2054" spans="2:5" x14ac:dyDescent="0.2">
      <c r="B2054">
        <v>2045</v>
      </c>
      <c r="C2054" s="29">
        <v>-1.0072342746239482E-3</v>
      </c>
      <c r="D2054" s="29">
        <v>0.11326255574914745</v>
      </c>
      <c r="E2054" s="29">
        <v>3.3651245821465069E-3</v>
      </c>
    </row>
    <row r="2055" spans="2:5" x14ac:dyDescent="0.2">
      <c r="B2055">
        <v>2046</v>
      </c>
      <c r="C2055" s="29">
        <v>2.1861215395726167E-2</v>
      </c>
      <c r="D2055" s="29">
        <v>-0.11108896940287619</v>
      </c>
      <c r="E2055" s="29">
        <v>5.8339362458421418E-2</v>
      </c>
    </row>
    <row r="2056" spans="2:5" x14ac:dyDescent="0.2">
      <c r="B2056">
        <v>2047</v>
      </c>
      <c r="C2056" s="29">
        <v>-5.1175309658766217E-2</v>
      </c>
      <c r="D2056" s="29">
        <v>-7.6697519888997076E-2</v>
      </c>
      <c r="E2056" s="29">
        <v>-0.37387796044830862</v>
      </c>
    </row>
    <row r="2057" spans="2:5" x14ac:dyDescent="0.2">
      <c r="B2057">
        <v>2048</v>
      </c>
      <c r="C2057" s="29">
        <v>-2.4950252655001694E-2</v>
      </c>
      <c r="D2057" s="29">
        <v>-5.6453170335803847E-2</v>
      </c>
      <c r="E2057" s="29">
        <v>6.5349692969394286E-3</v>
      </c>
    </row>
    <row r="2058" spans="2:5" x14ac:dyDescent="0.2">
      <c r="B2058">
        <v>2049</v>
      </c>
      <c r="C2058" s="29">
        <v>-4.9805384727660572E-2</v>
      </c>
      <c r="D2058" s="29">
        <v>1.6774901473702999E-2</v>
      </c>
      <c r="E2058" s="29">
        <v>-0.13060177300787734</v>
      </c>
    </row>
    <row r="2059" spans="2:5" x14ac:dyDescent="0.2">
      <c r="B2059">
        <v>2050</v>
      </c>
      <c r="C2059" s="29">
        <v>4.2423570193623229E-2</v>
      </c>
      <c r="D2059" s="29">
        <v>0.13709588267102041</v>
      </c>
      <c r="E2059" s="29">
        <v>0.14678543801235877</v>
      </c>
    </row>
    <row r="2060" spans="2:5" x14ac:dyDescent="0.2">
      <c r="B2060">
        <v>2051</v>
      </c>
      <c r="C2060" s="29">
        <v>9.847679981753045E-2</v>
      </c>
      <c r="D2060" s="29">
        <v>0.44956063840692972</v>
      </c>
      <c r="E2060" s="29">
        <v>0.10485681325915985</v>
      </c>
    </row>
    <row r="2061" spans="2:5" x14ac:dyDescent="0.2">
      <c r="B2061">
        <v>2052</v>
      </c>
      <c r="C2061" s="29">
        <v>6.8431508783298012E-2</v>
      </c>
      <c r="D2061" s="29">
        <v>-0.27338728656176969</v>
      </c>
      <c r="E2061" s="29">
        <v>5.4355021904559417E-2</v>
      </c>
    </row>
    <row r="2062" spans="2:5" x14ac:dyDescent="0.2">
      <c r="B2062">
        <v>2053</v>
      </c>
      <c r="C2062" s="29">
        <v>-1.5119543465626632E-2</v>
      </c>
      <c r="D2062" s="29">
        <v>-0.19719437305982393</v>
      </c>
      <c r="E2062" s="29">
        <v>-7.1947589976798829E-2</v>
      </c>
    </row>
    <row r="2063" spans="2:5" x14ac:dyDescent="0.2">
      <c r="B2063">
        <v>2054</v>
      </c>
      <c r="C2063" s="29">
        <v>2.9256011681238026E-2</v>
      </c>
      <c r="D2063" s="29">
        <v>7.3345449930224292E-3</v>
      </c>
      <c r="E2063" s="29">
        <v>-0.85635531448232949</v>
      </c>
    </row>
    <row r="2064" spans="2:5" x14ac:dyDescent="0.2">
      <c r="B2064">
        <v>2055</v>
      </c>
      <c r="C2064" s="29">
        <v>1.9947250624349537E-2</v>
      </c>
      <c r="D2064" s="29">
        <v>-5.3223808749707419E-2</v>
      </c>
      <c r="E2064" s="29">
        <v>-0.29030728170911441</v>
      </c>
    </row>
    <row r="2065" spans="2:5" x14ac:dyDescent="0.2">
      <c r="B2065">
        <v>2056</v>
      </c>
      <c r="C2065" s="29">
        <v>-8.3485855529127559E-2</v>
      </c>
      <c r="D2065" s="29">
        <v>0.21045670518288481</v>
      </c>
      <c r="E2065" s="29">
        <v>-0.3679072025998173</v>
      </c>
    </row>
    <row r="2066" spans="2:5" x14ac:dyDescent="0.2">
      <c r="B2066">
        <v>2057</v>
      </c>
      <c r="C2066" s="29">
        <v>-1.6459081108942522E-2</v>
      </c>
      <c r="D2066" s="29">
        <v>-0.11978298550166168</v>
      </c>
      <c r="E2066" s="29">
        <v>-0.37806866996579708</v>
      </c>
    </row>
    <row r="2067" spans="2:5" x14ac:dyDescent="0.2">
      <c r="B2067">
        <v>2058</v>
      </c>
      <c r="C2067" s="29">
        <v>3.7085242552693594E-3</v>
      </c>
      <c r="D2067" s="29">
        <v>-8.4899350283752853E-2</v>
      </c>
      <c r="E2067" s="29">
        <v>4.1897975882038668E-2</v>
      </c>
    </row>
    <row r="2068" spans="2:5" x14ac:dyDescent="0.2">
      <c r="B2068">
        <v>2059</v>
      </c>
      <c r="C2068" s="29">
        <v>2.3606129558473625E-2</v>
      </c>
      <c r="D2068" s="29">
        <v>-0.22719778699273588</v>
      </c>
      <c r="E2068" s="29">
        <v>0.36654477011917119</v>
      </c>
    </row>
    <row r="2069" spans="2:5" x14ac:dyDescent="0.2">
      <c r="B2069">
        <v>2060</v>
      </c>
      <c r="C2069" s="29">
        <v>-2.4465503137956944E-2</v>
      </c>
      <c r="D2069" s="29">
        <v>9.2695943187834667E-2</v>
      </c>
      <c r="E2069" s="29">
        <v>-2.8399262786544879E-3</v>
      </c>
    </row>
    <row r="2070" spans="2:5" x14ac:dyDescent="0.2">
      <c r="B2070">
        <v>2061</v>
      </c>
      <c r="C2070" s="29">
        <v>6.2584106472922188E-2</v>
      </c>
      <c r="D2070" s="29">
        <v>-5.2354014533903034E-3</v>
      </c>
      <c r="E2070" s="29">
        <v>0.10716816964158192</v>
      </c>
    </row>
    <row r="2071" spans="2:5" x14ac:dyDescent="0.2">
      <c r="B2071">
        <v>2062</v>
      </c>
      <c r="C2071" s="29">
        <v>4.8109306322536106E-2</v>
      </c>
      <c r="D2071" s="29">
        <v>0.11467590424949677</v>
      </c>
      <c r="E2071" s="29">
        <v>7.8012564847348434E-2</v>
      </c>
    </row>
    <row r="2072" spans="2:5" x14ac:dyDescent="0.2">
      <c r="B2072">
        <v>2063</v>
      </c>
      <c r="C2072" s="29">
        <v>2.4872090882750758E-3</v>
      </c>
      <c r="D2072" s="29">
        <v>-0.10491171938438308</v>
      </c>
      <c r="E2072" s="29">
        <v>0.1177599597989835</v>
      </c>
    </row>
    <row r="2073" spans="2:5" x14ac:dyDescent="0.2">
      <c r="B2073">
        <v>2064</v>
      </c>
      <c r="C2073" s="29">
        <v>-8.0695700461789435E-2</v>
      </c>
      <c r="D2073" s="29">
        <v>-2.6078688712270866E-2</v>
      </c>
      <c r="E2073" s="29">
        <v>-0.13793526414445625</v>
      </c>
    </row>
    <row r="2074" spans="2:5" x14ac:dyDescent="0.2">
      <c r="B2074">
        <v>2065</v>
      </c>
      <c r="C2074" s="29">
        <v>6.1354349456341439E-2</v>
      </c>
      <c r="D2074" s="29">
        <v>-0.1329249222456273</v>
      </c>
      <c r="E2074" s="29">
        <v>0.1244732250971972</v>
      </c>
    </row>
    <row r="2075" spans="2:5" x14ac:dyDescent="0.2">
      <c r="B2075">
        <v>2066</v>
      </c>
      <c r="C2075" s="29">
        <v>-4.875579720501462E-2</v>
      </c>
      <c r="D2075" s="29">
        <v>5.8245730733044544E-2</v>
      </c>
      <c r="E2075" s="29">
        <v>-2.9077190547106745E-2</v>
      </c>
    </row>
    <row r="2076" spans="2:5" x14ac:dyDescent="0.2">
      <c r="B2076">
        <v>2067</v>
      </c>
      <c r="C2076" s="29">
        <v>5.1566033573924183E-2</v>
      </c>
      <c r="D2076" s="29">
        <v>-0.1109199800855423</v>
      </c>
      <c r="E2076" s="29">
        <v>4.2739562409780198E-2</v>
      </c>
    </row>
    <row r="2077" spans="2:5" x14ac:dyDescent="0.2">
      <c r="B2077">
        <v>2068</v>
      </c>
      <c r="C2077" s="29">
        <v>-6.6972273522214035E-2</v>
      </c>
      <c r="D2077" s="29">
        <v>-0.18016242578619415</v>
      </c>
      <c r="E2077" s="29">
        <v>0.22132247323602036</v>
      </c>
    </row>
    <row r="2078" spans="2:5" x14ac:dyDescent="0.2">
      <c r="B2078">
        <v>2069</v>
      </c>
      <c r="C2078" s="29">
        <v>-7.3345613705521921E-3</v>
      </c>
      <c r="D2078" s="29">
        <v>0.21206230388939712</v>
      </c>
      <c r="E2078" s="29">
        <v>0.10347414683127033</v>
      </c>
    </row>
    <row r="2079" spans="2:5" x14ac:dyDescent="0.2">
      <c r="B2079">
        <v>2070</v>
      </c>
      <c r="C2079" s="29">
        <v>-7.6772785844357885E-2</v>
      </c>
      <c r="D2079" s="29">
        <v>5.5747292713450858E-2</v>
      </c>
      <c r="E2079" s="29">
        <v>2.7694526033751657E-3</v>
      </c>
    </row>
    <row r="2080" spans="2:5" x14ac:dyDescent="0.2">
      <c r="B2080">
        <v>2071</v>
      </c>
      <c r="C2080" s="29">
        <v>-3.4592700321413788E-2</v>
      </c>
      <c r="D2080" s="29">
        <v>-0.18729912283315966</v>
      </c>
      <c r="E2080" s="29">
        <v>9.3307920316070395E-2</v>
      </c>
    </row>
    <row r="2081" spans="2:5" x14ac:dyDescent="0.2">
      <c r="B2081">
        <v>2072</v>
      </c>
      <c r="C2081" s="29">
        <v>-5.0259368799040097E-2</v>
      </c>
      <c r="D2081" s="29">
        <v>-0.28345591383912799</v>
      </c>
      <c r="E2081" s="29">
        <v>-0.66706753259438978</v>
      </c>
    </row>
    <row r="2082" spans="2:5" x14ac:dyDescent="0.2">
      <c r="B2082">
        <v>2073</v>
      </c>
      <c r="C2082" s="29">
        <v>-9.5535657409124675E-2</v>
      </c>
      <c r="D2082" s="29">
        <v>5.1956758088163519E-3</v>
      </c>
      <c r="E2082" s="29">
        <v>0.10626202093722005</v>
      </c>
    </row>
    <row r="2083" spans="2:5" x14ac:dyDescent="0.2">
      <c r="B2083">
        <v>2074</v>
      </c>
      <c r="C2083" s="29">
        <v>2.9538420509836755E-3</v>
      </c>
      <c r="D2083" s="29">
        <v>-6.3192260946048504E-2</v>
      </c>
      <c r="E2083" s="29">
        <v>0.19370198778286346</v>
      </c>
    </row>
    <row r="2084" spans="2:5" x14ac:dyDescent="0.2">
      <c r="B2084">
        <v>2075</v>
      </c>
      <c r="C2084" s="29">
        <v>-4.9543210240487058E-2</v>
      </c>
      <c r="D2084" s="29">
        <v>-0.13936064652089009</v>
      </c>
      <c r="E2084" s="29">
        <v>0.22421822608489939</v>
      </c>
    </row>
    <row r="2085" spans="2:5" x14ac:dyDescent="0.2">
      <c r="B2085">
        <v>2076</v>
      </c>
      <c r="C2085" s="29">
        <v>8.0798561498899177E-2</v>
      </c>
      <c r="D2085" s="29">
        <v>-1.3348949378566448E-2</v>
      </c>
      <c r="E2085" s="29">
        <v>0.14356357739145548</v>
      </c>
    </row>
    <row r="2086" spans="2:5" x14ac:dyDescent="0.2">
      <c r="B2086">
        <v>2077</v>
      </c>
      <c r="C2086" s="29">
        <v>-7.1444448271194047E-2</v>
      </c>
      <c r="D2086" s="29">
        <v>-0.13879638025932498</v>
      </c>
      <c r="E2086" s="29">
        <v>2.1919641771631023E-2</v>
      </c>
    </row>
    <row r="2087" spans="2:5" x14ac:dyDescent="0.2">
      <c r="B2087">
        <v>2078</v>
      </c>
      <c r="C2087" s="29">
        <v>1.424683974243706E-2</v>
      </c>
      <c r="D2087" s="29">
        <v>-0.23603812535083696</v>
      </c>
      <c r="E2087" s="29">
        <v>-0.3574183718418863</v>
      </c>
    </row>
    <row r="2088" spans="2:5" x14ac:dyDescent="0.2">
      <c r="B2088">
        <v>2079</v>
      </c>
      <c r="C2088" s="29">
        <v>2.9103798966529249E-2</v>
      </c>
      <c r="D2088" s="29">
        <v>-5.843302432283673E-2</v>
      </c>
      <c r="E2088" s="29">
        <v>0.43297420439743806</v>
      </c>
    </row>
    <row r="2089" spans="2:5" x14ac:dyDescent="0.2">
      <c r="B2089">
        <v>2080</v>
      </c>
      <c r="C2089" s="29">
        <v>-2.2068170946893107E-2</v>
      </c>
      <c r="D2089" s="29">
        <v>-0.19146774441718198</v>
      </c>
      <c r="E2089" s="29">
        <v>5.5868272934329666E-2</v>
      </c>
    </row>
    <row r="2090" spans="2:5" x14ac:dyDescent="0.2">
      <c r="B2090">
        <v>2081</v>
      </c>
      <c r="C2090" s="29">
        <v>9.1130941067059976E-2</v>
      </c>
      <c r="D2090" s="29">
        <v>-8.0823702736192007E-2</v>
      </c>
      <c r="E2090" s="29">
        <v>-0.38022386612706593</v>
      </c>
    </row>
    <row r="2091" spans="2:5" x14ac:dyDescent="0.2">
      <c r="B2091">
        <v>2082</v>
      </c>
      <c r="C2091" s="29">
        <v>2.6584773198115818E-2</v>
      </c>
      <c r="D2091" s="29">
        <v>0.16431607022707834</v>
      </c>
      <c r="E2091" s="29">
        <v>4.6976413189001358E-2</v>
      </c>
    </row>
    <row r="2092" spans="2:5" x14ac:dyDescent="0.2">
      <c r="B2092">
        <v>2083</v>
      </c>
      <c r="C2092" s="29">
        <v>0.18383244238771007</v>
      </c>
      <c r="D2092" s="29">
        <v>2.2175690588590993E-2</v>
      </c>
      <c r="E2092" s="29">
        <v>-0.11286547527000612</v>
      </c>
    </row>
    <row r="2093" spans="2:5" x14ac:dyDescent="0.2">
      <c r="B2093">
        <v>2084</v>
      </c>
      <c r="C2093" s="29">
        <v>-6.5693798210940083E-2</v>
      </c>
      <c r="D2093" s="29">
        <v>-4.111391773763922E-2</v>
      </c>
      <c r="E2093" s="29">
        <v>-9.495154789159678E-2</v>
      </c>
    </row>
    <row r="2094" spans="2:5" x14ac:dyDescent="0.2">
      <c r="B2094">
        <v>2085</v>
      </c>
      <c r="C2094" s="29">
        <v>-1.343999518182872E-2</v>
      </c>
      <c r="D2094" s="29">
        <v>5.9441503261789541E-2</v>
      </c>
      <c r="E2094" s="29">
        <v>-9.4641337065149045E-2</v>
      </c>
    </row>
    <row r="2095" spans="2:5" x14ac:dyDescent="0.2">
      <c r="B2095">
        <v>2086</v>
      </c>
      <c r="C2095" s="29">
        <v>-5.6529897715857043E-2</v>
      </c>
      <c r="D2095" s="29">
        <v>-0.12890097305095238</v>
      </c>
      <c r="E2095" s="29">
        <v>-1.6120742372025102E-2</v>
      </c>
    </row>
    <row r="2096" spans="2:5" x14ac:dyDescent="0.2">
      <c r="B2096">
        <v>2087</v>
      </c>
      <c r="C2096" s="29">
        <v>7.8454740885155856E-5</v>
      </c>
      <c r="D2096" s="29">
        <v>-0.20976868711576216</v>
      </c>
      <c r="E2096" s="29">
        <v>-0.27886992730749149</v>
      </c>
    </row>
    <row r="2097" spans="2:5" x14ac:dyDescent="0.2">
      <c r="B2097">
        <v>2088</v>
      </c>
      <c r="C2097" s="29">
        <v>-1.4324052736877355E-2</v>
      </c>
      <c r="D2097" s="29">
        <v>0.13498048924709991</v>
      </c>
      <c r="E2097" s="29">
        <v>-4.0148827608384639E-2</v>
      </c>
    </row>
    <row r="2098" spans="2:5" x14ac:dyDescent="0.2">
      <c r="B2098">
        <v>2089</v>
      </c>
      <c r="C2098" s="29">
        <v>-1.5878163713385289E-2</v>
      </c>
      <c r="D2098" s="29">
        <v>-6.2796331785795315E-2</v>
      </c>
      <c r="E2098" s="29">
        <v>-0.29414396241862117</v>
      </c>
    </row>
    <row r="2099" spans="2:5" x14ac:dyDescent="0.2">
      <c r="B2099">
        <v>2090</v>
      </c>
      <c r="C2099" s="29">
        <v>4.6226435189598587E-3</v>
      </c>
      <c r="D2099" s="29">
        <v>8.5574352795604935E-2</v>
      </c>
      <c r="E2099" s="29">
        <v>0.39739278037220482</v>
      </c>
    </row>
    <row r="2100" spans="2:5" x14ac:dyDescent="0.2">
      <c r="B2100">
        <v>2091</v>
      </c>
      <c r="C2100" s="29">
        <v>-1.7904207143183686E-2</v>
      </c>
      <c r="D2100" s="29">
        <v>-0.21996756263070991</v>
      </c>
      <c r="E2100" s="29">
        <v>-0.19557193828498709</v>
      </c>
    </row>
    <row r="2101" spans="2:5" x14ac:dyDescent="0.2">
      <c r="B2101">
        <v>2092</v>
      </c>
      <c r="C2101" s="29">
        <v>1.2483682621100542E-2</v>
      </c>
      <c r="D2101" s="29">
        <v>-5.5132392872814795E-2</v>
      </c>
      <c r="E2101" s="29">
        <v>-0.3851081510184951</v>
      </c>
    </row>
    <row r="2102" spans="2:5" x14ac:dyDescent="0.2">
      <c r="B2102">
        <v>2093</v>
      </c>
      <c r="C2102" s="29">
        <v>0.11498902096744654</v>
      </c>
      <c r="D2102" s="29">
        <v>4.0214515095046886E-2</v>
      </c>
      <c r="E2102" s="29">
        <v>-0.14375684972211056</v>
      </c>
    </row>
    <row r="2103" spans="2:5" x14ac:dyDescent="0.2">
      <c r="B2103">
        <v>2094</v>
      </c>
      <c r="C2103" s="29">
        <v>8.0369268047742734E-2</v>
      </c>
      <c r="D2103" s="29">
        <v>-0.47962777269966278</v>
      </c>
      <c r="E2103" s="29">
        <v>-9.1638109085611055E-2</v>
      </c>
    </row>
    <row r="2104" spans="2:5" x14ac:dyDescent="0.2">
      <c r="B2104">
        <v>2095</v>
      </c>
      <c r="C2104" s="29">
        <v>-0.13653451863911431</v>
      </c>
      <c r="D2104" s="29">
        <v>-0.16938138689959042</v>
      </c>
      <c r="E2104" s="29">
        <v>-7.5601206068656973E-2</v>
      </c>
    </row>
    <row r="2105" spans="2:5" x14ac:dyDescent="0.2">
      <c r="B2105">
        <v>2096</v>
      </c>
      <c r="C2105" s="29">
        <v>-5.4657938429197382E-2</v>
      </c>
      <c r="D2105" s="29">
        <v>0.12575611351109814</v>
      </c>
      <c r="E2105" s="29">
        <v>6.6839495910076499E-2</v>
      </c>
    </row>
    <row r="2106" spans="2:5" x14ac:dyDescent="0.2">
      <c r="B2106">
        <v>2097</v>
      </c>
      <c r="C2106" s="29">
        <v>-1.1810885047923141E-2</v>
      </c>
      <c r="D2106" s="29">
        <v>-0.16132214716162269</v>
      </c>
      <c r="E2106" s="29">
        <v>2.7836348514207424E-2</v>
      </c>
    </row>
    <row r="2107" spans="2:5" x14ac:dyDescent="0.2">
      <c r="B2107">
        <v>2098</v>
      </c>
      <c r="C2107" s="29">
        <v>3.9913009309671968E-2</v>
      </c>
      <c r="D2107" s="29">
        <v>-0.14916084690947987</v>
      </c>
      <c r="E2107" s="29">
        <v>-0.27904691133381726</v>
      </c>
    </row>
    <row r="2108" spans="2:5" x14ac:dyDescent="0.2">
      <c r="B2108">
        <v>2099</v>
      </c>
      <c r="C2108" s="29">
        <v>-1.0759171870055971E-2</v>
      </c>
      <c r="D2108" s="29">
        <v>0.13486188134691424</v>
      </c>
      <c r="E2108" s="29">
        <v>7.7129861070882608E-3</v>
      </c>
    </row>
    <row r="2109" spans="2:5" x14ac:dyDescent="0.2">
      <c r="B2109">
        <v>2100</v>
      </c>
      <c r="C2109" s="29">
        <v>2.5415249405221418E-4</v>
      </c>
      <c r="D2109" s="29">
        <v>0.26309798192660888</v>
      </c>
      <c r="E2109" s="29">
        <v>2.4829831385192149E-2</v>
      </c>
    </row>
    <row r="2110" spans="2:5" x14ac:dyDescent="0.2">
      <c r="B2110">
        <v>2101</v>
      </c>
      <c r="C2110" s="29">
        <v>9.8192589481963972E-3</v>
      </c>
      <c r="D2110" s="29">
        <v>-0.60303425381628095</v>
      </c>
      <c r="E2110" s="29">
        <v>7.9133085952403884E-2</v>
      </c>
    </row>
    <row r="2111" spans="2:5" x14ac:dyDescent="0.2">
      <c r="B2111">
        <v>2102</v>
      </c>
      <c r="C2111" s="29">
        <v>-7.7712229991300355E-2</v>
      </c>
      <c r="D2111" s="29">
        <v>-7.2093383882221765E-2</v>
      </c>
      <c r="E2111" s="29">
        <v>2.6303765388341709E-2</v>
      </c>
    </row>
    <row r="2112" spans="2:5" x14ac:dyDescent="0.2">
      <c r="B2112">
        <v>2103</v>
      </c>
      <c r="C2112" s="29">
        <v>2.1819513186833984E-2</v>
      </c>
      <c r="D2112" s="29">
        <v>-2.3490893445234737E-2</v>
      </c>
      <c r="E2112" s="29">
        <v>0.63748381612992333</v>
      </c>
    </row>
    <row r="2113" spans="2:5" x14ac:dyDescent="0.2">
      <c r="B2113">
        <v>2104</v>
      </c>
      <c r="C2113" s="29">
        <v>2.4605478481829954E-2</v>
      </c>
      <c r="D2113" s="29">
        <v>0.12214505624672589</v>
      </c>
      <c r="E2113" s="29">
        <v>0.21412613528887744</v>
      </c>
    </row>
    <row r="2114" spans="2:5" x14ac:dyDescent="0.2">
      <c r="B2114">
        <v>2105</v>
      </c>
      <c r="C2114" s="29">
        <v>3.5969776250938494E-2</v>
      </c>
      <c r="D2114" s="29">
        <v>-8.6030545708756876E-3</v>
      </c>
      <c r="E2114" s="29">
        <v>0.21212811261300413</v>
      </c>
    </row>
    <row r="2115" spans="2:5" x14ac:dyDescent="0.2">
      <c r="B2115">
        <v>2106</v>
      </c>
      <c r="C2115" s="29">
        <v>-2.3474174945780305E-2</v>
      </c>
      <c r="D2115" s="29">
        <v>-1.390914550790392E-2</v>
      </c>
      <c r="E2115" s="29">
        <v>0.830470524875216</v>
      </c>
    </row>
    <row r="2116" spans="2:5" x14ac:dyDescent="0.2">
      <c r="B2116">
        <v>2107</v>
      </c>
      <c r="C2116" s="29">
        <v>0.22290799409962508</v>
      </c>
      <c r="D2116" s="29">
        <v>0.10929020732715555</v>
      </c>
      <c r="E2116" s="29">
        <v>7.3110642310790952E-2</v>
      </c>
    </row>
    <row r="2117" spans="2:5" x14ac:dyDescent="0.2">
      <c r="B2117">
        <v>2108</v>
      </c>
      <c r="C2117" s="29">
        <v>6.4623618220201358E-3</v>
      </c>
      <c r="D2117" s="29">
        <v>-1.7765464990523873E-2</v>
      </c>
      <c r="E2117" s="29">
        <v>0.26401643215848553</v>
      </c>
    </row>
    <row r="2118" spans="2:5" x14ac:dyDescent="0.2">
      <c r="B2118">
        <v>2109</v>
      </c>
      <c r="C2118" s="29">
        <v>0.17599095579011848</v>
      </c>
      <c r="D2118" s="29">
        <v>-6.4523512298440736E-2</v>
      </c>
      <c r="E2118" s="29">
        <v>9.0608683246738694E-2</v>
      </c>
    </row>
    <row r="2119" spans="2:5" x14ac:dyDescent="0.2">
      <c r="B2119">
        <v>2110</v>
      </c>
      <c r="C2119" s="29">
        <v>9.3487221264653923E-3</v>
      </c>
      <c r="D2119" s="29">
        <v>6.2396887434888838E-2</v>
      </c>
      <c r="E2119" s="29">
        <v>-0.12645356189617993</v>
      </c>
    </row>
    <row r="2120" spans="2:5" x14ac:dyDescent="0.2">
      <c r="B2120">
        <v>2111</v>
      </c>
      <c r="C2120" s="29">
        <v>-4.8090974961728971E-3</v>
      </c>
      <c r="D2120" s="29">
        <v>-0.11352843162108527</v>
      </c>
      <c r="E2120" s="29">
        <v>-6.9420975945668012E-2</v>
      </c>
    </row>
    <row r="2121" spans="2:5" x14ac:dyDescent="0.2">
      <c r="B2121">
        <v>2112</v>
      </c>
      <c r="C2121" s="29">
        <v>-5.7222382349597346E-2</v>
      </c>
      <c r="D2121" s="29">
        <v>0.10672905706763217</v>
      </c>
      <c r="E2121" s="29">
        <v>8.891408851901747E-3</v>
      </c>
    </row>
    <row r="2122" spans="2:5" x14ac:dyDescent="0.2">
      <c r="B2122">
        <v>2113</v>
      </c>
      <c r="C2122" s="29">
        <v>6.7184777156771763E-2</v>
      </c>
      <c r="D2122" s="29">
        <v>5.8146010807668506E-2</v>
      </c>
      <c r="E2122" s="29">
        <v>-7.6480838143683019E-2</v>
      </c>
    </row>
    <row r="2123" spans="2:5" x14ac:dyDescent="0.2">
      <c r="B2123">
        <v>2114</v>
      </c>
      <c r="C2123" s="29">
        <v>0.13757507355965432</v>
      </c>
      <c r="D2123" s="29">
        <v>1.8899601706995454E-2</v>
      </c>
      <c r="E2123" s="29">
        <v>0.11286951289842992</v>
      </c>
    </row>
    <row r="2124" spans="2:5" x14ac:dyDescent="0.2">
      <c r="B2124">
        <v>2115</v>
      </c>
      <c r="C2124" s="29">
        <v>5.696912097521805E-2</v>
      </c>
      <c r="D2124" s="29">
        <v>-8.0067438089053478E-2</v>
      </c>
      <c r="E2124" s="29">
        <v>0.14749549325059275</v>
      </c>
    </row>
    <row r="2125" spans="2:5" x14ac:dyDescent="0.2">
      <c r="B2125">
        <v>2116</v>
      </c>
      <c r="C2125" s="29">
        <v>-3.0632319011510589E-2</v>
      </c>
      <c r="D2125" s="29">
        <v>0.11541753254244518</v>
      </c>
      <c r="E2125" s="29">
        <v>0.11758916441530895</v>
      </c>
    </row>
    <row r="2126" spans="2:5" x14ac:dyDescent="0.2">
      <c r="B2126">
        <v>2117</v>
      </c>
      <c r="C2126" s="29">
        <v>-1.5629196975882848E-2</v>
      </c>
      <c r="D2126" s="29">
        <v>3.9752241759236299E-2</v>
      </c>
      <c r="E2126" s="29">
        <v>-8.7279096419754607E-2</v>
      </c>
    </row>
    <row r="2127" spans="2:5" x14ac:dyDescent="0.2">
      <c r="B2127">
        <v>2118</v>
      </c>
      <c r="C2127" s="29">
        <v>7.9927732314951622E-2</v>
      </c>
      <c r="D2127" s="29">
        <v>-6.9796927657986094E-3</v>
      </c>
      <c r="E2127" s="29">
        <v>-2.7430222635850394E-2</v>
      </c>
    </row>
    <row r="2128" spans="2:5" x14ac:dyDescent="0.2">
      <c r="B2128">
        <v>2119</v>
      </c>
      <c r="C2128" s="29">
        <v>-0.16785577437690655</v>
      </c>
      <c r="D2128" s="29">
        <v>8.330743772428606E-2</v>
      </c>
      <c r="E2128" s="29">
        <v>-3.6016478236078335E-2</v>
      </c>
    </row>
    <row r="2129" spans="2:5" x14ac:dyDescent="0.2">
      <c r="B2129">
        <v>2120</v>
      </c>
      <c r="C2129" s="29">
        <v>2.6372356004803463E-2</v>
      </c>
      <c r="D2129" s="29">
        <v>-0.15801431572030966</v>
      </c>
      <c r="E2129" s="29">
        <v>-0.25694207157312671</v>
      </c>
    </row>
    <row r="2130" spans="2:5" x14ac:dyDescent="0.2">
      <c r="B2130">
        <v>2121</v>
      </c>
      <c r="C2130" s="29">
        <v>1.3430356785077356E-2</v>
      </c>
      <c r="D2130" s="29">
        <v>-0.19068023994265715</v>
      </c>
      <c r="E2130" s="29">
        <v>0.15137274817565716</v>
      </c>
    </row>
    <row r="2131" spans="2:5" x14ac:dyDescent="0.2">
      <c r="B2131">
        <v>2122</v>
      </c>
      <c r="C2131" s="29">
        <v>3.1652450949137989E-2</v>
      </c>
      <c r="D2131" s="29">
        <v>-0.10423649626285632</v>
      </c>
      <c r="E2131" s="29">
        <v>0.49268400042322152</v>
      </c>
    </row>
    <row r="2132" spans="2:5" x14ac:dyDescent="0.2">
      <c r="B2132">
        <v>2123</v>
      </c>
      <c r="C2132" s="29">
        <v>8.1010498956945922E-3</v>
      </c>
      <c r="D2132" s="29">
        <v>6.6331317396876258E-3</v>
      </c>
      <c r="E2132" s="29">
        <v>-6.4860723619827162E-3</v>
      </c>
    </row>
    <row r="2133" spans="2:5" x14ac:dyDescent="0.2">
      <c r="B2133">
        <v>2124</v>
      </c>
      <c r="C2133" s="29">
        <v>-1.7856709936376978E-2</v>
      </c>
      <c r="D2133" s="29">
        <v>0.10257918920198468</v>
      </c>
      <c r="E2133" s="29">
        <v>-0.10675629305731069</v>
      </c>
    </row>
    <row r="2134" spans="2:5" x14ac:dyDescent="0.2">
      <c r="B2134">
        <v>2125</v>
      </c>
      <c r="C2134" s="29">
        <v>-6.4593788909565481E-3</v>
      </c>
      <c r="D2134" s="29">
        <v>-0.31518198998680774</v>
      </c>
      <c r="E2134" s="29">
        <v>4.4318460447238507E-2</v>
      </c>
    </row>
    <row r="2135" spans="2:5" x14ac:dyDescent="0.2">
      <c r="B2135">
        <v>2126</v>
      </c>
      <c r="C2135" s="29">
        <v>2.7320052804576469E-2</v>
      </c>
      <c r="D2135" s="29">
        <v>-0.13779390941201991</v>
      </c>
      <c r="E2135" s="29">
        <v>-0.13940290168338695</v>
      </c>
    </row>
    <row r="2136" spans="2:5" x14ac:dyDescent="0.2">
      <c r="B2136">
        <v>2127</v>
      </c>
      <c r="C2136" s="29">
        <v>-3.8067072936785774E-2</v>
      </c>
      <c r="D2136" s="29">
        <v>-5.4320888040960674E-3</v>
      </c>
      <c r="E2136" s="29">
        <v>-0.40621323433418793</v>
      </c>
    </row>
    <row r="2137" spans="2:5" x14ac:dyDescent="0.2">
      <c r="B2137">
        <v>2128</v>
      </c>
      <c r="C2137" s="29">
        <v>-2.4731150488428197E-3</v>
      </c>
      <c r="D2137" s="29">
        <v>-6.2147644934412598E-2</v>
      </c>
      <c r="E2137" s="29">
        <v>3.6387880917414128E-2</v>
      </c>
    </row>
    <row r="2138" spans="2:5" x14ac:dyDescent="0.2">
      <c r="B2138">
        <v>2129</v>
      </c>
      <c r="C2138" s="29">
        <v>5.6724888988339349E-2</v>
      </c>
      <c r="D2138" s="29">
        <v>-0.12396220811062454</v>
      </c>
      <c r="E2138" s="29">
        <v>-6.0029974908355009E-2</v>
      </c>
    </row>
    <row r="2139" spans="2:5" x14ac:dyDescent="0.2">
      <c r="B2139">
        <v>2130</v>
      </c>
      <c r="C2139" s="29">
        <v>-3.3467989939082684E-4</v>
      </c>
      <c r="D2139" s="29">
        <v>-6.9449726735790099E-2</v>
      </c>
      <c r="E2139" s="29">
        <v>-0.18578745751080811</v>
      </c>
    </row>
    <row r="2140" spans="2:5" x14ac:dyDescent="0.2">
      <c r="B2140">
        <v>2131</v>
      </c>
      <c r="C2140" s="29">
        <v>-3.457418459177946E-2</v>
      </c>
      <c r="D2140" s="29">
        <v>-0.29279010503429137</v>
      </c>
      <c r="E2140" s="29">
        <v>0.13003295926765382</v>
      </c>
    </row>
    <row r="2141" spans="2:5" x14ac:dyDescent="0.2">
      <c r="B2141">
        <v>2132</v>
      </c>
      <c r="C2141" s="29">
        <v>5.0291045703902276E-2</v>
      </c>
      <c r="D2141" s="29">
        <v>-0.53041836353041494</v>
      </c>
      <c r="E2141" s="29">
        <v>2.8287773420698326E-2</v>
      </c>
    </row>
    <row r="2142" spans="2:5" x14ac:dyDescent="0.2">
      <c r="B2142">
        <v>2133</v>
      </c>
      <c r="C2142" s="29">
        <v>-3.9046502796082183E-2</v>
      </c>
      <c r="D2142" s="29">
        <v>-2.7897075556552874E-2</v>
      </c>
      <c r="E2142" s="29">
        <v>0.153573920229921</v>
      </c>
    </row>
    <row r="2143" spans="2:5" x14ac:dyDescent="0.2">
      <c r="B2143">
        <v>2134</v>
      </c>
      <c r="C2143" s="29">
        <v>-2.4396723815088565E-2</v>
      </c>
      <c r="D2143" s="29">
        <v>-9.9112776329042043E-2</v>
      </c>
      <c r="E2143" s="29">
        <v>1.4657356758013183E-2</v>
      </c>
    </row>
    <row r="2144" spans="2:5" x14ac:dyDescent="0.2">
      <c r="B2144">
        <v>2135</v>
      </c>
      <c r="C2144" s="29">
        <v>-6.2168985652685069E-2</v>
      </c>
      <c r="D2144" s="29">
        <v>-8.8940339229667723E-2</v>
      </c>
      <c r="E2144" s="29">
        <v>0.16323656636611467</v>
      </c>
    </row>
    <row r="2145" spans="2:5" x14ac:dyDescent="0.2">
      <c r="B2145">
        <v>2136</v>
      </c>
      <c r="C2145" s="29">
        <v>-3.3021025967350522E-2</v>
      </c>
      <c r="D2145" s="29">
        <v>-0.29378798178894677</v>
      </c>
      <c r="E2145" s="29">
        <v>8.4177940760108011E-2</v>
      </c>
    </row>
    <row r="2146" spans="2:5" x14ac:dyDescent="0.2">
      <c r="B2146">
        <v>2137</v>
      </c>
      <c r="C2146" s="29">
        <v>6.5254148955805016E-2</v>
      </c>
      <c r="D2146" s="29">
        <v>0.19759930438856904</v>
      </c>
      <c r="E2146" s="29">
        <v>3.0533258580126305E-2</v>
      </c>
    </row>
    <row r="2147" spans="2:5" x14ac:dyDescent="0.2">
      <c r="B2147">
        <v>2138</v>
      </c>
      <c r="C2147" s="29">
        <v>-2.2332708111222017E-2</v>
      </c>
      <c r="D2147" s="29">
        <v>4.7191620100405243E-2</v>
      </c>
      <c r="E2147" s="29">
        <v>8.2520195053039411E-2</v>
      </c>
    </row>
    <row r="2148" spans="2:5" x14ac:dyDescent="0.2">
      <c r="B2148">
        <v>2139</v>
      </c>
      <c r="C2148" s="29">
        <v>4.6743276936697088E-2</v>
      </c>
      <c r="D2148" s="29">
        <v>0.10686334524004606</v>
      </c>
      <c r="E2148" s="29">
        <v>0.21646736341498019</v>
      </c>
    </row>
    <row r="2149" spans="2:5" x14ac:dyDescent="0.2">
      <c r="B2149">
        <v>2140</v>
      </c>
      <c r="C2149" s="29">
        <v>5.3917133567875277E-3</v>
      </c>
      <c r="D2149" s="29">
        <v>-1.8846999333189018E-2</v>
      </c>
      <c r="E2149" s="29">
        <v>7.7771664944566762E-2</v>
      </c>
    </row>
    <row r="2150" spans="2:5" x14ac:dyDescent="0.2">
      <c r="B2150">
        <v>2141</v>
      </c>
      <c r="C2150" s="29">
        <v>9.5082914259778158E-3</v>
      </c>
      <c r="D2150" s="29">
        <v>0.25931916403865546</v>
      </c>
      <c r="E2150" s="29">
        <v>-0.5376709163263903</v>
      </c>
    </row>
    <row r="2151" spans="2:5" x14ac:dyDescent="0.2">
      <c r="B2151">
        <v>2142</v>
      </c>
      <c r="C2151" s="29">
        <v>3.5783250333024375E-2</v>
      </c>
      <c r="D2151" s="29">
        <v>-4.5987621754179586E-2</v>
      </c>
      <c r="E2151" s="29">
        <v>-0.11432875529417873</v>
      </c>
    </row>
    <row r="2152" spans="2:5" x14ac:dyDescent="0.2">
      <c r="B2152">
        <v>2143</v>
      </c>
      <c r="C2152" s="29">
        <v>-8.8318854526681839E-2</v>
      </c>
      <c r="D2152" s="29">
        <v>6.6359802681788649E-2</v>
      </c>
      <c r="E2152" s="29">
        <v>-7.2257250929482653E-2</v>
      </c>
    </row>
    <row r="2153" spans="2:5" x14ac:dyDescent="0.2">
      <c r="B2153">
        <v>2144</v>
      </c>
      <c r="C2153" s="29">
        <v>3.0411775576375498E-2</v>
      </c>
      <c r="D2153" s="29">
        <v>0.34012366241756098</v>
      </c>
      <c r="E2153" s="29">
        <v>-4.167113111073343E-2</v>
      </c>
    </row>
    <row r="2154" spans="2:5" x14ac:dyDescent="0.2">
      <c r="B2154">
        <v>2145</v>
      </c>
      <c r="C2154" s="29">
        <v>-1.1000363517307703E-2</v>
      </c>
      <c r="D2154" s="29">
        <v>-0.27827930781710564</v>
      </c>
      <c r="E2154" s="29">
        <v>4.5519232902722966E-2</v>
      </c>
    </row>
    <row r="2155" spans="2:5" x14ac:dyDescent="0.2">
      <c r="B2155">
        <v>2146</v>
      </c>
      <c r="C2155" s="29">
        <v>-2.9599415309460111E-2</v>
      </c>
      <c r="D2155" s="29">
        <v>2.1914697145553707E-3</v>
      </c>
      <c r="E2155" s="29">
        <v>-3.4388733347542035E-2</v>
      </c>
    </row>
    <row r="2156" spans="2:5" x14ac:dyDescent="0.2">
      <c r="B2156">
        <v>2147</v>
      </c>
      <c r="C2156" s="29">
        <v>-1.7185154090566316E-2</v>
      </c>
      <c r="D2156" s="29">
        <v>5.3184561493477167E-2</v>
      </c>
      <c r="E2156" s="29">
        <v>7.9515264981455752E-2</v>
      </c>
    </row>
    <row r="2157" spans="2:5" x14ac:dyDescent="0.2">
      <c r="B2157">
        <v>2148</v>
      </c>
      <c r="C2157" s="29">
        <v>1.1699741442774957E-2</v>
      </c>
      <c r="D2157" s="29">
        <v>-7.1077198320765825E-2</v>
      </c>
      <c r="E2157" s="29">
        <v>1.8975301787577437E-2</v>
      </c>
    </row>
    <row r="2158" spans="2:5" x14ac:dyDescent="0.2">
      <c r="B2158">
        <v>2149</v>
      </c>
      <c r="C2158" s="29">
        <v>-7.3317465129341161E-2</v>
      </c>
      <c r="D2158" s="29">
        <v>0.16752668782741073</v>
      </c>
      <c r="E2158" s="29">
        <v>3.5006606076686285E-2</v>
      </c>
    </row>
    <row r="2159" spans="2:5" x14ac:dyDescent="0.2">
      <c r="B2159">
        <v>2150</v>
      </c>
      <c r="C2159" s="29">
        <v>1.8359643784593273E-3</v>
      </c>
      <c r="D2159" s="29">
        <v>-8.7964011262935668E-2</v>
      </c>
      <c r="E2159" s="29">
        <v>-0.20140386826332987</v>
      </c>
    </row>
    <row r="2160" spans="2:5" x14ac:dyDescent="0.2">
      <c r="B2160">
        <v>2151</v>
      </c>
      <c r="C2160" s="29">
        <v>2.6640205015416984E-2</v>
      </c>
      <c r="D2160" s="29">
        <v>9.0909015448213046E-2</v>
      </c>
      <c r="E2160" s="29">
        <v>-0.26573034905149434</v>
      </c>
    </row>
    <row r="2161" spans="2:5" x14ac:dyDescent="0.2">
      <c r="B2161">
        <v>2152</v>
      </c>
      <c r="C2161" s="29">
        <v>9.0537845230585057E-2</v>
      </c>
      <c r="D2161" s="29">
        <v>0.1233422170481652</v>
      </c>
      <c r="E2161" s="29">
        <v>0.12242611595321408</v>
      </c>
    </row>
    <row r="2162" spans="2:5" x14ac:dyDescent="0.2">
      <c r="B2162">
        <v>2153</v>
      </c>
      <c r="C2162" s="29">
        <v>-4.0024779716384712E-2</v>
      </c>
      <c r="D2162" s="29">
        <v>-0.24048238590455953</v>
      </c>
      <c r="E2162" s="29">
        <v>0.13558111900733855</v>
      </c>
    </row>
    <row r="2163" spans="2:5" x14ac:dyDescent="0.2">
      <c r="B2163">
        <v>2154</v>
      </c>
      <c r="C2163" s="29">
        <v>3.2414608396206898E-2</v>
      </c>
      <c r="D2163" s="29">
        <v>-5.8871492334925477E-3</v>
      </c>
      <c r="E2163" s="29">
        <v>-5.2698442634444474E-2</v>
      </c>
    </row>
    <row r="2164" spans="2:5" x14ac:dyDescent="0.2">
      <c r="B2164">
        <v>2155</v>
      </c>
      <c r="C2164" s="29">
        <v>1.3832965708580452E-2</v>
      </c>
      <c r="D2164" s="29">
        <v>-2.4645997701784921E-2</v>
      </c>
      <c r="E2164" s="29">
        <v>-0.42001280604888552</v>
      </c>
    </row>
    <row r="2165" spans="2:5" x14ac:dyDescent="0.2">
      <c r="B2165">
        <v>2156</v>
      </c>
      <c r="C2165" s="29">
        <v>6.6366547254632563E-2</v>
      </c>
      <c r="D2165" s="29">
        <v>-0.21371726266292046</v>
      </c>
      <c r="E2165" s="29">
        <v>1.9162154680760674E-2</v>
      </c>
    </row>
    <row r="2166" spans="2:5" x14ac:dyDescent="0.2">
      <c r="B2166">
        <v>2157</v>
      </c>
      <c r="C2166" s="29">
        <v>2.4227050992305043E-3</v>
      </c>
      <c r="D2166" s="29">
        <v>-0.14123810063731732</v>
      </c>
      <c r="E2166" s="29">
        <v>-0.29497252190577089</v>
      </c>
    </row>
    <row r="2167" spans="2:5" x14ac:dyDescent="0.2">
      <c r="B2167">
        <v>2158</v>
      </c>
      <c r="C2167" s="29">
        <v>-2.1860304068623666E-2</v>
      </c>
      <c r="D2167" s="29">
        <v>0.55645980684399021</v>
      </c>
      <c r="E2167" s="29">
        <v>5.1129199058688207E-2</v>
      </c>
    </row>
    <row r="2168" spans="2:5" x14ac:dyDescent="0.2">
      <c r="B2168">
        <v>2159</v>
      </c>
      <c r="C2168" s="29">
        <v>-9.0888964023028485E-2</v>
      </c>
      <c r="D2168" s="29">
        <v>-0.34306412478027776</v>
      </c>
      <c r="E2168" s="29">
        <v>0.31518529283447366</v>
      </c>
    </row>
    <row r="2169" spans="2:5" x14ac:dyDescent="0.2">
      <c r="B2169">
        <v>2160</v>
      </c>
      <c r="C2169" s="29">
        <v>-5.1264264294117482E-3</v>
      </c>
      <c r="D2169" s="29">
        <v>-4.8255460475808476E-2</v>
      </c>
      <c r="E2169" s="29">
        <v>-3.744390924718545E-2</v>
      </c>
    </row>
    <row r="2170" spans="2:5" x14ac:dyDescent="0.2">
      <c r="B2170">
        <v>2161</v>
      </c>
      <c r="C2170" s="29">
        <v>3.3821654873124772E-3</v>
      </c>
      <c r="D2170" s="29">
        <v>-7.1228852942958207E-2</v>
      </c>
      <c r="E2170" s="29">
        <v>9.8625106233838397E-2</v>
      </c>
    </row>
    <row r="2171" spans="2:5" x14ac:dyDescent="0.2">
      <c r="B2171">
        <v>2162</v>
      </c>
      <c r="C2171" s="29">
        <v>-7.9284128523495395E-2</v>
      </c>
      <c r="D2171" s="29">
        <v>5.6612366251645112E-2</v>
      </c>
      <c r="E2171" s="29">
        <v>-0.28000604508629445</v>
      </c>
    </row>
    <row r="2172" spans="2:5" x14ac:dyDescent="0.2">
      <c r="B2172">
        <v>2163</v>
      </c>
      <c r="C2172" s="29">
        <v>9.6068330568676974E-2</v>
      </c>
      <c r="D2172" s="29">
        <v>0.36384741062097725</v>
      </c>
      <c r="E2172" s="29">
        <v>-0.18959899819099871</v>
      </c>
    </row>
    <row r="2173" spans="2:5" x14ac:dyDescent="0.2">
      <c r="B2173">
        <v>2164</v>
      </c>
      <c r="C2173" s="29">
        <v>-3.9546648958480549E-2</v>
      </c>
      <c r="D2173" s="29">
        <v>-0.14124500061665962</v>
      </c>
      <c r="E2173" s="29">
        <v>-0.17776501208625364</v>
      </c>
    </row>
    <row r="2174" spans="2:5" x14ac:dyDescent="0.2">
      <c r="B2174">
        <v>2165</v>
      </c>
      <c r="C2174" s="29">
        <v>2.3525442677934877E-3</v>
      </c>
      <c r="D2174" s="29">
        <v>-7.4937058038219533E-3</v>
      </c>
      <c r="E2174" s="29">
        <v>0.5383483287233547</v>
      </c>
    </row>
    <row r="2175" spans="2:5" x14ac:dyDescent="0.2">
      <c r="B2175">
        <v>2166</v>
      </c>
      <c r="C2175" s="29">
        <v>-9.7671634049086464E-2</v>
      </c>
      <c r="D2175" s="29">
        <v>0.43250428412259889</v>
      </c>
      <c r="E2175" s="29">
        <v>-0.19314164467684247</v>
      </c>
    </row>
    <row r="2176" spans="2:5" x14ac:dyDescent="0.2">
      <c r="B2176">
        <v>2167</v>
      </c>
      <c r="C2176" s="29">
        <v>-4.8640627691978765E-2</v>
      </c>
      <c r="D2176" s="29">
        <v>-1.4702346774404991E-2</v>
      </c>
      <c r="E2176" s="29">
        <v>-0.87489659660720009</v>
      </c>
    </row>
    <row r="2177" spans="2:5" x14ac:dyDescent="0.2">
      <c r="B2177">
        <v>2168</v>
      </c>
      <c r="C2177" s="29">
        <v>-3.5450062633090404E-2</v>
      </c>
      <c r="D2177" s="29">
        <v>3.6479747011767885E-2</v>
      </c>
      <c r="E2177" s="29">
        <v>-2.3025911125165353E-2</v>
      </c>
    </row>
    <row r="2178" spans="2:5" x14ac:dyDescent="0.2">
      <c r="B2178">
        <v>2169</v>
      </c>
      <c r="C2178" s="29">
        <v>2.6815229729360599E-2</v>
      </c>
      <c r="D2178" s="29">
        <v>4.3838325760004928E-3</v>
      </c>
      <c r="E2178" s="29">
        <v>0.26816313915549422</v>
      </c>
    </row>
    <row r="2179" spans="2:5" x14ac:dyDescent="0.2">
      <c r="B2179">
        <v>2170</v>
      </c>
      <c r="C2179" s="29">
        <v>-6.3584004443627343E-2</v>
      </c>
      <c r="D2179" s="29">
        <v>-0.18689225030667705</v>
      </c>
      <c r="E2179" s="29">
        <v>9.3003519329670336E-3</v>
      </c>
    </row>
    <row r="2180" spans="2:5" x14ac:dyDescent="0.2">
      <c r="B2180">
        <v>2171</v>
      </c>
      <c r="C2180" s="29">
        <v>2.0075208965457527E-2</v>
      </c>
      <c r="D2180" s="29">
        <v>-4.0598545621068127E-2</v>
      </c>
      <c r="E2180" s="29">
        <v>-0.11524049430533286</v>
      </c>
    </row>
    <row r="2181" spans="2:5" x14ac:dyDescent="0.2">
      <c r="B2181">
        <v>2172</v>
      </c>
      <c r="C2181" s="29">
        <v>1.3656840095236022E-2</v>
      </c>
      <c r="D2181" s="29">
        <v>2.8458853936565894E-2</v>
      </c>
      <c r="E2181" s="29">
        <v>0.13510804769411316</v>
      </c>
    </row>
    <row r="2182" spans="2:5" x14ac:dyDescent="0.2">
      <c r="B2182">
        <v>2173</v>
      </c>
      <c r="C2182" s="29">
        <v>4.3423525587702759E-2</v>
      </c>
      <c r="D2182" s="29">
        <v>-3.5714450866317207E-2</v>
      </c>
      <c r="E2182" s="29">
        <v>-3.9495649925501856E-2</v>
      </c>
    </row>
    <row r="2183" spans="2:5" x14ac:dyDescent="0.2">
      <c r="B2183">
        <v>2174</v>
      </c>
      <c r="C2183" s="29">
        <v>6.8508904674412632E-2</v>
      </c>
      <c r="D2183" s="29">
        <v>-4.9526553282515729E-3</v>
      </c>
      <c r="E2183" s="29">
        <v>-3.3154861197202587E-4</v>
      </c>
    </row>
    <row r="2184" spans="2:5" x14ac:dyDescent="0.2">
      <c r="B2184">
        <v>2175</v>
      </c>
      <c r="C2184" s="29">
        <v>-5.7433112323120789E-2</v>
      </c>
      <c r="D2184" s="29">
        <v>-0.14873634510308165</v>
      </c>
      <c r="E2184" s="29">
        <v>-0.47437232757738701</v>
      </c>
    </row>
    <row r="2185" spans="2:5" x14ac:dyDescent="0.2">
      <c r="B2185">
        <v>2176</v>
      </c>
      <c r="C2185" s="29">
        <v>-3.3007256784632628E-2</v>
      </c>
      <c r="D2185" s="29">
        <v>2.2570118223471457E-2</v>
      </c>
      <c r="E2185" s="29">
        <v>3.9051179728243061E-2</v>
      </c>
    </row>
    <row r="2186" spans="2:5" x14ac:dyDescent="0.2">
      <c r="B2186">
        <v>2177</v>
      </c>
      <c r="C2186" s="29">
        <v>-3.786113201231419E-2</v>
      </c>
      <c r="D2186" s="29">
        <v>0.1433617710895296</v>
      </c>
      <c r="E2186" s="29">
        <v>0.12004182368163831</v>
      </c>
    </row>
    <row r="2187" spans="2:5" x14ac:dyDescent="0.2">
      <c r="B2187">
        <v>2178</v>
      </c>
      <c r="C2187" s="29">
        <v>2.2794992894176316E-2</v>
      </c>
      <c r="D2187" s="29">
        <v>-3.6494896483994392E-2</v>
      </c>
      <c r="E2187" s="29">
        <v>-0.27960847689474927</v>
      </c>
    </row>
    <row r="2188" spans="2:5" x14ac:dyDescent="0.2">
      <c r="B2188">
        <v>2179</v>
      </c>
      <c r="C2188" s="29">
        <v>3.5104853657174882E-2</v>
      </c>
      <c r="D2188" s="29">
        <v>-0.19018678324532254</v>
      </c>
      <c r="E2188" s="29">
        <v>0.10666125168976746</v>
      </c>
    </row>
    <row r="2189" spans="2:5" x14ac:dyDescent="0.2">
      <c r="B2189">
        <v>2180</v>
      </c>
      <c r="C2189" s="29">
        <v>5.1634893988467899E-2</v>
      </c>
      <c r="D2189" s="29">
        <v>-0.42367867265162917</v>
      </c>
      <c r="E2189" s="29">
        <v>-3.5067228422885274E-2</v>
      </c>
    </row>
    <row r="2190" spans="2:5" x14ac:dyDescent="0.2">
      <c r="B2190">
        <v>2181</v>
      </c>
      <c r="C2190" s="29">
        <v>-5.4566263957628605E-2</v>
      </c>
      <c r="D2190" s="29">
        <v>0.40969502189764423</v>
      </c>
      <c r="E2190" s="29">
        <v>0.51965109934880305</v>
      </c>
    </row>
    <row r="2191" spans="2:5" x14ac:dyDescent="0.2">
      <c r="B2191">
        <v>2182</v>
      </c>
      <c r="C2191" s="29">
        <v>1.5283364386560817E-2</v>
      </c>
      <c r="D2191" s="29">
        <v>0.26360689568632739</v>
      </c>
      <c r="E2191" s="29">
        <v>-0.23623682339307928</v>
      </c>
    </row>
    <row r="2192" spans="2:5" x14ac:dyDescent="0.2">
      <c r="B2192">
        <v>2183</v>
      </c>
      <c r="C2192" s="29">
        <v>-0.11814757159088231</v>
      </c>
      <c r="D2192" s="29">
        <v>-4.2046900724031069E-2</v>
      </c>
      <c r="E2192" s="29">
        <v>-0.15257086376750789</v>
      </c>
    </row>
    <row r="2193" spans="2:5" x14ac:dyDescent="0.2">
      <c r="B2193">
        <v>2184</v>
      </c>
      <c r="C2193" s="29">
        <v>-7.9928047983580289E-2</v>
      </c>
      <c r="D2193" s="29">
        <v>-0.10032449547863309</v>
      </c>
      <c r="E2193" s="29">
        <v>-5.1125116441856515E-2</v>
      </c>
    </row>
    <row r="2194" spans="2:5" x14ac:dyDescent="0.2">
      <c r="B2194">
        <v>2185</v>
      </c>
      <c r="C2194" s="29">
        <v>0.10234833009667962</v>
      </c>
      <c r="D2194" s="29">
        <v>0.20848132018307788</v>
      </c>
      <c r="E2194" s="29">
        <v>1.9806919084555084E-3</v>
      </c>
    </row>
    <row r="2195" spans="2:5" x14ac:dyDescent="0.2">
      <c r="B2195">
        <v>2186</v>
      </c>
      <c r="C2195" s="29">
        <v>-5.3347266149325334E-2</v>
      </c>
      <c r="D2195" s="29">
        <v>-0.15266055717375285</v>
      </c>
      <c r="E2195" s="29">
        <v>-0.13475709920460552</v>
      </c>
    </row>
    <row r="2196" spans="2:5" x14ac:dyDescent="0.2">
      <c r="B2196">
        <v>2187</v>
      </c>
      <c r="C2196" s="29">
        <v>6.7879959790660152E-2</v>
      </c>
      <c r="D2196" s="29">
        <v>-3.6383243733077129E-2</v>
      </c>
      <c r="E2196" s="29">
        <v>-0.70426698364702689</v>
      </c>
    </row>
    <row r="2197" spans="2:5" x14ac:dyDescent="0.2">
      <c r="B2197">
        <v>2188</v>
      </c>
      <c r="C2197" s="29">
        <v>2.1935902022091367E-2</v>
      </c>
      <c r="D2197" s="29">
        <v>-0.35673124374045617</v>
      </c>
      <c r="E2197" s="29">
        <v>-0.2517967019017564</v>
      </c>
    </row>
    <row r="2198" spans="2:5" x14ac:dyDescent="0.2">
      <c r="B2198">
        <v>2189</v>
      </c>
      <c r="C2198" s="29">
        <v>8.4284375231524308E-2</v>
      </c>
      <c r="D2198" s="29">
        <v>-0.12406169200052254</v>
      </c>
      <c r="E2198" s="29">
        <v>-0.2691058447420937</v>
      </c>
    </row>
    <row r="2199" spans="2:5" x14ac:dyDescent="0.2">
      <c r="B2199">
        <v>2190</v>
      </c>
      <c r="C2199" s="29">
        <v>7.5792003583035811E-2</v>
      </c>
      <c r="D2199" s="29">
        <v>-9.3311435282752639E-3</v>
      </c>
      <c r="E2199" s="29">
        <v>-0.27230730938505227</v>
      </c>
    </row>
    <row r="2200" spans="2:5" x14ac:dyDescent="0.2">
      <c r="B2200">
        <v>2191</v>
      </c>
      <c r="C2200" s="29">
        <v>0.21754179605845853</v>
      </c>
      <c r="D2200" s="29">
        <v>-1.5054461598956473E-2</v>
      </c>
      <c r="E2200" s="29">
        <v>-0.221878280593271</v>
      </c>
    </row>
    <row r="2201" spans="2:5" x14ac:dyDescent="0.2">
      <c r="B2201">
        <v>2192</v>
      </c>
      <c r="C2201" s="29">
        <v>-1.6555706362471986E-2</v>
      </c>
      <c r="D2201" s="29">
        <v>0.20697035764155572</v>
      </c>
      <c r="E2201" s="29">
        <v>0.10515391220213773</v>
      </c>
    </row>
    <row r="2202" spans="2:5" x14ac:dyDescent="0.2">
      <c r="B2202">
        <v>2193</v>
      </c>
      <c r="C2202" s="29">
        <v>2.7980469028981124E-3</v>
      </c>
      <c r="D2202" s="29">
        <v>4.9427151017409715E-2</v>
      </c>
      <c r="E2202" s="29">
        <v>0.17018510930706851</v>
      </c>
    </row>
    <row r="2203" spans="2:5" x14ac:dyDescent="0.2">
      <c r="B2203">
        <v>2194</v>
      </c>
      <c r="C2203" s="29">
        <v>8.2750392878268384E-3</v>
      </c>
      <c r="D2203" s="29">
        <v>-4.2577814610634125E-2</v>
      </c>
      <c r="E2203" s="29">
        <v>5.5215869246348526E-2</v>
      </c>
    </row>
    <row r="2204" spans="2:5" x14ac:dyDescent="0.2">
      <c r="B2204">
        <v>2195</v>
      </c>
      <c r="C2204" s="29">
        <v>-5.575469525151705E-2</v>
      </c>
      <c r="D2204" s="29">
        <v>0.12629835287671967</v>
      </c>
      <c r="E2204" s="29">
        <v>0.41254147261511481</v>
      </c>
    </row>
    <row r="2205" spans="2:5" x14ac:dyDescent="0.2">
      <c r="B2205">
        <v>2196</v>
      </c>
      <c r="C2205" s="29">
        <v>1.9091459471627339E-2</v>
      </c>
      <c r="D2205" s="29">
        <v>9.7204525610351422E-2</v>
      </c>
      <c r="E2205" s="29">
        <v>-0.12273311455167939</v>
      </c>
    </row>
    <row r="2206" spans="2:5" x14ac:dyDescent="0.2">
      <c r="B2206">
        <v>2197</v>
      </c>
      <c r="C2206" s="29">
        <v>0.23907155423890336</v>
      </c>
      <c r="D2206" s="29">
        <v>-0.34190312115808402</v>
      </c>
      <c r="E2206" s="29">
        <v>-2.8144942076095157E-2</v>
      </c>
    </row>
    <row r="2207" spans="2:5" x14ac:dyDescent="0.2">
      <c r="B2207">
        <v>2198</v>
      </c>
      <c r="C2207" s="29">
        <v>0.20912976716672246</v>
      </c>
      <c r="D2207" s="29">
        <v>-0.10203113584310337</v>
      </c>
      <c r="E2207" s="29">
        <v>0.18583885813991483</v>
      </c>
    </row>
    <row r="2208" spans="2:5" x14ac:dyDescent="0.2">
      <c r="B2208">
        <v>2199</v>
      </c>
      <c r="C2208" s="29">
        <v>-2.3647147064756093E-2</v>
      </c>
      <c r="D2208" s="29">
        <v>2.4940132425684682E-2</v>
      </c>
      <c r="E2208" s="29">
        <v>-0.17091919038983039</v>
      </c>
    </row>
    <row r="2209" spans="2:5" x14ac:dyDescent="0.2">
      <c r="B2209">
        <v>2200</v>
      </c>
      <c r="C2209" s="29">
        <v>2.8256848007445046E-2</v>
      </c>
      <c r="D2209" s="29">
        <v>-2.1851693272601818E-2</v>
      </c>
      <c r="E2209" s="29">
        <v>-5.4247427646731419E-2</v>
      </c>
    </row>
    <row r="2210" spans="2:5" x14ac:dyDescent="0.2">
      <c r="B2210">
        <v>2201</v>
      </c>
      <c r="C2210" s="29">
        <v>7.3568169265948542E-3</v>
      </c>
      <c r="D2210" s="29">
        <v>-8.4777922074528736E-2</v>
      </c>
      <c r="E2210" s="29">
        <v>6.4867841311527175E-2</v>
      </c>
    </row>
    <row r="2211" spans="2:5" x14ac:dyDescent="0.2">
      <c r="B2211">
        <v>2202</v>
      </c>
      <c r="C2211" s="29">
        <v>-2.2824522081964886E-2</v>
      </c>
      <c r="D2211" s="29">
        <v>3.889260535494108E-2</v>
      </c>
      <c r="E2211" s="29">
        <v>-2.201243266944778E-2</v>
      </c>
    </row>
    <row r="2212" spans="2:5" x14ac:dyDescent="0.2">
      <c r="B2212">
        <v>2203</v>
      </c>
      <c r="C2212" s="29">
        <v>-3.0516424937020978E-2</v>
      </c>
      <c r="D2212" s="29">
        <v>-1.1643306668167853E-2</v>
      </c>
      <c r="E2212" s="29">
        <v>-3.52835728909189E-2</v>
      </c>
    </row>
    <row r="2213" spans="2:5" x14ac:dyDescent="0.2">
      <c r="B2213">
        <v>2204</v>
      </c>
      <c r="C2213" s="29">
        <v>-7.5243992079058811E-2</v>
      </c>
      <c r="D2213" s="29">
        <v>8.7068304718059854E-3</v>
      </c>
      <c r="E2213" s="29">
        <v>-0.1357949409216235</v>
      </c>
    </row>
    <row r="2214" spans="2:5" x14ac:dyDescent="0.2">
      <c r="B2214">
        <v>2205</v>
      </c>
      <c r="C2214" s="29">
        <v>-4.0740226658135453E-2</v>
      </c>
      <c r="D2214" s="29">
        <v>-0.27982396098537771</v>
      </c>
      <c r="E2214" s="29">
        <v>3.9166363788044951E-2</v>
      </c>
    </row>
    <row r="2215" spans="2:5" x14ac:dyDescent="0.2">
      <c r="B2215">
        <v>2206</v>
      </c>
      <c r="C2215" s="29">
        <v>-0.14734935839640348</v>
      </c>
      <c r="D2215" s="29">
        <v>-0.10929925752302137</v>
      </c>
      <c r="E2215" s="29">
        <v>-0.83768346277579808</v>
      </c>
    </row>
    <row r="2216" spans="2:5" x14ac:dyDescent="0.2">
      <c r="B2216">
        <v>2207</v>
      </c>
      <c r="C2216" s="29">
        <v>-1.6641111979774019E-2</v>
      </c>
      <c r="D2216" s="29">
        <v>-0.24373262019133135</v>
      </c>
      <c r="E2216" s="29">
        <v>-0.13823446855663052</v>
      </c>
    </row>
    <row r="2217" spans="2:5" x14ac:dyDescent="0.2">
      <c r="B2217">
        <v>2208</v>
      </c>
      <c r="C2217" s="29">
        <v>-2.7193399091914407E-2</v>
      </c>
      <c r="D2217" s="29">
        <v>4.2150812898203521E-2</v>
      </c>
      <c r="E2217" s="29">
        <v>0.17404073791607569</v>
      </c>
    </row>
    <row r="2218" spans="2:5" x14ac:dyDescent="0.2">
      <c r="B2218">
        <v>2209</v>
      </c>
      <c r="C2218" s="29">
        <v>-7.396568528248175E-2</v>
      </c>
      <c r="D2218" s="29">
        <v>-0.4195354111177646</v>
      </c>
      <c r="E2218" s="29">
        <v>3.0603766030385116E-2</v>
      </c>
    </row>
    <row r="2219" spans="2:5" x14ac:dyDescent="0.2">
      <c r="B2219">
        <v>2210</v>
      </c>
      <c r="C2219" s="29">
        <v>1.2047601253371541E-3</v>
      </c>
      <c r="D2219" s="29">
        <v>0.1541582883852545</v>
      </c>
      <c r="E2219" s="29">
        <v>-0.37012851302205912</v>
      </c>
    </row>
    <row r="2220" spans="2:5" x14ac:dyDescent="0.2">
      <c r="B2220">
        <v>2211</v>
      </c>
      <c r="C2220" s="29">
        <v>1.3476196156256276E-2</v>
      </c>
      <c r="D2220" s="29">
        <v>0.36766314586349513</v>
      </c>
      <c r="E2220" s="29">
        <v>-7.7014810437011916E-2</v>
      </c>
    </row>
    <row r="2221" spans="2:5" x14ac:dyDescent="0.2">
      <c r="B2221">
        <v>2212</v>
      </c>
      <c r="C2221" s="29">
        <v>-9.4321725629467362E-2</v>
      </c>
      <c r="D2221" s="29">
        <v>3.8074498634207546E-2</v>
      </c>
      <c r="E2221" s="29">
        <v>-0.25925136091289136</v>
      </c>
    </row>
    <row r="2222" spans="2:5" x14ac:dyDescent="0.2">
      <c r="B2222">
        <v>2213</v>
      </c>
      <c r="C2222" s="29">
        <v>4.1158619906548156E-2</v>
      </c>
      <c r="D2222" s="29">
        <v>3.8348321486349209E-2</v>
      </c>
      <c r="E2222" s="29">
        <v>3.4625852086968806E-2</v>
      </c>
    </row>
    <row r="2223" spans="2:5" x14ac:dyDescent="0.2">
      <c r="B2223">
        <v>2214</v>
      </c>
      <c r="C2223" s="29">
        <v>5.4076345305867218E-2</v>
      </c>
      <c r="D2223" s="29">
        <v>0.11536248775708982</v>
      </c>
      <c r="E2223" s="29">
        <v>-0.21256151195359607</v>
      </c>
    </row>
    <row r="2224" spans="2:5" x14ac:dyDescent="0.2">
      <c r="B2224">
        <v>2215</v>
      </c>
      <c r="C2224" s="29">
        <v>-3.8959408721675907E-2</v>
      </c>
      <c r="D2224" s="29">
        <v>8.5327420429832185E-2</v>
      </c>
      <c r="E2224" s="29">
        <v>0.19057757177334145</v>
      </c>
    </row>
    <row r="2225" spans="2:5" x14ac:dyDescent="0.2">
      <c r="B2225">
        <v>2216</v>
      </c>
      <c r="C2225" s="29">
        <v>2.5206995118511391E-3</v>
      </c>
      <c r="D2225" s="29">
        <v>0.25219606499467517</v>
      </c>
      <c r="E2225" s="29">
        <v>2.0426874562280876E-2</v>
      </c>
    </row>
    <row r="2226" spans="2:5" x14ac:dyDescent="0.2">
      <c r="B2226">
        <v>2217</v>
      </c>
      <c r="C2226" s="29">
        <v>-1.4472800887930414E-2</v>
      </c>
      <c r="D2226" s="29">
        <v>4.8308558517153148E-2</v>
      </c>
      <c r="E2226" s="29">
        <v>-0.10980813673401325</v>
      </c>
    </row>
    <row r="2227" spans="2:5" x14ac:dyDescent="0.2">
      <c r="B2227">
        <v>2218</v>
      </c>
      <c r="C2227" s="29">
        <v>-4.4962305338203884E-3</v>
      </c>
      <c r="D2227" s="29">
        <v>4.9604817582216496E-3</v>
      </c>
      <c r="E2227" s="29">
        <v>1.8651202757197304E-2</v>
      </c>
    </row>
    <row r="2228" spans="2:5" x14ac:dyDescent="0.2">
      <c r="B2228">
        <v>2219</v>
      </c>
      <c r="C2228" s="29">
        <v>6.8339537752709706E-2</v>
      </c>
      <c r="D2228" s="29">
        <v>-1.6695495237408767E-2</v>
      </c>
      <c r="E2228" s="29">
        <v>-0.1752025458537039</v>
      </c>
    </row>
    <row r="2229" spans="2:5" x14ac:dyDescent="0.2">
      <c r="B2229">
        <v>2220</v>
      </c>
      <c r="C2229" s="29">
        <v>2.3574678157015957E-2</v>
      </c>
      <c r="D2229" s="29">
        <v>-8.498110336155032E-2</v>
      </c>
      <c r="E2229" s="29">
        <v>-5.6229890111080427E-2</v>
      </c>
    </row>
    <row r="2230" spans="2:5" x14ac:dyDescent="0.2">
      <c r="B2230">
        <v>2221</v>
      </c>
      <c r="C2230" s="29">
        <v>-6.2085883009056254E-4</v>
      </c>
      <c r="D2230" s="29">
        <v>-4.3166736932375611E-2</v>
      </c>
      <c r="E2230" s="29">
        <v>-0.26972953748840051</v>
      </c>
    </row>
    <row r="2231" spans="2:5" x14ac:dyDescent="0.2">
      <c r="B2231">
        <v>2222</v>
      </c>
      <c r="C2231" s="29">
        <v>-2.520486228882193E-2</v>
      </c>
      <c r="D2231" s="29">
        <v>-2.6199300777043778E-2</v>
      </c>
      <c r="E2231" s="29">
        <v>9.6955293459835709E-2</v>
      </c>
    </row>
    <row r="2232" spans="2:5" x14ac:dyDescent="0.2">
      <c r="B2232">
        <v>2223</v>
      </c>
      <c r="C2232" s="29">
        <v>-8.3355573131281072E-3</v>
      </c>
      <c r="D2232" s="29">
        <v>-8.1169269502772742E-2</v>
      </c>
      <c r="E2232" s="29">
        <v>0.43509318417986598</v>
      </c>
    </row>
    <row r="2233" spans="2:5" x14ac:dyDescent="0.2">
      <c r="B2233">
        <v>2224</v>
      </c>
      <c r="C2233" s="29">
        <v>5.8589251955928874E-3</v>
      </c>
      <c r="D2233" s="29">
        <v>0.55362736668562185</v>
      </c>
      <c r="E2233" s="29">
        <v>-0.2231196883286678</v>
      </c>
    </row>
    <row r="2234" spans="2:5" x14ac:dyDescent="0.2">
      <c r="B2234">
        <v>2225</v>
      </c>
      <c r="C2234" s="29">
        <v>-8.5603599755063431E-2</v>
      </c>
      <c r="D2234" s="29">
        <v>-9.2960993057976601E-3</v>
      </c>
      <c r="E2234" s="29">
        <v>-0.32865787035285632</v>
      </c>
    </row>
    <row r="2235" spans="2:5" x14ac:dyDescent="0.2">
      <c r="B2235">
        <v>2226</v>
      </c>
      <c r="C2235" s="29">
        <v>1.7761445629412946E-2</v>
      </c>
      <c r="D2235" s="29">
        <v>-0.15145268025910397</v>
      </c>
      <c r="E2235" s="29">
        <v>0.29865893318422843</v>
      </c>
    </row>
    <row r="2236" spans="2:5" x14ac:dyDescent="0.2">
      <c r="B2236">
        <v>2227</v>
      </c>
      <c r="C2236" s="29">
        <v>-0.17150914683291435</v>
      </c>
      <c r="D2236" s="29">
        <v>-0.17443203441728986</v>
      </c>
      <c r="E2236" s="29">
        <v>-0.13060709996561384</v>
      </c>
    </row>
    <row r="2237" spans="2:5" x14ac:dyDescent="0.2">
      <c r="B2237">
        <v>2228</v>
      </c>
      <c r="C2237" s="29">
        <v>-0.13341899933839191</v>
      </c>
      <c r="D2237" s="29">
        <v>-0.15328648262548375</v>
      </c>
      <c r="E2237" s="29">
        <v>-0.12500135555294814</v>
      </c>
    </row>
    <row r="2238" spans="2:5" x14ac:dyDescent="0.2">
      <c r="B2238">
        <v>2229</v>
      </c>
      <c r="C2238" s="29">
        <v>-1.2574468703867345E-2</v>
      </c>
      <c r="D2238" s="29">
        <v>2.9204118389839304E-3</v>
      </c>
      <c r="E2238" s="29">
        <v>-0.30336333750360966</v>
      </c>
    </row>
    <row r="2239" spans="2:5" x14ac:dyDescent="0.2">
      <c r="B2239">
        <v>2230</v>
      </c>
      <c r="C2239" s="29">
        <v>-7.5086327401750794E-2</v>
      </c>
      <c r="D2239" s="29">
        <v>1.9100058627725833E-2</v>
      </c>
      <c r="E2239" s="29">
        <v>-3.4375780048083636E-2</v>
      </c>
    </row>
    <row r="2240" spans="2:5" x14ac:dyDescent="0.2">
      <c r="B2240">
        <v>2231</v>
      </c>
      <c r="C2240" s="29">
        <v>-4.5648753538670123E-2</v>
      </c>
      <c r="D2240" s="29">
        <v>-0.1027016860972461</v>
      </c>
      <c r="E2240" s="29">
        <v>-0.16000766532551144</v>
      </c>
    </row>
    <row r="2241" spans="2:5" x14ac:dyDescent="0.2">
      <c r="B2241">
        <v>2232</v>
      </c>
      <c r="C2241" s="29">
        <v>1.3672349792591663E-2</v>
      </c>
      <c r="D2241" s="29">
        <v>3.4320753286893441E-3</v>
      </c>
      <c r="E2241" s="29">
        <v>-0.17140907227558022</v>
      </c>
    </row>
    <row r="2242" spans="2:5" x14ac:dyDescent="0.2">
      <c r="B2242">
        <v>2233</v>
      </c>
      <c r="C2242" s="29">
        <v>-3.4146310577556689E-2</v>
      </c>
      <c r="D2242" s="29">
        <v>0.15431041666567233</v>
      </c>
      <c r="E2242" s="29">
        <v>0.29955373227045184</v>
      </c>
    </row>
    <row r="2243" spans="2:5" x14ac:dyDescent="0.2">
      <c r="B2243">
        <v>2234</v>
      </c>
      <c r="C2243" s="29">
        <v>5.9668832708656354E-2</v>
      </c>
      <c r="D2243" s="29">
        <v>3.1712223723962082E-2</v>
      </c>
      <c r="E2243" s="29">
        <v>0.26325585569069532</v>
      </c>
    </row>
    <row r="2244" spans="2:5" x14ac:dyDescent="0.2">
      <c r="B2244">
        <v>2235</v>
      </c>
      <c r="C2244" s="29">
        <v>-3.1127243916469569E-2</v>
      </c>
      <c r="D2244" s="29">
        <v>5.1535446532641124E-2</v>
      </c>
      <c r="E2244" s="29">
        <v>0.13442917708554911</v>
      </c>
    </row>
    <row r="2245" spans="2:5" x14ac:dyDescent="0.2">
      <c r="B2245">
        <v>2236</v>
      </c>
      <c r="C2245" s="29">
        <v>4.4664243556095044E-2</v>
      </c>
      <c r="D2245" s="29">
        <v>4.8146571813162391E-2</v>
      </c>
      <c r="E2245" s="29">
        <v>0.24030268671773514</v>
      </c>
    </row>
    <row r="2246" spans="2:5" x14ac:dyDescent="0.2">
      <c r="B2246">
        <v>2237</v>
      </c>
      <c r="C2246" s="29">
        <v>9.4005601987542986E-2</v>
      </c>
      <c r="D2246" s="29">
        <v>-0.10035451265480073</v>
      </c>
      <c r="E2246" s="29">
        <v>-0.19309680593098666</v>
      </c>
    </row>
    <row r="2247" spans="2:5" x14ac:dyDescent="0.2">
      <c r="B2247">
        <v>2238</v>
      </c>
      <c r="C2247" s="29">
        <v>1.2348120509143553E-2</v>
      </c>
      <c r="D2247" s="29">
        <v>-0.27873008286711759</v>
      </c>
      <c r="E2247" s="29">
        <v>7.7154431883533423E-3</v>
      </c>
    </row>
    <row r="2248" spans="2:5" x14ac:dyDescent="0.2">
      <c r="B2248">
        <v>2239</v>
      </c>
      <c r="C2248" s="29">
        <v>-7.6780528275651322E-2</v>
      </c>
      <c r="D2248" s="29">
        <v>8.1305376933503176E-2</v>
      </c>
      <c r="E2248" s="29">
        <v>-0.12835242196013066</v>
      </c>
    </row>
    <row r="2249" spans="2:5" x14ac:dyDescent="0.2">
      <c r="B2249">
        <v>2240</v>
      </c>
      <c r="C2249" s="29">
        <v>-3.8564267892553218E-2</v>
      </c>
      <c r="D2249" s="29">
        <v>0.25364270976735126</v>
      </c>
      <c r="E2249" s="29">
        <v>3.0043482909919868E-2</v>
      </c>
    </row>
    <row r="2250" spans="2:5" x14ac:dyDescent="0.2">
      <c r="B2250">
        <v>2241</v>
      </c>
      <c r="C2250" s="29">
        <v>-6.0050513690834079E-3</v>
      </c>
      <c r="D2250" s="29">
        <v>0.25729304311226076</v>
      </c>
      <c r="E2250" s="29">
        <v>7.6186103858024629E-2</v>
      </c>
    </row>
    <row r="2251" spans="2:5" x14ac:dyDescent="0.2">
      <c r="B2251">
        <v>2242</v>
      </c>
      <c r="C2251" s="29">
        <v>1.0544861850384443E-2</v>
      </c>
      <c r="D2251" s="29">
        <v>0.18740710513517866</v>
      </c>
      <c r="E2251" s="29">
        <v>0.47052140916301927</v>
      </c>
    </row>
    <row r="2252" spans="2:5" x14ac:dyDescent="0.2">
      <c r="B2252">
        <v>2243</v>
      </c>
      <c r="C2252" s="29">
        <v>1.0597921065676964E-2</v>
      </c>
      <c r="D2252" s="29">
        <v>-0.22136836018767816</v>
      </c>
      <c r="E2252" s="29">
        <v>0.14836978356971633</v>
      </c>
    </row>
    <row r="2253" spans="2:5" x14ac:dyDescent="0.2">
      <c r="B2253">
        <v>2244</v>
      </c>
      <c r="C2253" s="29">
        <v>3.8394094791922614E-2</v>
      </c>
      <c r="D2253" s="29">
        <v>-8.4699716834702413E-2</v>
      </c>
      <c r="E2253" s="29">
        <v>-0.2125022826005783</v>
      </c>
    </row>
    <row r="2254" spans="2:5" x14ac:dyDescent="0.2">
      <c r="B2254">
        <v>2245</v>
      </c>
      <c r="C2254" s="29">
        <v>3.4368861684355545E-2</v>
      </c>
      <c r="D2254" s="29">
        <v>0.24145639150728859</v>
      </c>
      <c r="E2254" s="29">
        <v>-1.6889398202104208E-2</v>
      </c>
    </row>
    <row r="2255" spans="2:5" x14ac:dyDescent="0.2">
      <c r="B2255">
        <v>2246</v>
      </c>
      <c r="C2255" s="29">
        <v>2.9433236566449947E-3</v>
      </c>
      <c r="D2255" s="29">
        <v>-1.6561309990061949E-2</v>
      </c>
      <c r="E2255" s="29">
        <v>9.6297299355112026E-2</v>
      </c>
    </row>
    <row r="2256" spans="2:5" x14ac:dyDescent="0.2">
      <c r="B2256">
        <v>2247</v>
      </c>
      <c r="C2256" s="29">
        <v>-2.3724293719521533E-2</v>
      </c>
      <c r="D2256" s="29">
        <v>-0.22590578088392668</v>
      </c>
      <c r="E2256" s="29">
        <v>-4.3649486575252774E-5</v>
      </c>
    </row>
    <row r="2257" spans="2:5" x14ac:dyDescent="0.2">
      <c r="B2257">
        <v>2248</v>
      </c>
      <c r="C2257" s="29">
        <v>3.7687299385389138E-2</v>
      </c>
      <c r="D2257" s="29">
        <v>-0.19716616940227183</v>
      </c>
      <c r="E2257" s="29">
        <v>-0.21147201910369337</v>
      </c>
    </row>
    <row r="2258" spans="2:5" x14ac:dyDescent="0.2">
      <c r="B2258">
        <v>2249</v>
      </c>
      <c r="C2258" s="29">
        <v>-4.5157539411470659E-4</v>
      </c>
      <c r="D2258" s="29">
        <v>0.13866735210328146</v>
      </c>
      <c r="E2258" s="29">
        <v>-0.13673450383530389</v>
      </c>
    </row>
    <row r="2259" spans="2:5" x14ac:dyDescent="0.2">
      <c r="B2259">
        <v>2250</v>
      </c>
      <c r="C2259" s="29">
        <v>-2.1786028087590524E-2</v>
      </c>
      <c r="D2259" s="29">
        <v>0.31506180066184225</v>
      </c>
      <c r="E2259" s="29">
        <v>1.35705830561708E-2</v>
      </c>
    </row>
    <row r="2260" spans="2:5" x14ac:dyDescent="0.2">
      <c r="B2260">
        <v>2251</v>
      </c>
      <c r="C2260" s="29">
        <v>1.3877134246327479E-2</v>
      </c>
      <c r="D2260" s="29">
        <v>-9.6561729909900876E-2</v>
      </c>
      <c r="E2260" s="29">
        <v>-0.24514480719127876</v>
      </c>
    </row>
    <row r="2261" spans="2:5" x14ac:dyDescent="0.2">
      <c r="B2261">
        <v>2252</v>
      </c>
      <c r="C2261" s="29">
        <v>7.2432517091509344E-2</v>
      </c>
      <c r="D2261" s="29">
        <v>0.23018235561469386</v>
      </c>
      <c r="E2261" s="29">
        <v>0.19146122248847064</v>
      </c>
    </row>
    <row r="2262" spans="2:5" x14ac:dyDescent="0.2">
      <c r="B2262">
        <v>2253</v>
      </c>
      <c r="C2262" s="29">
        <v>-3.5843232705381298E-2</v>
      </c>
      <c r="D2262" s="29">
        <v>-0.61445942407425547</v>
      </c>
      <c r="E2262" s="29">
        <v>0.11626155172208218</v>
      </c>
    </row>
    <row r="2263" spans="2:5" x14ac:dyDescent="0.2">
      <c r="B2263">
        <v>2254</v>
      </c>
      <c r="C2263" s="29">
        <v>-4.3570528518635021E-2</v>
      </c>
      <c r="D2263" s="29">
        <v>-0.25276627366661841</v>
      </c>
      <c r="E2263" s="29">
        <v>-0.12232489212912555</v>
      </c>
    </row>
    <row r="2264" spans="2:5" x14ac:dyDescent="0.2">
      <c r="B2264">
        <v>2255</v>
      </c>
      <c r="C2264" s="29">
        <v>-2.1021680125931291E-2</v>
      </c>
      <c r="D2264" s="29">
        <v>-3.5580487885684679E-2</v>
      </c>
      <c r="E2264" s="29">
        <v>-6.0301384686269929E-2</v>
      </c>
    </row>
    <row r="2265" spans="2:5" x14ac:dyDescent="0.2">
      <c r="B2265">
        <v>2256</v>
      </c>
      <c r="C2265" s="29">
        <v>0.15570463011020588</v>
      </c>
      <c r="D2265" s="29">
        <v>-0.18836013625582668</v>
      </c>
      <c r="E2265" s="29">
        <v>0.10183017856975718</v>
      </c>
    </row>
    <row r="2266" spans="2:5" x14ac:dyDescent="0.2">
      <c r="B2266">
        <v>2257</v>
      </c>
      <c r="C2266" s="29">
        <v>-5.324871353937756E-2</v>
      </c>
      <c r="D2266" s="29">
        <v>-3.6109904552650188E-2</v>
      </c>
      <c r="E2266" s="29">
        <v>-0.26872572219697161</v>
      </c>
    </row>
    <row r="2267" spans="2:5" x14ac:dyDescent="0.2">
      <c r="B2267">
        <v>2258</v>
      </c>
      <c r="C2267" s="29">
        <v>-1.7574980046911312E-2</v>
      </c>
      <c r="D2267" s="29">
        <v>-0.24228248025660284</v>
      </c>
      <c r="E2267" s="29">
        <v>0.21998110383568045</v>
      </c>
    </row>
    <row r="2268" spans="2:5" x14ac:dyDescent="0.2">
      <c r="B2268">
        <v>2259</v>
      </c>
      <c r="C2268" s="29">
        <v>5.4109780618281549E-3</v>
      </c>
      <c r="D2268" s="29">
        <v>-0.30391488353189977</v>
      </c>
      <c r="E2268" s="29">
        <v>-9.4311598190873133E-2</v>
      </c>
    </row>
    <row r="2269" spans="2:5" x14ac:dyDescent="0.2">
      <c r="B2269">
        <v>2260</v>
      </c>
      <c r="C2269" s="29">
        <v>4.9067902587756493E-2</v>
      </c>
      <c r="D2269" s="29">
        <v>-1.6387084567462247E-2</v>
      </c>
      <c r="E2269" s="29">
        <v>4.539573917241152E-2</v>
      </c>
    </row>
    <row r="2270" spans="2:5" x14ac:dyDescent="0.2">
      <c r="B2270">
        <v>2261</v>
      </c>
      <c r="C2270" s="29">
        <v>9.9779620735334501E-2</v>
      </c>
      <c r="D2270" s="29">
        <v>0.16019569421859656</v>
      </c>
      <c r="E2270" s="29">
        <v>6.8974991952082343E-2</v>
      </c>
    </row>
    <row r="2271" spans="2:5" x14ac:dyDescent="0.2">
      <c r="B2271">
        <v>2262</v>
      </c>
      <c r="C2271" s="29">
        <v>-3.835644061900384E-2</v>
      </c>
      <c r="D2271" s="29">
        <v>-0.16540944294127005</v>
      </c>
      <c r="E2271" s="29">
        <v>0.1494043996218026</v>
      </c>
    </row>
    <row r="2272" spans="2:5" x14ac:dyDescent="0.2">
      <c r="B2272">
        <v>2263</v>
      </c>
      <c r="C2272" s="29">
        <v>9.4481241968838326E-3</v>
      </c>
      <c r="D2272" s="29">
        <v>-3.0475173303290946E-2</v>
      </c>
      <c r="E2272" s="29">
        <v>0.13698441054886543</v>
      </c>
    </row>
    <row r="2273" spans="2:5" x14ac:dyDescent="0.2">
      <c r="B2273">
        <v>2264</v>
      </c>
      <c r="C2273" s="29">
        <v>-6.9523148219274383E-2</v>
      </c>
      <c r="D2273" s="29">
        <v>-0.19976729612343724</v>
      </c>
      <c r="E2273" s="29">
        <v>0.49481636356424236</v>
      </c>
    </row>
    <row r="2274" spans="2:5" x14ac:dyDescent="0.2">
      <c r="B2274">
        <v>2265</v>
      </c>
      <c r="C2274" s="29">
        <v>-0.13468986903087932</v>
      </c>
      <c r="D2274" s="29">
        <v>4.508180009581627E-2</v>
      </c>
      <c r="E2274" s="29">
        <v>-0.65514209492722919</v>
      </c>
    </row>
    <row r="2275" spans="2:5" x14ac:dyDescent="0.2">
      <c r="B2275">
        <v>2266</v>
      </c>
      <c r="C2275" s="29">
        <v>4.2801933382118532E-2</v>
      </c>
      <c r="D2275" s="29">
        <v>0.13631278414306072</v>
      </c>
      <c r="E2275" s="29">
        <v>4.120632265560633E-2</v>
      </c>
    </row>
    <row r="2276" spans="2:5" x14ac:dyDescent="0.2">
      <c r="B2276">
        <v>2267</v>
      </c>
      <c r="C2276" s="29">
        <v>2.691837075006225E-6</v>
      </c>
      <c r="D2276" s="29">
        <v>-0.25364658050980843</v>
      </c>
      <c r="E2276" s="29">
        <v>0.53645637789792366</v>
      </c>
    </row>
    <row r="2277" spans="2:5" x14ac:dyDescent="0.2">
      <c r="B2277">
        <v>2268</v>
      </c>
      <c r="C2277" s="29">
        <v>0.14679693170480676</v>
      </c>
      <c r="D2277" s="29">
        <v>-2.871386829125136E-2</v>
      </c>
      <c r="E2277" s="29">
        <v>4.7120542242185759E-2</v>
      </c>
    </row>
    <row r="2278" spans="2:5" x14ac:dyDescent="0.2">
      <c r="B2278">
        <v>2269</v>
      </c>
      <c r="C2278" s="29">
        <v>-7.6324267109558572E-2</v>
      </c>
      <c r="D2278" s="29">
        <v>4.6392204702786141E-2</v>
      </c>
      <c r="E2278" s="29">
        <v>0.15518552757072918</v>
      </c>
    </row>
    <row r="2279" spans="2:5" x14ac:dyDescent="0.2">
      <c r="B2279">
        <v>2270</v>
      </c>
      <c r="C2279" s="29">
        <v>3.12643354970608E-2</v>
      </c>
      <c r="D2279" s="29">
        <v>0.17125714959910462</v>
      </c>
      <c r="E2279" s="29">
        <v>9.5087407318639752E-2</v>
      </c>
    </row>
    <row r="2280" spans="2:5" x14ac:dyDescent="0.2">
      <c r="B2280">
        <v>2271</v>
      </c>
      <c r="C2280" s="29">
        <v>-5.2613260174932217E-2</v>
      </c>
      <c r="D2280" s="29">
        <v>-0.12535271157374067</v>
      </c>
      <c r="E2280" s="29">
        <v>-1.6756910010030698E-2</v>
      </c>
    </row>
    <row r="2281" spans="2:5" x14ac:dyDescent="0.2">
      <c r="B2281">
        <v>2272</v>
      </c>
      <c r="C2281" s="29">
        <v>4.7807836756358517E-2</v>
      </c>
      <c r="D2281" s="29">
        <v>0.20505685197478024</v>
      </c>
      <c r="E2281" s="29">
        <v>-0.21581339527564036</v>
      </c>
    </row>
    <row r="2282" spans="2:5" x14ac:dyDescent="0.2">
      <c r="B2282">
        <v>2273</v>
      </c>
      <c r="C2282" s="29">
        <v>9.610956186250981E-2</v>
      </c>
      <c r="D2282" s="29">
        <v>9.1778349279631369E-2</v>
      </c>
      <c r="E2282" s="29">
        <v>8.7374910615942408E-2</v>
      </c>
    </row>
    <row r="2283" spans="2:5" x14ac:dyDescent="0.2">
      <c r="B2283">
        <v>2274</v>
      </c>
      <c r="C2283" s="29">
        <v>-6.3993532406098508E-2</v>
      </c>
      <c r="D2283" s="29">
        <v>8.7830183422956606E-2</v>
      </c>
      <c r="E2283" s="29">
        <v>-0.21248593414595182</v>
      </c>
    </row>
    <row r="2284" spans="2:5" x14ac:dyDescent="0.2">
      <c r="B2284">
        <v>2275</v>
      </c>
      <c r="C2284" s="29">
        <v>1.3815105467973343E-3</v>
      </c>
      <c r="D2284" s="29">
        <v>-5.1647097999874783E-2</v>
      </c>
      <c r="E2284" s="29">
        <v>8.9168044265978061E-2</v>
      </c>
    </row>
    <row r="2285" spans="2:5" x14ac:dyDescent="0.2">
      <c r="B2285">
        <v>2276</v>
      </c>
      <c r="C2285" s="29">
        <v>-0.17826083789633071</v>
      </c>
      <c r="D2285" s="29">
        <v>6.5025084407636949E-2</v>
      </c>
      <c r="E2285" s="29">
        <v>6.6072814805951507E-2</v>
      </c>
    </row>
    <row r="2286" spans="2:5" x14ac:dyDescent="0.2">
      <c r="B2286">
        <v>2277</v>
      </c>
      <c r="C2286" s="29">
        <v>-2.6606809031046653E-2</v>
      </c>
      <c r="D2286" s="29">
        <v>1.0790767849972686E-2</v>
      </c>
      <c r="E2286" s="29">
        <v>-0.11219912028406109</v>
      </c>
    </row>
    <row r="2287" spans="2:5" x14ac:dyDescent="0.2">
      <c r="B2287">
        <v>2278</v>
      </c>
      <c r="C2287" s="29">
        <v>0.14731280318017317</v>
      </c>
      <c r="D2287" s="29">
        <v>0.10066484803711324</v>
      </c>
      <c r="E2287" s="29">
        <v>-3.3877107090218392E-2</v>
      </c>
    </row>
    <row r="2288" spans="2:5" x14ac:dyDescent="0.2">
      <c r="B2288">
        <v>2279</v>
      </c>
      <c r="C2288" s="29">
        <v>4.9958115805813982E-2</v>
      </c>
      <c r="D2288" s="29">
        <v>-4.8292291332585197E-2</v>
      </c>
      <c r="E2288" s="29">
        <v>-5.9837932821164432E-2</v>
      </c>
    </row>
    <row r="2289" spans="2:5" x14ac:dyDescent="0.2">
      <c r="B2289">
        <v>2280</v>
      </c>
      <c r="C2289" s="29">
        <v>-6.7955871921500988E-2</v>
      </c>
      <c r="D2289" s="29">
        <v>-3.7126218918390394E-2</v>
      </c>
      <c r="E2289" s="29">
        <v>-8.6286240663184077E-2</v>
      </c>
    </row>
    <row r="2290" spans="2:5" x14ac:dyDescent="0.2">
      <c r="B2290">
        <v>2281</v>
      </c>
      <c r="C2290" s="29">
        <v>5.8900912974489517E-2</v>
      </c>
      <c r="D2290" s="29">
        <v>-1.8479408487948167E-2</v>
      </c>
      <c r="E2290" s="29">
        <v>0.14179177700095191</v>
      </c>
    </row>
    <row r="2291" spans="2:5" x14ac:dyDescent="0.2">
      <c r="B2291">
        <v>2282</v>
      </c>
      <c r="C2291" s="29">
        <v>-2.7171212340372911E-2</v>
      </c>
      <c r="D2291" s="29">
        <v>-0.29839987612222951</v>
      </c>
      <c r="E2291" s="29">
        <v>0.6643630673268941</v>
      </c>
    </row>
    <row r="2292" spans="2:5" x14ac:dyDescent="0.2">
      <c r="B2292">
        <v>2283</v>
      </c>
      <c r="C2292" s="29">
        <v>-2.4823818653967565E-2</v>
      </c>
      <c r="D2292" s="29">
        <v>-0.24305794785174864</v>
      </c>
      <c r="E2292" s="29">
        <v>-0.13301828860343687</v>
      </c>
    </row>
    <row r="2293" spans="2:5" x14ac:dyDescent="0.2">
      <c r="B2293">
        <v>2284</v>
      </c>
      <c r="C2293" s="29">
        <v>-4.8087063469809566E-2</v>
      </c>
      <c r="D2293" s="29">
        <v>-8.5916712431580809E-3</v>
      </c>
      <c r="E2293" s="29">
        <v>-0.12491327328441443</v>
      </c>
    </row>
    <row r="2294" spans="2:5" x14ac:dyDescent="0.2">
      <c r="B2294">
        <v>2285</v>
      </c>
      <c r="C2294" s="29">
        <v>-5.3300487243006296E-2</v>
      </c>
      <c r="D2294" s="29">
        <v>0.2077442056154144</v>
      </c>
      <c r="E2294" s="29">
        <v>-5.249411391965152E-3</v>
      </c>
    </row>
    <row r="2295" spans="2:5" x14ac:dyDescent="0.2">
      <c r="B2295">
        <v>2286</v>
      </c>
      <c r="C2295" s="29">
        <v>-0.11265372574265717</v>
      </c>
      <c r="D2295" s="29">
        <v>0.15342776175277809</v>
      </c>
      <c r="E2295" s="29">
        <v>2.6541471293076702E-2</v>
      </c>
    </row>
    <row r="2296" spans="2:5" x14ac:dyDescent="0.2">
      <c r="B2296">
        <v>2287</v>
      </c>
      <c r="C2296" s="29">
        <v>-5.9164854222493762E-2</v>
      </c>
      <c r="D2296" s="29">
        <v>9.3862664618484196E-3</v>
      </c>
      <c r="E2296" s="29">
        <v>-5.921949103292027E-2</v>
      </c>
    </row>
    <row r="2297" spans="2:5" x14ac:dyDescent="0.2">
      <c r="B2297">
        <v>2288</v>
      </c>
      <c r="C2297" s="29">
        <v>-0.12018328416574894</v>
      </c>
      <c r="D2297" s="29">
        <v>0.3189806617442475</v>
      </c>
      <c r="E2297" s="29">
        <v>-0.45006457774038688</v>
      </c>
    </row>
    <row r="2298" spans="2:5" x14ac:dyDescent="0.2">
      <c r="B2298">
        <v>2289</v>
      </c>
      <c r="C2298" s="29">
        <v>-1.9140052806609818E-2</v>
      </c>
      <c r="D2298" s="29">
        <v>8.1700444819968035E-2</v>
      </c>
      <c r="E2298" s="29">
        <v>1.1316258160473498E-2</v>
      </c>
    </row>
    <row r="2299" spans="2:5" x14ac:dyDescent="0.2">
      <c r="B2299">
        <v>2290</v>
      </c>
      <c r="C2299" s="29">
        <v>-5.4502498759316328E-2</v>
      </c>
      <c r="D2299" s="29">
        <v>0.13865792114368022</v>
      </c>
      <c r="E2299" s="29">
        <v>0.15484558879629065</v>
      </c>
    </row>
    <row r="2300" spans="2:5" x14ac:dyDescent="0.2">
      <c r="B2300">
        <v>2291</v>
      </c>
      <c r="C2300" s="29">
        <v>-3.5877122390109401E-2</v>
      </c>
      <c r="D2300" s="29">
        <v>1.427643041255857E-2</v>
      </c>
      <c r="E2300" s="29">
        <v>-6.9711205237478297E-3</v>
      </c>
    </row>
    <row r="2301" spans="2:5" x14ac:dyDescent="0.2">
      <c r="B2301">
        <v>2292</v>
      </c>
      <c r="C2301" s="29">
        <v>-3.4318118605092839E-2</v>
      </c>
      <c r="D2301" s="29">
        <v>0.11213135093757556</v>
      </c>
      <c r="E2301" s="29">
        <v>0.15036936545306578</v>
      </c>
    </row>
    <row r="2302" spans="2:5" x14ac:dyDescent="0.2">
      <c r="B2302">
        <v>2293</v>
      </c>
      <c r="C2302" s="29">
        <v>-1.0504341756145851E-2</v>
      </c>
      <c r="D2302" s="29">
        <v>-0.29792186085641553</v>
      </c>
      <c r="E2302" s="29">
        <v>-0.20143963049306207</v>
      </c>
    </row>
    <row r="2303" spans="2:5" x14ac:dyDescent="0.2">
      <c r="B2303">
        <v>2294</v>
      </c>
      <c r="C2303" s="29">
        <v>-3.016940586064203E-2</v>
      </c>
      <c r="D2303" s="29">
        <v>1.8393608784005897E-2</v>
      </c>
      <c r="E2303" s="29">
        <v>0.21018848842295978</v>
      </c>
    </row>
    <row r="2304" spans="2:5" x14ac:dyDescent="0.2">
      <c r="B2304">
        <v>2295</v>
      </c>
      <c r="C2304" s="29">
        <v>0.13667193865564742</v>
      </c>
      <c r="D2304" s="29">
        <v>-0.18495139855709042</v>
      </c>
      <c r="E2304" s="29">
        <v>-1.4347457788753115E-3</v>
      </c>
    </row>
    <row r="2305" spans="2:5" x14ac:dyDescent="0.2">
      <c r="B2305">
        <v>2296</v>
      </c>
      <c r="C2305" s="29">
        <v>6.7944013686892679E-2</v>
      </c>
      <c r="D2305" s="29">
        <v>-3.2367742574548594E-2</v>
      </c>
      <c r="E2305" s="29">
        <v>-0.4411337279826924</v>
      </c>
    </row>
    <row r="2306" spans="2:5" x14ac:dyDescent="0.2">
      <c r="B2306">
        <v>2297</v>
      </c>
      <c r="C2306" s="29">
        <v>5.3388429250682025E-2</v>
      </c>
      <c r="D2306" s="29">
        <v>0.52836683171453003</v>
      </c>
      <c r="E2306" s="29">
        <v>-9.292943640178089E-2</v>
      </c>
    </row>
    <row r="2307" spans="2:5" x14ac:dyDescent="0.2">
      <c r="B2307">
        <v>2298</v>
      </c>
      <c r="C2307" s="29">
        <v>-7.3123887678349167E-2</v>
      </c>
      <c r="D2307" s="29">
        <v>-0.20728839734619364</v>
      </c>
      <c r="E2307" s="29">
        <v>-0.2160594581644617</v>
      </c>
    </row>
    <row r="2308" spans="2:5" x14ac:dyDescent="0.2">
      <c r="B2308">
        <v>2299</v>
      </c>
      <c r="C2308" s="29">
        <v>7.4980658709325645E-2</v>
      </c>
      <c r="D2308" s="29">
        <v>-0.11994160190931283</v>
      </c>
      <c r="E2308" s="29">
        <v>-2.0436461913378612E-2</v>
      </c>
    </row>
    <row r="2309" spans="2:5" x14ac:dyDescent="0.2">
      <c r="B2309">
        <v>2300</v>
      </c>
      <c r="C2309" s="29">
        <v>-4.7195707897625273E-3</v>
      </c>
      <c r="D2309" s="29">
        <v>0.10009618121423641</v>
      </c>
      <c r="E2309" s="29">
        <v>0.11313134391280814</v>
      </c>
    </row>
    <row r="2310" spans="2:5" x14ac:dyDescent="0.2">
      <c r="B2310">
        <v>2301</v>
      </c>
      <c r="C2310" s="29">
        <v>-2.9394822267532414E-2</v>
      </c>
      <c r="D2310" s="29">
        <v>8.262925339637113E-2</v>
      </c>
      <c r="E2310" s="29">
        <v>-8.4455618339146027E-2</v>
      </c>
    </row>
    <row r="2311" spans="2:5" x14ac:dyDescent="0.2">
      <c r="B2311">
        <v>2302</v>
      </c>
      <c r="C2311" s="29">
        <v>7.8721573855003099E-2</v>
      </c>
      <c r="D2311" s="29">
        <v>3.2433695705643591E-3</v>
      </c>
      <c r="E2311" s="29">
        <v>-3.4082648151206332E-2</v>
      </c>
    </row>
    <row r="2312" spans="2:5" x14ac:dyDescent="0.2">
      <c r="B2312">
        <v>2303</v>
      </c>
      <c r="C2312" s="29">
        <v>3.025150970393686E-2</v>
      </c>
      <c r="D2312" s="29">
        <v>0.59352380218542544</v>
      </c>
      <c r="E2312" s="29">
        <v>-0.10291411524054139</v>
      </c>
    </row>
    <row r="2313" spans="2:5" x14ac:dyDescent="0.2">
      <c r="B2313">
        <v>2304</v>
      </c>
      <c r="C2313" s="29">
        <v>1.5459327797728014E-2</v>
      </c>
      <c r="D2313" s="29">
        <v>-7.9243419435473833E-2</v>
      </c>
      <c r="E2313" s="29">
        <v>-4.4631150062794854E-2</v>
      </c>
    </row>
    <row r="2314" spans="2:5" x14ac:dyDescent="0.2">
      <c r="B2314">
        <v>2305</v>
      </c>
      <c r="C2314" s="29">
        <v>4.0791607304535909E-3</v>
      </c>
      <c r="D2314" s="29">
        <v>-0.25174088981416592</v>
      </c>
      <c r="E2314" s="29">
        <v>-1.9885540678094445E-2</v>
      </c>
    </row>
    <row r="2315" spans="2:5" x14ac:dyDescent="0.2">
      <c r="B2315">
        <v>2306</v>
      </c>
      <c r="C2315" s="29">
        <v>-1.7666827421539594E-2</v>
      </c>
      <c r="D2315" s="29">
        <v>0.21057170003357775</v>
      </c>
      <c r="E2315" s="29">
        <v>-4.1146905680618726E-2</v>
      </c>
    </row>
    <row r="2316" spans="2:5" x14ac:dyDescent="0.2">
      <c r="B2316">
        <v>2307</v>
      </c>
      <c r="C2316" s="29">
        <v>7.9462373157757282E-2</v>
      </c>
      <c r="D2316" s="29">
        <v>7.8627420104760745E-2</v>
      </c>
      <c r="E2316" s="29">
        <v>-0.10726261920126415</v>
      </c>
    </row>
    <row r="2317" spans="2:5" x14ac:dyDescent="0.2">
      <c r="B2317">
        <v>2308</v>
      </c>
      <c r="C2317" s="29">
        <v>-5.013140283248009E-2</v>
      </c>
      <c r="D2317" s="29">
        <v>-0.4905478505311226</v>
      </c>
      <c r="E2317" s="29">
        <v>8.6970485602690634E-2</v>
      </c>
    </row>
    <row r="2318" spans="2:5" x14ac:dyDescent="0.2">
      <c r="B2318">
        <v>2309</v>
      </c>
      <c r="C2318" s="29">
        <v>1.6934791533515407E-2</v>
      </c>
      <c r="D2318" s="29">
        <v>4.8721201642049163E-2</v>
      </c>
      <c r="E2318" s="29">
        <v>-7.6699343639923048E-2</v>
      </c>
    </row>
    <row r="2319" spans="2:5" x14ac:dyDescent="0.2">
      <c r="B2319">
        <v>2310</v>
      </c>
      <c r="C2319" s="29">
        <v>7.2284220272854263E-2</v>
      </c>
      <c r="D2319" s="29">
        <v>-2.7515800456822961E-2</v>
      </c>
      <c r="E2319" s="29">
        <v>9.5101245608819732E-2</v>
      </c>
    </row>
    <row r="2320" spans="2:5" x14ac:dyDescent="0.2">
      <c r="B2320">
        <v>2311</v>
      </c>
      <c r="C2320" s="29">
        <v>-2.8996397218075756E-2</v>
      </c>
      <c r="D2320" s="29">
        <v>8.2720030023419572E-2</v>
      </c>
      <c r="E2320" s="29">
        <v>-0.18911463386448921</v>
      </c>
    </row>
    <row r="2321" spans="2:5" x14ac:dyDescent="0.2">
      <c r="B2321">
        <v>2312</v>
      </c>
      <c r="C2321" s="29">
        <v>0.14544942337388339</v>
      </c>
      <c r="D2321" s="29">
        <v>0.1211143578947676</v>
      </c>
      <c r="E2321" s="29">
        <v>8.7644249729751642E-2</v>
      </c>
    </row>
    <row r="2322" spans="2:5" x14ac:dyDescent="0.2">
      <c r="B2322">
        <v>2313</v>
      </c>
      <c r="C2322" s="29">
        <v>4.0669693696150977E-2</v>
      </c>
      <c r="D2322" s="29">
        <v>-0.14373857477896745</v>
      </c>
      <c r="E2322" s="29">
        <v>-0.4181545210356043</v>
      </c>
    </row>
    <row r="2323" spans="2:5" x14ac:dyDescent="0.2">
      <c r="B2323">
        <v>2314</v>
      </c>
      <c r="C2323" s="29">
        <v>-3.1133431121074924E-2</v>
      </c>
      <c r="D2323" s="29">
        <v>-9.5012408043282148E-2</v>
      </c>
      <c r="E2323" s="29">
        <v>6.8920378604235485E-2</v>
      </c>
    </row>
    <row r="2324" spans="2:5" x14ac:dyDescent="0.2">
      <c r="B2324">
        <v>2315</v>
      </c>
      <c r="C2324" s="29">
        <v>-8.5719933656952463E-2</v>
      </c>
      <c r="D2324" s="29">
        <v>-7.6268217218299655E-2</v>
      </c>
      <c r="E2324" s="29">
        <v>0.11195012246124453</v>
      </c>
    </row>
    <row r="2325" spans="2:5" x14ac:dyDescent="0.2">
      <c r="B2325">
        <v>2316</v>
      </c>
      <c r="C2325" s="29">
        <v>-5.940422891059674E-2</v>
      </c>
      <c r="D2325" s="29">
        <v>0.13373523839958337</v>
      </c>
      <c r="E2325" s="29">
        <v>-0.22783541695885565</v>
      </c>
    </row>
    <row r="2326" spans="2:5" x14ac:dyDescent="0.2">
      <c r="B2326">
        <v>2317</v>
      </c>
      <c r="C2326" s="29">
        <v>-1.6847842738475588E-2</v>
      </c>
      <c r="D2326" s="29">
        <v>-5.351202255682741E-2</v>
      </c>
      <c r="E2326" s="29">
        <v>-0.47106872802957711</v>
      </c>
    </row>
    <row r="2327" spans="2:5" x14ac:dyDescent="0.2">
      <c r="B2327">
        <v>2318</v>
      </c>
      <c r="C2327" s="29">
        <v>-8.8094417495213725E-2</v>
      </c>
      <c r="D2327" s="29">
        <v>1.3506878672716001E-2</v>
      </c>
      <c r="E2327" s="29">
        <v>-0.30877420474021949</v>
      </c>
    </row>
    <row r="2328" spans="2:5" x14ac:dyDescent="0.2">
      <c r="B2328">
        <v>2319</v>
      </c>
      <c r="C2328" s="29">
        <v>-2.6583894007879635E-2</v>
      </c>
      <c r="D2328" s="29">
        <v>-5.6977618661278505E-2</v>
      </c>
      <c r="E2328" s="29">
        <v>0.33671425716180248</v>
      </c>
    </row>
    <row r="2329" spans="2:5" x14ac:dyDescent="0.2">
      <c r="B2329">
        <v>2320</v>
      </c>
      <c r="C2329" s="29">
        <v>8.8682593904597595E-2</v>
      </c>
      <c r="D2329" s="29">
        <v>-6.7748312913817974E-3</v>
      </c>
      <c r="E2329" s="29">
        <v>-0.26914796133086855</v>
      </c>
    </row>
    <row r="2330" spans="2:5" x14ac:dyDescent="0.2">
      <c r="B2330">
        <v>2321</v>
      </c>
      <c r="C2330" s="29">
        <v>-0.11325044209596855</v>
      </c>
      <c r="D2330" s="29">
        <v>0.12229094766649069</v>
      </c>
      <c r="E2330" s="29">
        <v>-9.827045365977656E-2</v>
      </c>
    </row>
    <row r="2331" spans="2:5" x14ac:dyDescent="0.2">
      <c r="B2331">
        <v>2322</v>
      </c>
      <c r="C2331" s="29">
        <v>-1.0473740956932496E-2</v>
      </c>
      <c r="D2331" s="29">
        <v>3.9428880284093533E-2</v>
      </c>
      <c r="E2331" s="29">
        <v>-4.7042073018060529E-2</v>
      </c>
    </row>
    <row r="2332" spans="2:5" x14ac:dyDescent="0.2">
      <c r="B2332">
        <v>2323</v>
      </c>
      <c r="C2332" s="29">
        <v>3.0963672025928663E-2</v>
      </c>
      <c r="D2332" s="29">
        <v>0.2116277988136237</v>
      </c>
      <c r="E2332" s="29">
        <v>-0.34007818473294704</v>
      </c>
    </row>
    <row r="2333" spans="2:5" x14ac:dyDescent="0.2">
      <c r="B2333">
        <v>2324</v>
      </c>
      <c r="C2333" s="29">
        <v>2.0669269153222126E-2</v>
      </c>
      <c r="D2333" s="29">
        <v>0.12834378125923726</v>
      </c>
      <c r="E2333" s="29">
        <v>-9.7316916854775559E-2</v>
      </c>
    </row>
    <row r="2334" spans="2:5" x14ac:dyDescent="0.2">
      <c r="B2334">
        <v>2325</v>
      </c>
      <c r="C2334" s="29">
        <v>2.0567249495514285E-2</v>
      </c>
      <c r="D2334" s="29">
        <v>0.32683858332831256</v>
      </c>
      <c r="E2334" s="29">
        <v>-0.27117267476097157</v>
      </c>
    </row>
    <row r="2335" spans="2:5" x14ac:dyDescent="0.2">
      <c r="B2335">
        <v>2326</v>
      </c>
      <c r="C2335" s="29">
        <v>4.2233101904272805E-2</v>
      </c>
      <c r="D2335" s="29">
        <v>-4.2825703032075176E-2</v>
      </c>
      <c r="E2335" s="29">
        <v>-0.39915132392886843</v>
      </c>
    </row>
    <row r="2336" spans="2:5" x14ac:dyDescent="0.2">
      <c r="B2336">
        <v>2327</v>
      </c>
      <c r="C2336" s="29">
        <v>7.3954939130582553E-3</v>
      </c>
      <c r="D2336" s="29">
        <v>0.33801224519245371</v>
      </c>
      <c r="E2336" s="29">
        <v>-6.2081275895287419E-2</v>
      </c>
    </row>
    <row r="2337" spans="2:5" x14ac:dyDescent="0.2">
      <c r="B2337">
        <v>2328</v>
      </c>
      <c r="C2337" s="29">
        <v>-9.7275444689561966E-2</v>
      </c>
      <c r="D2337" s="29">
        <v>-3.1514229338048823E-2</v>
      </c>
      <c r="E2337" s="29">
        <v>0.23752289474700874</v>
      </c>
    </row>
    <row r="2338" spans="2:5" x14ac:dyDescent="0.2">
      <c r="B2338">
        <v>2329</v>
      </c>
      <c r="C2338" s="29">
        <v>5.7919715273880248E-2</v>
      </c>
      <c r="D2338" s="29">
        <v>-3.7169059741131959E-3</v>
      </c>
      <c r="E2338" s="29">
        <v>-8.1461875141882563E-4</v>
      </c>
    </row>
    <row r="2339" spans="2:5" x14ac:dyDescent="0.2">
      <c r="B2339">
        <v>2330</v>
      </c>
      <c r="C2339" s="29">
        <v>-7.4906731151210878E-3</v>
      </c>
      <c r="D2339" s="29">
        <v>-1.9142271157903179E-2</v>
      </c>
      <c r="E2339" s="29">
        <v>-5.1911583134255278E-2</v>
      </c>
    </row>
    <row r="2340" spans="2:5" x14ac:dyDescent="0.2">
      <c r="B2340">
        <v>2331</v>
      </c>
      <c r="C2340" s="29">
        <v>-1.3763554016617456E-3</v>
      </c>
      <c r="D2340" s="29">
        <v>-9.6358104330650819E-3</v>
      </c>
      <c r="E2340" s="29">
        <v>-3.9136221431054644E-3</v>
      </c>
    </row>
    <row r="2341" spans="2:5" x14ac:dyDescent="0.2">
      <c r="B2341">
        <v>2332</v>
      </c>
      <c r="C2341" s="29">
        <v>-0.13792161569029845</v>
      </c>
      <c r="D2341" s="29">
        <v>-2.6375309697368388E-2</v>
      </c>
      <c r="E2341" s="29">
        <v>-0.11585525064450443</v>
      </c>
    </row>
    <row r="2342" spans="2:5" x14ac:dyDescent="0.2">
      <c r="B2342">
        <v>2333</v>
      </c>
      <c r="C2342" s="29">
        <v>-6.4235647874773425E-3</v>
      </c>
      <c r="D2342" s="29">
        <v>-0.20414997648882396</v>
      </c>
      <c r="E2342" s="29">
        <v>-0.17366691493390993</v>
      </c>
    </row>
    <row r="2343" spans="2:5" x14ac:dyDescent="0.2">
      <c r="B2343">
        <v>2334</v>
      </c>
      <c r="C2343" s="29">
        <v>2.3667916609495816E-2</v>
      </c>
      <c r="D2343" s="29">
        <v>-5.131237606393721E-2</v>
      </c>
      <c r="E2343" s="29">
        <v>-0.32224719523519091</v>
      </c>
    </row>
    <row r="2344" spans="2:5" x14ac:dyDescent="0.2">
      <c r="B2344">
        <v>2335</v>
      </c>
      <c r="C2344" s="29">
        <v>-6.512126314222573E-2</v>
      </c>
      <c r="D2344" s="29">
        <v>-7.3348959133789941E-3</v>
      </c>
      <c r="E2344" s="29">
        <v>-0.18595759242977475</v>
      </c>
    </row>
    <row r="2345" spans="2:5" x14ac:dyDescent="0.2">
      <c r="B2345">
        <v>2336</v>
      </c>
      <c r="C2345" s="29">
        <v>6.0657495694179359E-2</v>
      </c>
      <c r="D2345" s="29">
        <v>-0.48841404275474498</v>
      </c>
      <c r="E2345" s="29">
        <v>3.3829101729064552E-2</v>
      </c>
    </row>
    <row r="2346" spans="2:5" x14ac:dyDescent="0.2">
      <c r="B2346">
        <v>2337</v>
      </c>
      <c r="C2346" s="29">
        <v>0.11554407517022552</v>
      </c>
      <c r="D2346" s="29">
        <v>-0.14944227510897759</v>
      </c>
      <c r="E2346" s="29">
        <v>-2.895526644329445E-2</v>
      </c>
    </row>
    <row r="2347" spans="2:5" x14ac:dyDescent="0.2">
      <c r="B2347">
        <v>2338</v>
      </c>
      <c r="C2347" s="29">
        <v>5.3021514680160406E-2</v>
      </c>
      <c r="D2347" s="29">
        <v>-4.6412270086398245E-3</v>
      </c>
      <c r="E2347" s="29">
        <v>-0.10842543707366868</v>
      </c>
    </row>
    <row r="2348" spans="2:5" x14ac:dyDescent="0.2">
      <c r="B2348">
        <v>2339</v>
      </c>
      <c r="C2348" s="29">
        <v>-9.5671533966619357E-2</v>
      </c>
      <c r="D2348" s="29">
        <v>0.14730402625171835</v>
      </c>
      <c r="E2348" s="29">
        <v>2.8750955303190016E-2</v>
      </c>
    </row>
    <row r="2349" spans="2:5" x14ac:dyDescent="0.2">
      <c r="B2349">
        <v>2340</v>
      </c>
      <c r="C2349" s="29">
        <v>-4.2651977351834368E-2</v>
      </c>
      <c r="D2349" s="29">
        <v>1.1532864845863683E-2</v>
      </c>
      <c r="E2349" s="29">
        <v>-0.3727932856949796</v>
      </c>
    </row>
    <row r="2350" spans="2:5" x14ac:dyDescent="0.2">
      <c r="B2350">
        <v>2341</v>
      </c>
      <c r="C2350" s="29">
        <v>8.5382615511452181E-2</v>
      </c>
      <c r="D2350" s="29">
        <v>-0.14701199540113599</v>
      </c>
      <c r="E2350" s="29">
        <v>2.68631213931698E-3</v>
      </c>
    </row>
    <row r="2351" spans="2:5" x14ac:dyDescent="0.2">
      <c r="B2351">
        <v>2342</v>
      </c>
      <c r="C2351" s="29">
        <v>1.7974332587776559E-2</v>
      </c>
      <c r="D2351" s="29">
        <v>8.4342352151925148E-2</v>
      </c>
      <c r="E2351" s="29">
        <v>-0.12368672359931361</v>
      </c>
    </row>
    <row r="2352" spans="2:5" x14ac:dyDescent="0.2">
      <c r="B2352">
        <v>2343</v>
      </c>
      <c r="C2352" s="29">
        <v>4.8748266985429792E-2</v>
      </c>
      <c r="D2352" s="29">
        <v>0.17031930559165423</v>
      </c>
      <c r="E2352" s="29">
        <v>-0.17729284561402392</v>
      </c>
    </row>
    <row r="2353" spans="2:5" x14ac:dyDescent="0.2">
      <c r="B2353">
        <v>2344</v>
      </c>
      <c r="C2353" s="29">
        <v>5.7979199744625363E-2</v>
      </c>
      <c r="D2353" s="29">
        <v>-0.10665922011896248</v>
      </c>
      <c r="E2353" s="29">
        <v>0.33065932727473424</v>
      </c>
    </row>
    <row r="2354" spans="2:5" x14ac:dyDescent="0.2">
      <c r="B2354">
        <v>2345</v>
      </c>
      <c r="C2354" s="29">
        <v>0.11544112924705505</v>
      </c>
      <c r="D2354" s="29">
        <v>2.2636773343543106E-2</v>
      </c>
      <c r="E2354" s="29">
        <v>-3.1788859715706263E-3</v>
      </c>
    </row>
    <row r="2355" spans="2:5" x14ac:dyDescent="0.2">
      <c r="B2355">
        <v>2346</v>
      </c>
      <c r="C2355" s="29">
        <v>-1.6794096266237752E-2</v>
      </c>
      <c r="D2355" s="29">
        <v>-0.10061658461155341</v>
      </c>
      <c r="E2355" s="29">
        <v>7.9617143062726145E-2</v>
      </c>
    </row>
    <row r="2356" spans="2:5" x14ac:dyDescent="0.2">
      <c r="B2356">
        <v>2347</v>
      </c>
      <c r="C2356" s="29">
        <v>4.4209521312339739E-3</v>
      </c>
      <c r="D2356" s="29">
        <v>-0.13172619831258728</v>
      </c>
      <c r="E2356" s="29">
        <v>2.9944432163647471E-2</v>
      </c>
    </row>
    <row r="2357" spans="2:5" x14ac:dyDescent="0.2">
      <c r="B2357">
        <v>2348</v>
      </c>
      <c r="C2357" s="29">
        <v>-6.5538616508530489E-2</v>
      </c>
      <c r="D2357" s="29">
        <v>-0.16939738886027933</v>
      </c>
      <c r="E2357" s="29">
        <v>0.14894501835333698</v>
      </c>
    </row>
    <row r="2358" spans="2:5" x14ac:dyDescent="0.2">
      <c r="B2358">
        <v>2349</v>
      </c>
      <c r="C2358" s="29">
        <v>-7.4800250212244679E-2</v>
      </c>
      <c r="D2358" s="29">
        <v>-0.12433569235404117</v>
      </c>
      <c r="E2358" s="29">
        <v>-0.15021004904098276</v>
      </c>
    </row>
    <row r="2359" spans="2:5" x14ac:dyDescent="0.2">
      <c r="B2359">
        <v>2350</v>
      </c>
      <c r="C2359" s="29">
        <v>7.6988199260053722E-2</v>
      </c>
      <c r="D2359" s="29">
        <v>5.7492091596878167E-2</v>
      </c>
      <c r="E2359" s="29">
        <v>6.0705926132744913E-2</v>
      </c>
    </row>
    <row r="2360" spans="2:5" x14ac:dyDescent="0.2">
      <c r="B2360">
        <v>2351</v>
      </c>
      <c r="C2360" s="29">
        <v>4.3929296099141119E-2</v>
      </c>
      <c r="D2360" s="29">
        <v>7.2904494291323826E-2</v>
      </c>
      <c r="E2360" s="29">
        <v>-0.2829793301165594</v>
      </c>
    </row>
    <row r="2361" spans="2:5" x14ac:dyDescent="0.2">
      <c r="B2361">
        <v>2352</v>
      </c>
      <c r="C2361" s="29">
        <v>2.246837215806033E-3</v>
      </c>
      <c r="D2361" s="29">
        <v>1.2092018648867433E-2</v>
      </c>
      <c r="E2361" s="29">
        <v>-0.10257146124026648</v>
      </c>
    </row>
    <row r="2362" spans="2:5" x14ac:dyDescent="0.2">
      <c r="B2362">
        <v>2353</v>
      </c>
      <c r="C2362" s="29">
        <v>-1.0985886870587502E-2</v>
      </c>
      <c r="D2362" s="29">
        <v>0.20289090278842073</v>
      </c>
      <c r="E2362" s="29">
        <v>-0.10131938778360648</v>
      </c>
    </row>
    <row r="2363" spans="2:5" x14ac:dyDescent="0.2">
      <c r="B2363">
        <v>2354</v>
      </c>
      <c r="C2363" s="29">
        <v>-2.9879979277854459E-2</v>
      </c>
      <c r="D2363" s="29">
        <v>-2.258820300574901E-2</v>
      </c>
      <c r="E2363" s="29">
        <v>-4.2544357953146546E-2</v>
      </c>
    </row>
    <row r="2364" spans="2:5" x14ac:dyDescent="0.2">
      <c r="B2364">
        <v>2355</v>
      </c>
      <c r="C2364" s="29">
        <v>-6.6389459133579364E-3</v>
      </c>
      <c r="D2364" s="29">
        <v>8.6820822684664692E-2</v>
      </c>
      <c r="E2364" s="29">
        <v>0.15340955131109216</v>
      </c>
    </row>
    <row r="2365" spans="2:5" x14ac:dyDescent="0.2">
      <c r="B2365">
        <v>2356</v>
      </c>
      <c r="C2365" s="29">
        <v>1.5726182304518332E-2</v>
      </c>
      <c r="D2365" s="29">
        <v>-8.8236851079528861E-2</v>
      </c>
      <c r="E2365" s="29">
        <v>0.21978174205517154</v>
      </c>
    </row>
    <row r="2366" spans="2:5" x14ac:dyDescent="0.2">
      <c r="B2366">
        <v>2357</v>
      </c>
      <c r="C2366" s="29">
        <v>-4.6123767864301557E-2</v>
      </c>
      <c r="D2366" s="29">
        <v>0.2365296242261857</v>
      </c>
      <c r="E2366" s="29">
        <v>0.25007890183513876</v>
      </c>
    </row>
    <row r="2367" spans="2:5" x14ac:dyDescent="0.2">
      <c r="B2367">
        <v>2358</v>
      </c>
      <c r="C2367" s="29">
        <v>3.6507143308309994E-2</v>
      </c>
      <c r="D2367" s="29">
        <v>7.8797366805607685E-2</v>
      </c>
      <c r="E2367" s="29">
        <v>-0.16896422302939609</v>
      </c>
    </row>
    <row r="2368" spans="2:5" x14ac:dyDescent="0.2">
      <c r="B2368">
        <v>2359</v>
      </c>
      <c r="C2368" s="29">
        <v>1.2636399276373582E-2</v>
      </c>
      <c r="D2368" s="29">
        <v>0.13271646946748133</v>
      </c>
      <c r="E2368" s="29">
        <v>-8.7572388012663926E-2</v>
      </c>
    </row>
    <row r="2369" spans="2:5" x14ac:dyDescent="0.2">
      <c r="B2369">
        <v>2360</v>
      </c>
      <c r="C2369" s="29">
        <v>6.9288854663642957E-2</v>
      </c>
      <c r="D2369" s="29">
        <v>-0.31710227919899647</v>
      </c>
      <c r="E2369" s="29">
        <v>0.3091249172520914</v>
      </c>
    </row>
    <row r="2370" spans="2:5" x14ac:dyDescent="0.2">
      <c r="B2370">
        <v>2361</v>
      </c>
      <c r="C2370" s="29">
        <v>1.76325010646711E-2</v>
      </c>
      <c r="D2370" s="29">
        <v>-0.29189136630929102</v>
      </c>
      <c r="E2370" s="29">
        <v>0.11343621036269251</v>
      </c>
    </row>
    <row r="2371" spans="2:5" x14ac:dyDescent="0.2">
      <c r="B2371">
        <v>2362</v>
      </c>
      <c r="C2371" s="29">
        <v>-6.4433784416171244E-2</v>
      </c>
      <c r="D2371" s="29">
        <v>9.5574810819395659E-2</v>
      </c>
      <c r="E2371" s="29">
        <v>-8.1162545428354951E-2</v>
      </c>
    </row>
    <row r="2372" spans="2:5" x14ac:dyDescent="0.2">
      <c r="B2372">
        <v>2363</v>
      </c>
      <c r="C2372" s="29">
        <v>1.5800893278186238E-2</v>
      </c>
      <c r="D2372" s="29">
        <v>3.1500207628635805E-2</v>
      </c>
      <c r="E2372" s="29">
        <v>0.41858027937267756</v>
      </c>
    </row>
    <row r="2373" spans="2:5" x14ac:dyDescent="0.2">
      <c r="B2373">
        <v>2364</v>
      </c>
      <c r="C2373" s="29">
        <v>-0.15153881705839392</v>
      </c>
      <c r="D2373" s="29">
        <v>-6.9454558300904523E-2</v>
      </c>
      <c r="E2373" s="29">
        <v>-0.23001808733043727</v>
      </c>
    </row>
    <row r="2374" spans="2:5" x14ac:dyDescent="0.2">
      <c r="B2374">
        <v>2365</v>
      </c>
      <c r="C2374" s="29">
        <v>-1.370805807732256E-2</v>
      </c>
      <c r="D2374" s="29">
        <v>0.13673505812649275</v>
      </c>
      <c r="E2374" s="29">
        <v>0.1069490292022785</v>
      </c>
    </row>
    <row r="2375" spans="2:5" x14ac:dyDescent="0.2">
      <c r="B2375">
        <v>2366</v>
      </c>
      <c r="C2375" s="29">
        <v>1.7082624786435161E-2</v>
      </c>
      <c r="D2375" s="29">
        <v>-8.2418805126139097E-3</v>
      </c>
      <c r="E2375" s="29">
        <v>-8.3850025107173164E-3</v>
      </c>
    </row>
    <row r="2376" spans="2:5" x14ac:dyDescent="0.2">
      <c r="B2376">
        <v>2367</v>
      </c>
      <c r="C2376" s="29">
        <v>0.21321040870096838</v>
      </c>
      <c r="D2376" s="29">
        <v>3.1621311587004861E-2</v>
      </c>
      <c r="E2376" s="29">
        <v>-0.29275203749641876</v>
      </c>
    </row>
    <row r="2377" spans="2:5" x14ac:dyDescent="0.2">
      <c r="B2377">
        <v>2368</v>
      </c>
      <c r="C2377" s="29">
        <v>2.6350136381064135E-2</v>
      </c>
      <c r="D2377" s="29">
        <v>0.32803805541842107</v>
      </c>
      <c r="E2377" s="29">
        <v>4.2555345769808538E-2</v>
      </c>
    </row>
    <row r="2378" spans="2:5" x14ac:dyDescent="0.2">
      <c r="B2378">
        <v>2369</v>
      </c>
      <c r="C2378" s="29">
        <v>1.432113757579662E-2</v>
      </c>
      <c r="D2378" s="29">
        <v>0.10928203562204764</v>
      </c>
      <c r="E2378" s="29">
        <v>-0.64473779383559726</v>
      </c>
    </row>
    <row r="2379" spans="2:5" x14ac:dyDescent="0.2">
      <c r="B2379">
        <v>2370</v>
      </c>
      <c r="C2379" s="29">
        <v>-0.14779725532079388</v>
      </c>
      <c r="D2379" s="29">
        <v>-8.0312404758848974E-2</v>
      </c>
      <c r="E2379" s="29">
        <v>-0.14536661168590279</v>
      </c>
    </row>
    <row r="2380" spans="2:5" x14ac:dyDescent="0.2">
      <c r="B2380">
        <v>2371</v>
      </c>
      <c r="C2380" s="29">
        <v>3.8245383509508811E-2</v>
      </c>
      <c r="D2380" s="29">
        <v>-1.6534718534882684E-2</v>
      </c>
      <c r="E2380" s="29">
        <v>0.18662558697936404</v>
      </c>
    </row>
    <row r="2381" spans="2:5" x14ac:dyDescent="0.2">
      <c r="B2381">
        <v>2372</v>
      </c>
      <c r="C2381" s="29">
        <v>7.3627388450228884E-2</v>
      </c>
      <c r="D2381" s="29">
        <v>-6.9387386909724957E-2</v>
      </c>
      <c r="E2381" s="29">
        <v>-5.3784605301870687E-2</v>
      </c>
    </row>
    <row r="2382" spans="2:5" x14ac:dyDescent="0.2">
      <c r="B2382">
        <v>2373</v>
      </c>
      <c r="C2382" s="29">
        <v>-5.8797493867752321E-2</v>
      </c>
      <c r="D2382" s="29">
        <v>-0.11876305551537938</v>
      </c>
      <c r="E2382" s="29">
        <v>4.8102964483128743E-2</v>
      </c>
    </row>
    <row r="2383" spans="2:5" x14ac:dyDescent="0.2">
      <c r="B2383">
        <v>2374</v>
      </c>
      <c r="C2383" s="29">
        <v>-4.7598239620544595E-2</v>
      </c>
      <c r="D2383" s="29">
        <v>7.4187038705115338E-2</v>
      </c>
      <c r="E2383" s="29">
        <v>-0.13076095304964783</v>
      </c>
    </row>
    <row r="2384" spans="2:5" x14ac:dyDescent="0.2">
      <c r="B2384">
        <v>2375</v>
      </c>
      <c r="C2384" s="29">
        <v>4.1373173666677407E-2</v>
      </c>
      <c r="D2384" s="29">
        <v>-0.28083990219899835</v>
      </c>
      <c r="E2384" s="29">
        <v>-3.7611688615099836E-2</v>
      </c>
    </row>
    <row r="2385" spans="2:5" x14ac:dyDescent="0.2">
      <c r="B2385">
        <v>2376</v>
      </c>
      <c r="C2385" s="29">
        <v>1.2675815599565281E-2</v>
      </c>
      <c r="D2385" s="29">
        <v>-0.28863463596163108</v>
      </c>
      <c r="E2385" s="29">
        <v>-0.20174970391351035</v>
      </c>
    </row>
    <row r="2386" spans="2:5" x14ac:dyDescent="0.2">
      <c r="B2386">
        <v>2377</v>
      </c>
      <c r="C2386" s="29">
        <v>5.7419202238152764E-2</v>
      </c>
      <c r="D2386" s="29">
        <v>0.31157379642814731</v>
      </c>
      <c r="E2386" s="29">
        <v>-0.35378528211533639</v>
      </c>
    </row>
    <row r="2387" spans="2:5" x14ac:dyDescent="0.2">
      <c r="B2387">
        <v>2378</v>
      </c>
      <c r="C2387" s="29">
        <v>-7.8769344462077083E-3</v>
      </c>
      <c r="D2387" s="29">
        <v>0.19354807971720162</v>
      </c>
      <c r="E2387" s="29">
        <v>-7.8425714280133771E-2</v>
      </c>
    </row>
    <row r="2388" spans="2:5" x14ac:dyDescent="0.2">
      <c r="B2388">
        <v>2379</v>
      </c>
      <c r="C2388" s="29">
        <v>-2.3830117623729555E-3</v>
      </c>
      <c r="D2388" s="29">
        <v>-0.11359349432432454</v>
      </c>
      <c r="E2388" s="29">
        <v>1.0061915082434928E-2</v>
      </c>
    </row>
    <row r="2389" spans="2:5" x14ac:dyDescent="0.2">
      <c r="B2389">
        <v>2380</v>
      </c>
      <c r="C2389" s="29">
        <v>-2.1167369660527537E-2</v>
      </c>
      <c r="D2389" s="29">
        <v>-0.16954034319134845</v>
      </c>
      <c r="E2389" s="29">
        <v>6.2307241055781053E-2</v>
      </c>
    </row>
    <row r="2390" spans="2:5" x14ac:dyDescent="0.2">
      <c r="B2390">
        <v>2381</v>
      </c>
      <c r="C2390" s="29">
        <v>9.0339778305579786E-3</v>
      </c>
      <c r="D2390" s="29">
        <v>1.0257585067232441E-2</v>
      </c>
      <c r="E2390" s="29">
        <v>0.25963726646559887</v>
      </c>
    </row>
    <row r="2391" spans="2:5" x14ac:dyDescent="0.2">
      <c r="B2391">
        <v>2382</v>
      </c>
      <c r="C2391" s="29">
        <v>3.2791295676648895E-2</v>
      </c>
      <c r="D2391" s="29">
        <v>0.16179597183082037</v>
      </c>
      <c r="E2391" s="29">
        <v>9.7774760344772185E-2</v>
      </c>
    </row>
    <row r="2392" spans="2:5" x14ac:dyDescent="0.2">
      <c r="B2392">
        <v>2383</v>
      </c>
      <c r="C2392" s="29">
        <v>-5.5078596190145874E-3</v>
      </c>
      <c r="D2392" s="29">
        <v>8.6364335284677754E-2</v>
      </c>
      <c r="E2392" s="29">
        <v>-0.26132872135620738</v>
      </c>
    </row>
    <row r="2393" spans="2:5" x14ac:dyDescent="0.2">
      <c r="B2393">
        <v>2384</v>
      </c>
      <c r="C2393" s="29">
        <v>-3.6965006300932829E-2</v>
      </c>
      <c r="D2393" s="29">
        <v>0.25692011815126675</v>
      </c>
      <c r="E2393" s="29">
        <v>-2.080467525335913E-2</v>
      </c>
    </row>
    <row r="2394" spans="2:5" x14ac:dyDescent="0.2">
      <c r="B2394">
        <v>2385</v>
      </c>
      <c r="C2394" s="29">
        <v>-8.1452828532722829E-2</v>
      </c>
      <c r="D2394" s="29">
        <v>0.21781765278411816</v>
      </c>
      <c r="E2394" s="29">
        <v>9.5682383215467917E-2</v>
      </c>
    </row>
    <row r="2395" spans="2:5" x14ac:dyDescent="0.2">
      <c r="B2395">
        <v>2386</v>
      </c>
      <c r="C2395" s="29">
        <v>-2.673703982053463E-2</v>
      </c>
      <c r="D2395" s="29">
        <v>3.1298427768628329E-4</v>
      </c>
      <c r="E2395" s="29">
        <v>-1.1820053080107437E-2</v>
      </c>
    </row>
    <row r="2396" spans="2:5" x14ac:dyDescent="0.2">
      <c r="B2396">
        <v>2387</v>
      </c>
      <c r="C2396" s="29">
        <v>2.021103663912523E-2</v>
      </c>
      <c r="D2396" s="29">
        <v>7.3727209299017757E-2</v>
      </c>
      <c r="E2396" s="29">
        <v>-6.8753679065655368E-2</v>
      </c>
    </row>
    <row r="2397" spans="2:5" x14ac:dyDescent="0.2">
      <c r="B2397">
        <v>2388</v>
      </c>
      <c r="C2397" s="29">
        <v>0.14460809647723402</v>
      </c>
      <c r="D2397" s="29">
        <v>3.4501769920659703E-2</v>
      </c>
      <c r="E2397" s="29">
        <v>-0.2393071190390462</v>
      </c>
    </row>
    <row r="2398" spans="2:5" x14ac:dyDescent="0.2">
      <c r="B2398">
        <v>2389</v>
      </c>
      <c r="C2398" s="29">
        <v>6.5477776435438296E-3</v>
      </c>
      <c r="D2398" s="29">
        <v>1.1038695713406347E-2</v>
      </c>
      <c r="E2398" s="29">
        <v>0.11484972669026197</v>
      </c>
    </row>
    <row r="2399" spans="2:5" x14ac:dyDescent="0.2">
      <c r="B2399">
        <v>2390</v>
      </c>
      <c r="C2399" s="29">
        <v>-0.1274168805336888</v>
      </c>
      <c r="D2399" s="29">
        <v>-0.32107136991956725</v>
      </c>
      <c r="E2399" s="29">
        <v>-0.20934851255563855</v>
      </c>
    </row>
    <row r="2400" spans="2:5" x14ac:dyDescent="0.2">
      <c r="B2400">
        <v>2391</v>
      </c>
      <c r="C2400" s="29">
        <v>-3.0677848558257694E-2</v>
      </c>
      <c r="D2400" s="29">
        <v>5.1079222978426098E-2</v>
      </c>
      <c r="E2400" s="29">
        <v>-6.8795792139724685E-2</v>
      </c>
    </row>
    <row r="2401" spans="2:5" x14ac:dyDescent="0.2">
      <c r="B2401">
        <v>2392</v>
      </c>
      <c r="C2401" s="29">
        <v>-2.4555356617158323E-3</v>
      </c>
      <c r="D2401" s="29">
        <v>-0.10340732431402322</v>
      </c>
      <c r="E2401" s="29">
        <v>-6.6935832077077845E-2</v>
      </c>
    </row>
    <row r="2402" spans="2:5" x14ac:dyDescent="0.2">
      <c r="B2402">
        <v>2393</v>
      </c>
      <c r="C2402" s="29">
        <v>-2.5577820593684027E-2</v>
      </c>
      <c r="D2402" s="29">
        <v>-4.113487371689642E-2</v>
      </c>
      <c r="E2402" s="29">
        <v>-0.20068238825951257</v>
      </c>
    </row>
    <row r="2403" spans="2:5" x14ac:dyDescent="0.2">
      <c r="B2403">
        <v>2394</v>
      </c>
      <c r="C2403" s="29">
        <v>2.8791521566884588E-2</v>
      </c>
      <c r="D2403" s="29">
        <v>0.10488703856100091</v>
      </c>
      <c r="E2403" s="29">
        <v>-0.65696638876652291</v>
      </c>
    </row>
    <row r="2404" spans="2:5" x14ac:dyDescent="0.2">
      <c r="B2404">
        <v>2395</v>
      </c>
      <c r="C2404" s="29">
        <v>1.581693535824789E-2</v>
      </c>
      <c r="D2404" s="29">
        <v>0.17498235492932393</v>
      </c>
      <c r="E2404" s="29">
        <v>-0.1511674319720766</v>
      </c>
    </row>
    <row r="2405" spans="2:5" x14ac:dyDescent="0.2">
      <c r="B2405">
        <v>2396</v>
      </c>
      <c r="C2405" s="29">
        <v>3.2540905343258639E-2</v>
      </c>
      <c r="D2405" s="29">
        <v>-0.26003355464844419</v>
      </c>
      <c r="E2405" s="29">
        <v>-0.63830897135090514</v>
      </c>
    </row>
    <row r="2406" spans="2:5" x14ac:dyDescent="0.2">
      <c r="B2406">
        <v>2397</v>
      </c>
      <c r="C2406" s="29">
        <v>-0.14702429644846343</v>
      </c>
      <c r="D2406" s="29">
        <v>-1.3038229659907696E-2</v>
      </c>
      <c r="E2406" s="29">
        <v>9.6099469027623785E-2</v>
      </c>
    </row>
    <row r="2407" spans="2:5" x14ac:dyDescent="0.2">
      <c r="B2407">
        <v>2398</v>
      </c>
      <c r="C2407" s="29">
        <v>-3.4460339073369345E-2</v>
      </c>
      <c r="D2407" s="29">
        <v>8.4670558011706712E-2</v>
      </c>
      <c r="E2407" s="29">
        <v>-0.24122418578126889</v>
      </c>
    </row>
    <row r="2408" spans="2:5" x14ac:dyDescent="0.2">
      <c r="B2408">
        <v>2399</v>
      </c>
      <c r="C2408" s="29">
        <v>9.9986724468449861E-2</v>
      </c>
      <c r="D2408" s="29">
        <v>-0.24437210747860497</v>
      </c>
      <c r="E2408" s="29">
        <v>3.1971398039429569E-2</v>
      </c>
    </row>
    <row r="2409" spans="2:5" x14ac:dyDescent="0.2">
      <c r="B2409">
        <v>2400</v>
      </c>
      <c r="C2409" s="29">
        <v>-3.3947713363257331E-2</v>
      </c>
      <c r="D2409" s="29">
        <v>-9.0640626140390118E-2</v>
      </c>
      <c r="E2409" s="29">
        <v>-0.14649372973344293</v>
      </c>
    </row>
    <row r="2410" spans="2:5" x14ac:dyDescent="0.2">
      <c r="B2410">
        <v>2401</v>
      </c>
      <c r="C2410" s="29">
        <v>-6.9662352174041736E-2</v>
      </c>
      <c r="D2410" s="29">
        <v>-4.9518033815643764E-2</v>
      </c>
      <c r="E2410" s="29">
        <v>0.12608243988124357</v>
      </c>
    </row>
    <row r="2411" spans="2:5" x14ac:dyDescent="0.2">
      <c r="B2411">
        <v>2402</v>
      </c>
      <c r="C2411" s="29">
        <v>1.0631479304926025E-2</v>
      </c>
      <c r="D2411" s="29">
        <v>-0.13920402924261627</v>
      </c>
      <c r="E2411" s="29">
        <v>0.60599156982966607</v>
      </c>
    </row>
    <row r="2412" spans="2:5" x14ac:dyDescent="0.2">
      <c r="B2412">
        <v>2403</v>
      </c>
      <c r="C2412" s="29">
        <v>-6.0754054142440591E-3</v>
      </c>
      <c r="D2412" s="29">
        <v>0.10977499257857984</v>
      </c>
      <c r="E2412" s="29">
        <v>-3.1562952224092E-2</v>
      </c>
    </row>
    <row r="2413" spans="2:5" x14ac:dyDescent="0.2">
      <c r="B2413">
        <v>2404</v>
      </c>
      <c r="C2413" s="29">
        <v>1.3225029605564746E-4</v>
      </c>
      <c r="D2413" s="29">
        <v>2.029822161951125E-2</v>
      </c>
      <c r="E2413" s="29">
        <v>3.6236234711786663E-2</v>
      </c>
    </row>
    <row r="2414" spans="2:5" x14ac:dyDescent="0.2">
      <c r="B2414">
        <v>2405</v>
      </c>
      <c r="C2414" s="29">
        <v>-6.9308091807879363E-3</v>
      </c>
      <c r="D2414" s="29">
        <v>0.17142357680877465</v>
      </c>
      <c r="E2414" s="29">
        <v>2.5247593674706987E-2</v>
      </c>
    </row>
    <row r="2415" spans="2:5" x14ac:dyDescent="0.2">
      <c r="B2415">
        <v>2406</v>
      </c>
      <c r="C2415" s="29">
        <v>3.6524690314462739E-2</v>
      </c>
      <c r="D2415" s="29">
        <v>2.2491442118876711E-2</v>
      </c>
      <c r="E2415" s="29">
        <v>-0.12805017723769505</v>
      </c>
    </row>
    <row r="2416" spans="2:5" x14ac:dyDescent="0.2">
      <c r="B2416">
        <v>2407</v>
      </c>
      <c r="C2416" s="29">
        <v>-0.16127772334552362</v>
      </c>
      <c r="D2416" s="29">
        <v>0.20139483257803628</v>
      </c>
      <c r="E2416" s="29">
        <v>6.0942271466397725E-2</v>
      </c>
    </row>
    <row r="2417" spans="2:5" x14ac:dyDescent="0.2">
      <c r="B2417">
        <v>2408</v>
      </c>
      <c r="C2417" s="29">
        <v>9.5051868320381205E-2</v>
      </c>
      <c r="D2417" s="29">
        <v>-0.80372407900961063</v>
      </c>
      <c r="E2417" s="29">
        <v>5.92306597365298E-2</v>
      </c>
    </row>
    <row r="2418" spans="2:5" x14ac:dyDescent="0.2">
      <c r="B2418">
        <v>2409</v>
      </c>
      <c r="C2418" s="29">
        <v>-8.5071390487077275E-3</v>
      </c>
      <c r="D2418" s="29">
        <v>8.8641283424603048E-2</v>
      </c>
      <c r="E2418" s="29">
        <v>-0.1026453719109109</v>
      </c>
    </row>
    <row r="2419" spans="2:5" x14ac:dyDescent="0.2">
      <c r="B2419">
        <v>2410</v>
      </c>
      <c r="C2419" s="29">
        <v>-6.7150688912632581E-2</v>
      </c>
      <c r="D2419" s="29">
        <v>4.5992613730683155E-2</v>
      </c>
      <c r="E2419" s="29">
        <v>-0.13131923806648033</v>
      </c>
    </row>
    <row r="2420" spans="2:5" x14ac:dyDescent="0.2">
      <c r="B2420">
        <v>2411</v>
      </c>
      <c r="C2420" s="29">
        <v>-6.0052156250139307E-2</v>
      </c>
      <c r="D2420" s="29">
        <v>-1.3291682443312698E-2</v>
      </c>
      <c r="E2420" s="29">
        <v>-1.1537133278461432E-2</v>
      </c>
    </row>
    <row r="2421" spans="2:5" x14ac:dyDescent="0.2">
      <c r="B2421">
        <v>2412</v>
      </c>
      <c r="C2421" s="29">
        <v>8.0414332320436599E-2</v>
      </c>
      <c r="D2421" s="29">
        <v>0.18420871645660622</v>
      </c>
      <c r="E2421" s="29">
        <v>-0.10773329274670199</v>
      </c>
    </row>
    <row r="2422" spans="2:5" x14ac:dyDescent="0.2">
      <c r="B2422">
        <v>2413</v>
      </c>
      <c r="C2422" s="29">
        <v>2.0630276752425531E-2</v>
      </c>
      <c r="D2422" s="29">
        <v>-0.24705813643017829</v>
      </c>
      <c r="E2422" s="29">
        <v>0.1316684678946981</v>
      </c>
    </row>
    <row r="2423" spans="2:5" x14ac:dyDescent="0.2">
      <c r="B2423">
        <v>2414</v>
      </c>
      <c r="C2423" s="29">
        <v>7.6006737464453869E-2</v>
      </c>
      <c r="D2423" s="29">
        <v>0.13317702473359189</v>
      </c>
      <c r="E2423" s="29">
        <v>-0.20838899764146107</v>
      </c>
    </row>
    <row r="2424" spans="2:5" x14ac:dyDescent="0.2">
      <c r="B2424">
        <v>2415</v>
      </c>
      <c r="C2424" s="29">
        <v>6.7355229428808602E-2</v>
      </c>
      <c r="D2424" s="29">
        <v>-0.38948989713876803</v>
      </c>
      <c r="E2424" s="29">
        <v>-0.36808928786513195</v>
      </c>
    </row>
    <row r="2425" spans="2:5" x14ac:dyDescent="0.2">
      <c r="B2425">
        <v>2416</v>
      </c>
      <c r="C2425" s="29">
        <v>-9.6544079568498409E-3</v>
      </c>
      <c r="D2425" s="29">
        <v>-2.0749015503228194E-2</v>
      </c>
      <c r="E2425" s="29">
        <v>-0.25447304735535725</v>
      </c>
    </row>
    <row r="2426" spans="2:5" x14ac:dyDescent="0.2">
      <c r="B2426">
        <v>2417</v>
      </c>
      <c r="C2426" s="29">
        <v>6.8316061231647129E-2</v>
      </c>
      <c r="D2426" s="29">
        <v>0.12907315703342023</v>
      </c>
      <c r="E2426" s="29">
        <v>0.17057060337822588</v>
      </c>
    </row>
    <row r="2427" spans="2:5" x14ac:dyDescent="0.2">
      <c r="B2427">
        <v>2418</v>
      </c>
      <c r="C2427" s="29">
        <v>1.8883874425338846E-2</v>
      </c>
      <c r="D2427" s="29">
        <v>-0.20922296908193441</v>
      </c>
      <c r="E2427" s="29">
        <v>-9.9932304319624729E-2</v>
      </c>
    </row>
    <row r="2428" spans="2:5" x14ac:dyDescent="0.2">
      <c r="B2428">
        <v>2419</v>
      </c>
      <c r="C2428" s="29">
        <v>-0.31907686818484959</v>
      </c>
      <c r="D2428" s="29">
        <v>0.20226762116166186</v>
      </c>
      <c r="E2428" s="29">
        <v>0.25269870969589514</v>
      </c>
    </row>
    <row r="2429" spans="2:5" x14ac:dyDescent="0.2">
      <c r="B2429">
        <v>2420</v>
      </c>
      <c r="C2429" s="29">
        <v>0.16889565984773738</v>
      </c>
      <c r="D2429" s="29">
        <v>-0.10198732760625571</v>
      </c>
      <c r="E2429" s="29">
        <v>-0.14535836886579392</v>
      </c>
    </row>
    <row r="2430" spans="2:5" x14ac:dyDescent="0.2">
      <c r="B2430">
        <v>2421</v>
      </c>
      <c r="C2430" s="29">
        <v>9.9945343329161926E-2</v>
      </c>
      <c r="D2430" s="29">
        <v>-0.10410263891845543</v>
      </c>
      <c r="E2430" s="29">
        <v>-0.11890321472980039</v>
      </c>
    </row>
    <row r="2431" spans="2:5" x14ac:dyDescent="0.2">
      <c r="B2431">
        <v>2422</v>
      </c>
      <c r="C2431" s="29">
        <v>2.3684184862552828E-2</v>
      </c>
      <c r="D2431" s="29">
        <v>-8.2729777501564086E-2</v>
      </c>
      <c r="E2431" s="29">
        <v>0.23526641479484767</v>
      </c>
    </row>
    <row r="2432" spans="2:5" x14ac:dyDescent="0.2">
      <c r="B2432">
        <v>2423</v>
      </c>
      <c r="C2432" s="29">
        <v>-9.9916995387116056E-2</v>
      </c>
      <c r="D2432" s="29">
        <v>-4.6581984599240012E-2</v>
      </c>
      <c r="E2432" s="29">
        <v>8.8821010559909014E-2</v>
      </c>
    </row>
    <row r="2433" spans="2:5" x14ac:dyDescent="0.2">
      <c r="B2433">
        <v>2424</v>
      </c>
      <c r="C2433" s="29">
        <v>-5.4876896389221115E-2</v>
      </c>
      <c r="D2433" s="29">
        <v>-7.4193983959399121E-2</v>
      </c>
      <c r="E2433" s="29">
        <v>-8.0704663807133328E-2</v>
      </c>
    </row>
    <row r="2434" spans="2:5" x14ac:dyDescent="0.2">
      <c r="B2434">
        <v>2425</v>
      </c>
      <c r="C2434" s="29">
        <v>-2.0290301596682611E-3</v>
      </c>
      <c r="D2434" s="29">
        <v>4.923673812290906E-2</v>
      </c>
      <c r="E2434" s="29">
        <v>-0.16231489178233033</v>
      </c>
    </row>
    <row r="2435" spans="2:5" x14ac:dyDescent="0.2">
      <c r="B2435">
        <v>2426</v>
      </c>
      <c r="C2435" s="29">
        <v>-2.4372665269115284E-2</v>
      </c>
      <c r="D2435" s="29">
        <v>-6.8223144553910126E-2</v>
      </c>
      <c r="E2435" s="29">
        <v>-0.28723879713480072</v>
      </c>
    </row>
    <row r="2436" spans="2:5" x14ac:dyDescent="0.2">
      <c r="B2436">
        <v>2427</v>
      </c>
      <c r="C2436" s="29">
        <v>2.7104668921119773E-2</v>
      </c>
      <c r="D2436" s="29">
        <v>-0.14949193115793535</v>
      </c>
      <c r="E2436" s="29">
        <v>7.02449911916051E-2</v>
      </c>
    </row>
    <row r="2437" spans="2:5" x14ac:dyDescent="0.2">
      <c r="B2437">
        <v>2428</v>
      </c>
      <c r="C2437" s="29">
        <v>3.7324195393603807E-2</v>
      </c>
      <c r="D2437" s="29">
        <v>0.54218574661536478</v>
      </c>
      <c r="E2437" s="29">
        <v>8.2445520808065616E-3</v>
      </c>
    </row>
    <row r="2438" spans="2:5" x14ac:dyDescent="0.2">
      <c r="B2438">
        <v>2429</v>
      </c>
      <c r="C2438" s="29">
        <v>9.7371028263784187E-2</v>
      </c>
      <c r="D2438" s="29">
        <v>0.21301772977852979</v>
      </c>
      <c r="E2438" s="29">
        <v>-0.28822276275418895</v>
      </c>
    </row>
    <row r="2439" spans="2:5" x14ac:dyDescent="0.2">
      <c r="B2439">
        <v>2430</v>
      </c>
      <c r="C2439" s="29">
        <v>-7.150571672569174E-2</v>
      </c>
      <c r="D2439" s="29">
        <v>-1.1426153330508085E-3</v>
      </c>
      <c r="E2439" s="29">
        <v>-3.1078485969153732E-2</v>
      </c>
    </row>
    <row r="2440" spans="2:5" x14ac:dyDescent="0.2">
      <c r="B2440">
        <v>2431</v>
      </c>
      <c r="C2440" s="29">
        <v>4.9967191024103914E-2</v>
      </c>
      <c r="D2440" s="29">
        <v>9.5125196844836352E-3</v>
      </c>
      <c r="E2440" s="29">
        <v>-0.61121029067326516</v>
      </c>
    </row>
    <row r="2441" spans="2:5" x14ac:dyDescent="0.2">
      <c r="B2441">
        <v>2432</v>
      </c>
      <c r="C2441" s="29">
        <v>-8.94840712313031E-3</v>
      </c>
      <c r="D2441" s="29">
        <v>1.4021265892877244E-2</v>
      </c>
      <c r="E2441" s="29">
        <v>-3.3614412618094953E-2</v>
      </c>
    </row>
    <row r="2442" spans="2:5" x14ac:dyDescent="0.2">
      <c r="B2442">
        <v>2433</v>
      </c>
      <c r="C2442" s="29">
        <v>2.5699135674447319E-2</v>
      </c>
      <c r="D2442" s="29">
        <v>-0.13408285910267745</v>
      </c>
      <c r="E2442" s="29">
        <v>0.21651518985480489</v>
      </c>
    </row>
    <row r="2443" spans="2:5" x14ac:dyDescent="0.2">
      <c r="B2443">
        <v>2434</v>
      </c>
      <c r="C2443" s="29">
        <v>5.3835492259911917E-2</v>
      </c>
      <c r="D2443" s="29">
        <v>-7.3734439206499275E-2</v>
      </c>
      <c r="E2443" s="29">
        <v>-0.43533132044354217</v>
      </c>
    </row>
    <row r="2444" spans="2:5" x14ac:dyDescent="0.2">
      <c r="B2444">
        <v>2435</v>
      </c>
      <c r="C2444" s="29">
        <v>6.2173137053545949E-2</v>
      </c>
      <c r="D2444" s="29">
        <v>0.13947322159188733</v>
      </c>
      <c r="E2444" s="29">
        <v>0.20164112119349686</v>
      </c>
    </row>
    <row r="2445" spans="2:5" x14ac:dyDescent="0.2">
      <c r="B2445">
        <v>2436</v>
      </c>
      <c r="C2445" s="29">
        <v>-2.0881527778464637E-2</v>
      </c>
      <c r="D2445" s="29">
        <v>-1.1101463325365461E-2</v>
      </c>
      <c r="E2445" s="29">
        <v>0.11183976637185573</v>
      </c>
    </row>
    <row r="2446" spans="2:5" x14ac:dyDescent="0.2">
      <c r="B2446">
        <v>2437</v>
      </c>
      <c r="C2446" s="29">
        <v>0.16414817386015484</v>
      </c>
      <c r="D2446" s="29">
        <v>0.37545068743833276</v>
      </c>
      <c r="E2446" s="29">
        <v>0.48101332819437548</v>
      </c>
    </row>
    <row r="2447" spans="2:5" x14ac:dyDescent="0.2">
      <c r="B2447">
        <v>2438</v>
      </c>
      <c r="C2447" s="29">
        <v>-5.6072400588886129E-2</v>
      </c>
      <c r="D2447" s="29">
        <v>0.68435128881049001</v>
      </c>
      <c r="E2447" s="29">
        <v>3.4863745972029138E-3</v>
      </c>
    </row>
    <row r="2448" spans="2:5" x14ac:dyDescent="0.2">
      <c r="B2448">
        <v>2439</v>
      </c>
      <c r="C2448" s="29">
        <v>-0.13295328583212099</v>
      </c>
      <c r="D2448" s="29">
        <v>-7.0232084150196494E-2</v>
      </c>
      <c r="E2448" s="29">
        <v>-2.8558243897186506E-2</v>
      </c>
    </row>
    <row r="2449" spans="2:5" x14ac:dyDescent="0.2">
      <c r="B2449">
        <v>2440</v>
      </c>
      <c r="C2449" s="29">
        <v>1.984345198814582E-2</v>
      </c>
      <c r="D2449" s="29">
        <v>-0.13901236406229042</v>
      </c>
      <c r="E2449" s="29">
        <v>-0.60377761444740363</v>
      </c>
    </row>
    <row r="2450" spans="2:5" x14ac:dyDescent="0.2">
      <c r="B2450">
        <v>2441</v>
      </c>
      <c r="C2450" s="29">
        <v>-2.2353414911107993E-2</v>
      </c>
      <c r="D2450" s="29">
        <v>0.10338839936979836</v>
      </c>
      <c r="E2450" s="29">
        <v>6.5526663719428349E-2</v>
      </c>
    </row>
    <row r="2451" spans="2:5" x14ac:dyDescent="0.2">
      <c r="B2451">
        <v>2442</v>
      </c>
      <c r="C2451" s="29">
        <v>-9.231568248606889E-2</v>
      </c>
      <c r="D2451" s="29">
        <v>0.21215209232364571</v>
      </c>
      <c r="E2451" s="29">
        <v>-0.20522812540257157</v>
      </c>
    </row>
    <row r="2452" spans="2:5" x14ac:dyDescent="0.2">
      <c r="B2452">
        <v>2443</v>
      </c>
      <c r="C2452" s="29">
        <v>-1.4804561800001568E-2</v>
      </c>
      <c r="D2452" s="29">
        <v>-4.4308926445972778E-2</v>
      </c>
      <c r="E2452" s="29">
        <v>0.1188183339827085</v>
      </c>
    </row>
    <row r="2453" spans="2:5" x14ac:dyDescent="0.2">
      <c r="B2453">
        <v>2444</v>
      </c>
      <c r="C2453" s="29">
        <v>-7.1951501617289609E-2</v>
      </c>
      <c r="D2453" s="29">
        <v>-9.9363659048347111E-2</v>
      </c>
      <c r="E2453" s="29">
        <v>-0.13126862444307447</v>
      </c>
    </row>
    <row r="2454" spans="2:5" x14ac:dyDescent="0.2">
      <c r="B2454">
        <v>2445</v>
      </c>
      <c r="C2454" s="29">
        <v>4.2342824569799667E-3</v>
      </c>
      <c r="D2454" s="29">
        <v>0.66891262703182597</v>
      </c>
      <c r="E2454" s="29">
        <v>0.41872931792857065</v>
      </c>
    </row>
    <row r="2455" spans="2:5" x14ac:dyDescent="0.2">
      <c r="B2455">
        <v>2446</v>
      </c>
      <c r="C2455" s="29">
        <v>0.17610961172031994</v>
      </c>
      <c r="D2455" s="29">
        <v>-0.17834154500765292</v>
      </c>
      <c r="E2455" s="29">
        <v>-5.9925085115098108E-2</v>
      </c>
    </row>
    <row r="2456" spans="2:5" x14ac:dyDescent="0.2">
      <c r="B2456">
        <v>2447</v>
      </c>
      <c r="C2456" s="29">
        <v>-1.5180896966835451E-2</v>
      </c>
      <c r="D2456" s="29">
        <v>0.11017883558300878</v>
      </c>
      <c r="E2456" s="29">
        <v>0.12088563137983019</v>
      </c>
    </row>
    <row r="2457" spans="2:5" x14ac:dyDescent="0.2">
      <c r="B2457">
        <v>2448</v>
      </c>
      <c r="C2457" s="29">
        <v>-3.3610075615521991E-2</v>
      </c>
      <c r="D2457" s="29">
        <v>-9.4948335053761143E-2</v>
      </c>
      <c r="E2457" s="29">
        <v>0.12243725328810114</v>
      </c>
    </row>
    <row r="2458" spans="2:5" x14ac:dyDescent="0.2">
      <c r="B2458">
        <v>2449</v>
      </c>
      <c r="C2458" s="29">
        <v>-1.4397291372010686E-2</v>
      </c>
      <c r="D2458" s="29">
        <v>0.12613780383237835</v>
      </c>
      <c r="E2458" s="29">
        <v>2.9641582486397908E-2</v>
      </c>
    </row>
    <row r="2459" spans="2:5" x14ac:dyDescent="0.2">
      <c r="B2459">
        <v>2450</v>
      </c>
      <c r="C2459" s="29">
        <v>3.2968141825551217E-2</v>
      </c>
      <c r="D2459" s="29">
        <v>-3.2580415714925884E-2</v>
      </c>
      <c r="E2459" s="29">
        <v>-8.3696440075954198E-3</v>
      </c>
    </row>
    <row r="2460" spans="2:5" x14ac:dyDescent="0.2">
      <c r="B2460">
        <v>2451</v>
      </c>
      <c r="C2460" s="29">
        <v>-1.6383240596279464E-2</v>
      </c>
      <c r="D2460" s="29">
        <v>-6.4035145677334204E-2</v>
      </c>
      <c r="E2460" s="29">
        <v>-2.8808753027614036E-2</v>
      </c>
    </row>
    <row r="2461" spans="2:5" x14ac:dyDescent="0.2">
      <c r="B2461">
        <v>2452</v>
      </c>
      <c r="C2461" s="29">
        <v>-1.3111363628330892E-3</v>
      </c>
      <c r="D2461" s="29">
        <v>-0.10987652866094308</v>
      </c>
      <c r="E2461" s="29">
        <v>5.9320752305848858E-2</v>
      </c>
    </row>
    <row r="2462" spans="2:5" x14ac:dyDescent="0.2">
      <c r="B2462">
        <v>2453</v>
      </c>
      <c r="C2462" s="29">
        <v>-2.1633519488543293E-2</v>
      </c>
      <c r="D2462" s="29">
        <v>-0.13188512261509178</v>
      </c>
      <c r="E2462" s="29">
        <v>0.16364353710667956</v>
      </c>
    </row>
    <row r="2463" spans="2:5" x14ac:dyDescent="0.2">
      <c r="B2463">
        <v>2454</v>
      </c>
      <c r="C2463" s="29">
        <v>0.10567472260381669</v>
      </c>
      <c r="D2463" s="29">
        <v>6.3035079629523413E-2</v>
      </c>
      <c r="E2463" s="29">
        <v>-1.3694584961717078E-2</v>
      </c>
    </row>
    <row r="2464" spans="2:5" x14ac:dyDescent="0.2">
      <c r="B2464">
        <v>2455</v>
      </c>
      <c r="C2464" s="29">
        <v>-0.14937672800153337</v>
      </c>
      <c r="D2464" s="29">
        <v>1.5020115634822957E-2</v>
      </c>
      <c r="E2464" s="29">
        <v>1.4853713841965979E-2</v>
      </c>
    </row>
    <row r="2465" spans="2:5" x14ac:dyDescent="0.2">
      <c r="B2465">
        <v>2456</v>
      </c>
      <c r="C2465" s="29">
        <v>2.2301117998182202E-2</v>
      </c>
      <c r="D2465" s="29">
        <v>-0.27115845714005415</v>
      </c>
      <c r="E2465" s="29">
        <v>-0.11804582644165583</v>
      </c>
    </row>
    <row r="2466" spans="2:5" x14ac:dyDescent="0.2">
      <c r="B2466">
        <v>2457</v>
      </c>
      <c r="C2466" s="29">
        <v>8.2709787824479346E-3</v>
      </c>
      <c r="D2466" s="29">
        <v>-0.15178719523914297</v>
      </c>
      <c r="E2466" s="29">
        <v>0.15628625164701979</v>
      </c>
    </row>
    <row r="2467" spans="2:5" x14ac:dyDescent="0.2">
      <c r="B2467">
        <v>2458</v>
      </c>
      <c r="C2467" s="29">
        <v>-9.2427546875959055E-2</v>
      </c>
      <c r="D2467" s="29">
        <v>0.40229996467439166</v>
      </c>
      <c r="E2467" s="29">
        <v>0.10752415523307163</v>
      </c>
    </row>
    <row r="2468" spans="2:5" x14ac:dyDescent="0.2">
      <c r="B2468">
        <v>2459</v>
      </c>
      <c r="C2468" s="29">
        <v>6.8461589256153782E-2</v>
      </c>
      <c r="D2468" s="29">
        <v>0.25446389878932335</v>
      </c>
      <c r="E2468" s="29">
        <v>4.5525572401588194E-2</v>
      </c>
    </row>
    <row r="2469" spans="2:5" x14ac:dyDescent="0.2">
      <c r="B2469">
        <v>2460</v>
      </c>
      <c r="C2469" s="29">
        <v>1.370478405868922E-2</v>
      </c>
      <c r="D2469" s="29">
        <v>-0.11751249752748458</v>
      </c>
      <c r="E2469" s="29">
        <v>0.29783365438041826</v>
      </c>
    </row>
    <row r="2470" spans="2:5" x14ac:dyDescent="0.2">
      <c r="B2470">
        <v>2461</v>
      </c>
      <c r="C2470" s="29">
        <v>2.2872096433636996E-2</v>
      </c>
      <c r="D2470" s="29">
        <v>-2.5630992189970232E-2</v>
      </c>
      <c r="E2470" s="29">
        <v>5.7823958051811002E-2</v>
      </c>
    </row>
    <row r="2471" spans="2:5" x14ac:dyDescent="0.2">
      <c r="B2471">
        <v>2462</v>
      </c>
      <c r="C2471" s="29">
        <v>7.1726284285755547E-3</v>
      </c>
      <c r="D2471" s="29">
        <v>0.29570648081527573</v>
      </c>
      <c r="E2471" s="29">
        <v>3.7205177256646814E-2</v>
      </c>
    </row>
    <row r="2472" spans="2:5" x14ac:dyDescent="0.2">
      <c r="B2472">
        <v>2463</v>
      </c>
      <c r="C2472" s="29">
        <v>-2.4831414217967862E-2</v>
      </c>
      <c r="D2472" s="29">
        <v>0.10834837314211321</v>
      </c>
      <c r="E2472" s="29">
        <v>0.13003942896863313</v>
      </c>
    </row>
    <row r="2473" spans="2:5" x14ac:dyDescent="0.2">
      <c r="B2473">
        <v>2464</v>
      </c>
      <c r="C2473" s="29">
        <v>6.3624338541511422E-2</v>
      </c>
      <c r="D2473" s="29">
        <v>-9.6100340588107749E-2</v>
      </c>
      <c r="E2473" s="29">
        <v>-0.29600914404756001</v>
      </c>
    </row>
    <row r="2474" spans="2:5" x14ac:dyDescent="0.2">
      <c r="B2474">
        <v>2465</v>
      </c>
      <c r="C2474" s="29">
        <v>-7.1507074361358683E-2</v>
      </c>
      <c r="D2474" s="29">
        <v>-0.1073679627595918</v>
      </c>
      <c r="E2474" s="29">
        <v>4.4912031158192409E-2</v>
      </c>
    </row>
    <row r="2475" spans="2:5" x14ac:dyDescent="0.2">
      <c r="B2475">
        <v>2466</v>
      </c>
      <c r="C2475" s="29">
        <v>-0.18233414685985269</v>
      </c>
      <c r="D2475" s="29">
        <v>-2.067855553126299E-2</v>
      </c>
      <c r="E2475" s="29">
        <v>0.44656520935561594</v>
      </c>
    </row>
    <row r="2476" spans="2:5" x14ac:dyDescent="0.2">
      <c r="B2476">
        <v>2467</v>
      </c>
      <c r="C2476" s="29">
        <v>-2.915704098269713E-3</v>
      </c>
      <c r="D2476" s="29">
        <v>1.7915642888006851E-2</v>
      </c>
      <c r="E2476" s="29">
        <v>-9.492076160537874E-2</v>
      </c>
    </row>
    <row r="2477" spans="2:5" x14ac:dyDescent="0.2">
      <c r="B2477">
        <v>2468</v>
      </c>
      <c r="C2477" s="29">
        <v>6.9694720316218581E-2</v>
      </c>
      <c r="D2477" s="29">
        <v>0.28173742668390633</v>
      </c>
      <c r="E2477" s="29">
        <v>-0.1335654286084903</v>
      </c>
    </row>
    <row r="2478" spans="2:5" x14ac:dyDescent="0.2">
      <c r="B2478">
        <v>2469</v>
      </c>
      <c r="C2478" s="29">
        <v>-1.2111970673185942E-2</v>
      </c>
      <c r="D2478" s="29">
        <v>-5.3651525367313435E-2</v>
      </c>
      <c r="E2478" s="29">
        <v>0.25045043030004682</v>
      </c>
    </row>
    <row r="2479" spans="2:5" x14ac:dyDescent="0.2">
      <c r="B2479">
        <v>2470</v>
      </c>
      <c r="C2479" s="29">
        <v>-5.633285640364717E-3</v>
      </c>
      <c r="D2479" s="29">
        <v>-0.14866094612626296</v>
      </c>
      <c r="E2479" s="29">
        <v>-8.0414553060881022E-2</v>
      </c>
    </row>
    <row r="2480" spans="2:5" x14ac:dyDescent="0.2">
      <c r="B2480">
        <v>2471</v>
      </c>
      <c r="C2480" s="29">
        <v>-9.5179751415456447E-3</v>
      </c>
      <c r="D2480" s="29">
        <v>-8.4970859826232481E-2</v>
      </c>
      <c r="E2480" s="29">
        <v>-1.5007801543515381E-2</v>
      </c>
    </row>
    <row r="2481" spans="2:5" x14ac:dyDescent="0.2">
      <c r="B2481">
        <v>2472</v>
      </c>
      <c r="C2481" s="29">
        <v>3.2489125768393128E-2</v>
      </c>
      <c r="D2481" s="29">
        <v>-4.6640130146733579E-2</v>
      </c>
      <c r="E2481" s="29">
        <v>0.84156703365102781</v>
      </c>
    </row>
    <row r="2482" spans="2:5" x14ac:dyDescent="0.2">
      <c r="B2482">
        <v>2473</v>
      </c>
      <c r="C2482" s="29">
        <v>0.28537632545193425</v>
      </c>
      <c r="D2482" s="29">
        <v>-0.19617261229968674</v>
      </c>
      <c r="E2482" s="29">
        <v>0.30475862632830497</v>
      </c>
    </row>
    <row r="2483" spans="2:5" x14ac:dyDescent="0.2">
      <c r="B2483">
        <v>2474</v>
      </c>
      <c r="C2483" s="29">
        <v>0.11391836199882209</v>
      </c>
      <c r="D2483" s="29">
        <v>7.1894652753242166E-2</v>
      </c>
      <c r="E2483" s="29">
        <v>-5.0984904257356294E-2</v>
      </c>
    </row>
    <row r="2484" spans="2:5" x14ac:dyDescent="0.2">
      <c r="B2484">
        <v>2475</v>
      </c>
      <c r="C2484" s="29">
        <v>-5.3555624224476623E-3</v>
      </c>
      <c r="D2484" s="29">
        <v>-7.477096779437202E-2</v>
      </c>
      <c r="E2484" s="29">
        <v>-0.10652248512126408</v>
      </c>
    </row>
    <row r="2485" spans="2:5" x14ac:dyDescent="0.2">
      <c r="B2485">
        <v>2476</v>
      </c>
      <c r="C2485" s="29">
        <v>-3.210452064109471E-2</v>
      </c>
      <c r="D2485" s="29">
        <v>-0.11422784151741031</v>
      </c>
      <c r="E2485" s="29">
        <v>4.4460748105472382E-2</v>
      </c>
    </row>
    <row r="2486" spans="2:5" x14ac:dyDescent="0.2">
      <c r="B2486">
        <v>2477</v>
      </c>
      <c r="C2486" s="29">
        <v>6.7091510936314006E-2</v>
      </c>
      <c r="D2486" s="29">
        <v>0.17038103558936707</v>
      </c>
      <c r="E2486" s="29">
        <v>0.24331272098351767</v>
      </c>
    </row>
    <row r="2487" spans="2:5" x14ac:dyDescent="0.2">
      <c r="B2487">
        <v>2478</v>
      </c>
      <c r="C2487" s="29">
        <v>-8.9310595483168609E-2</v>
      </c>
      <c r="D2487" s="29">
        <v>7.9014488825950954E-2</v>
      </c>
      <c r="E2487" s="29">
        <v>-0.27581466860242987</v>
      </c>
    </row>
    <row r="2488" spans="2:5" x14ac:dyDescent="0.2">
      <c r="B2488">
        <v>2479</v>
      </c>
      <c r="C2488" s="29">
        <v>2.9329025627366154E-2</v>
      </c>
      <c r="D2488" s="29">
        <v>1.5688693200543977E-2</v>
      </c>
      <c r="E2488" s="29">
        <v>-0.30726666594275187</v>
      </c>
    </row>
    <row r="2489" spans="2:5" x14ac:dyDescent="0.2">
      <c r="B2489">
        <v>2480</v>
      </c>
      <c r="C2489" s="29">
        <v>3.4242236028275794E-2</v>
      </c>
      <c r="D2489" s="29">
        <v>-3.5044295415201815E-4</v>
      </c>
      <c r="E2489" s="29">
        <v>0.17470985982227205</v>
      </c>
    </row>
    <row r="2490" spans="2:5" x14ac:dyDescent="0.2">
      <c r="B2490">
        <v>2481</v>
      </c>
      <c r="C2490" s="29">
        <v>3.6646435288558848E-2</v>
      </c>
      <c r="D2490" s="29">
        <v>0.10834039187784346</v>
      </c>
      <c r="E2490" s="29">
        <v>-0.19775860391678532</v>
      </c>
    </row>
    <row r="2491" spans="2:5" x14ac:dyDescent="0.2">
      <c r="B2491">
        <v>2482</v>
      </c>
      <c r="C2491" s="29">
        <v>-4.6538967024010704E-2</v>
      </c>
      <c r="D2491" s="29">
        <v>9.4660323406218175E-2</v>
      </c>
      <c r="E2491" s="29">
        <v>-0.16355103056894649</v>
      </c>
    </row>
    <row r="2492" spans="2:5" x14ac:dyDescent="0.2">
      <c r="B2492">
        <v>2483</v>
      </c>
      <c r="C2492" s="29">
        <v>-8.4761068273225878E-3</v>
      </c>
      <c r="D2492" s="29">
        <v>-0.14076530460262762</v>
      </c>
      <c r="E2492" s="29">
        <v>0.15750093884828123</v>
      </c>
    </row>
    <row r="2493" spans="2:5" x14ac:dyDescent="0.2">
      <c r="B2493">
        <v>2484</v>
      </c>
      <c r="C2493" s="29">
        <v>2.1829726189607906E-2</v>
      </c>
      <c r="D2493" s="29">
        <v>0.12309233423803954</v>
      </c>
      <c r="E2493" s="29">
        <v>0.12382147184116739</v>
      </c>
    </row>
    <row r="2494" spans="2:5" x14ac:dyDescent="0.2">
      <c r="B2494">
        <v>2485</v>
      </c>
      <c r="C2494" s="29">
        <v>-1.451610604885426E-2</v>
      </c>
      <c r="D2494" s="29">
        <v>-0.41303027955908378</v>
      </c>
      <c r="E2494" s="29">
        <v>6.9762182912606469E-2</v>
      </c>
    </row>
    <row r="2495" spans="2:5" x14ac:dyDescent="0.2">
      <c r="B2495">
        <v>2486</v>
      </c>
      <c r="C2495" s="29">
        <v>-1.8998633079292952E-2</v>
      </c>
      <c r="D2495" s="29">
        <v>-0.32505964837106599</v>
      </c>
      <c r="E2495" s="29">
        <v>-0.34712558406808341</v>
      </c>
    </row>
    <row r="2496" spans="2:5" x14ac:dyDescent="0.2">
      <c r="B2496">
        <v>2487</v>
      </c>
      <c r="C2496" s="29">
        <v>-7.4326175434028835E-2</v>
      </c>
      <c r="D2496" s="29">
        <v>-8.6707834671901102E-2</v>
      </c>
      <c r="E2496" s="29">
        <v>5.4012808953201319E-2</v>
      </c>
    </row>
    <row r="2497" spans="2:5" x14ac:dyDescent="0.2">
      <c r="B2497">
        <v>2488</v>
      </c>
      <c r="C2497" s="29">
        <v>0.2814602836904514</v>
      </c>
      <c r="D2497" s="29">
        <v>9.0565079200406202E-3</v>
      </c>
      <c r="E2497" s="29">
        <v>1.7016433611800551E-3</v>
      </c>
    </row>
    <row r="2498" spans="2:5" x14ac:dyDescent="0.2">
      <c r="B2498">
        <v>2489</v>
      </c>
      <c r="C2498" s="29">
        <v>1.4402133444602358E-2</v>
      </c>
      <c r="D2498" s="29">
        <v>-6.7476531342436242E-3</v>
      </c>
      <c r="E2498" s="29">
        <v>0.39111633459263806</v>
      </c>
    </row>
    <row r="2499" spans="2:5" x14ac:dyDescent="0.2">
      <c r="B2499">
        <v>2490</v>
      </c>
      <c r="C2499" s="29">
        <v>-0.18705207989605102</v>
      </c>
      <c r="D2499" s="29">
        <v>-1.4891354646722456E-2</v>
      </c>
      <c r="E2499" s="29">
        <v>-0.10243787469172018</v>
      </c>
    </row>
    <row r="2500" spans="2:5" x14ac:dyDescent="0.2">
      <c r="B2500">
        <v>2491</v>
      </c>
      <c r="C2500" s="29">
        <v>-2.7937129834701802E-2</v>
      </c>
      <c r="D2500" s="29">
        <v>0.16113856939012158</v>
      </c>
      <c r="E2500" s="29">
        <v>9.7133636462801667E-2</v>
      </c>
    </row>
    <row r="2501" spans="2:5" x14ac:dyDescent="0.2">
      <c r="B2501">
        <v>2492</v>
      </c>
      <c r="C2501" s="29">
        <v>-0.17038852131439022</v>
      </c>
      <c r="D2501" s="29">
        <v>-0.15714865331909708</v>
      </c>
      <c r="E2501" s="29">
        <v>1.9961615334987661E-2</v>
      </c>
    </row>
    <row r="2502" spans="2:5" x14ac:dyDescent="0.2">
      <c r="B2502">
        <v>2493</v>
      </c>
      <c r="C2502" s="29">
        <v>-6.7988466248827567E-2</v>
      </c>
      <c r="D2502" s="29">
        <v>5.8710534685007087E-2</v>
      </c>
      <c r="E2502" s="29">
        <v>0.17099448062561221</v>
      </c>
    </row>
    <row r="2503" spans="2:5" x14ac:dyDescent="0.2">
      <c r="B2503">
        <v>2494</v>
      </c>
      <c r="C2503" s="29">
        <v>4.7992118441010576E-2</v>
      </c>
      <c r="D2503" s="29">
        <v>2.7531710771936259E-2</v>
      </c>
      <c r="E2503" s="29">
        <v>8.6163988263127322E-2</v>
      </c>
    </row>
    <row r="2504" spans="2:5" x14ac:dyDescent="0.2">
      <c r="B2504">
        <v>2495</v>
      </c>
      <c r="C2504" s="29">
        <v>7.7506026823946098E-2</v>
      </c>
      <c r="D2504" s="29">
        <v>0.1196593833100134</v>
      </c>
      <c r="E2504" s="29">
        <v>-0.12751381386760874</v>
      </c>
    </row>
    <row r="2505" spans="2:5" x14ac:dyDescent="0.2">
      <c r="B2505">
        <v>2496</v>
      </c>
      <c r="C2505" s="29">
        <v>-1.3265701202873651E-2</v>
      </c>
      <c r="D2505" s="29">
        <v>4.4047066748958079E-2</v>
      </c>
      <c r="E2505" s="29">
        <v>-4.9849647739803162E-3</v>
      </c>
    </row>
    <row r="2506" spans="2:5" x14ac:dyDescent="0.2">
      <c r="B2506">
        <v>2497</v>
      </c>
      <c r="C2506" s="29">
        <v>-7.0966336606399769E-2</v>
      </c>
      <c r="D2506" s="29">
        <v>-0.25745766628628447</v>
      </c>
      <c r="E2506" s="29">
        <v>-0.19873875318215151</v>
      </c>
    </row>
    <row r="2507" spans="2:5" x14ac:dyDescent="0.2">
      <c r="B2507">
        <v>2498</v>
      </c>
      <c r="C2507" s="29">
        <v>5.5856574165523094E-2</v>
      </c>
      <c r="D2507" s="29">
        <v>-2.3777408712571908E-2</v>
      </c>
      <c r="E2507" s="29">
        <v>-0.11276519343733747</v>
      </c>
    </row>
    <row r="2508" spans="2:5" x14ac:dyDescent="0.2">
      <c r="B2508">
        <v>2499</v>
      </c>
      <c r="C2508" s="29">
        <v>-1.7807983640981833E-2</v>
      </c>
      <c r="D2508" s="29">
        <v>3.4441672896161971E-2</v>
      </c>
      <c r="E2508" s="29">
        <v>-0.14302829484047483</v>
      </c>
    </row>
    <row r="2509" spans="2:5" x14ac:dyDescent="0.2">
      <c r="B2509">
        <v>2500</v>
      </c>
      <c r="C2509" s="29">
        <v>-2.844726020294808E-2</v>
      </c>
      <c r="D2509" s="29">
        <v>-3.8343159050890231E-2</v>
      </c>
      <c r="E2509" s="29">
        <v>0.21478062527985681</v>
      </c>
    </row>
    <row r="2510" spans="2:5" x14ac:dyDescent="0.2">
      <c r="B2510">
        <v>2501</v>
      </c>
      <c r="C2510" s="29">
        <v>8.6718133012803258E-3</v>
      </c>
      <c r="D2510" s="29">
        <v>-5.0525801700320283E-2</v>
      </c>
      <c r="E2510" s="29">
        <v>-0.12227576644101466</v>
      </c>
    </row>
    <row r="2511" spans="2:5" x14ac:dyDescent="0.2">
      <c r="B2511">
        <v>2502</v>
      </c>
      <c r="C2511" s="29">
        <v>0.11576605602252159</v>
      </c>
      <c r="D2511" s="29">
        <v>6.8505540896856953E-2</v>
      </c>
      <c r="E2511" s="29">
        <v>6.7070882955489255E-2</v>
      </c>
    </row>
    <row r="2512" spans="2:5" x14ac:dyDescent="0.2">
      <c r="B2512">
        <v>2503</v>
      </c>
      <c r="C2512" s="29">
        <v>8.3317482041160101E-2</v>
      </c>
      <c r="D2512" s="29">
        <v>-0.46097910138511472</v>
      </c>
      <c r="E2512" s="29">
        <v>-0.19881799432627817</v>
      </c>
    </row>
    <row r="2513" spans="2:5" x14ac:dyDescent="0.2">
      <c r="B2513">
        <v>2504</v>
      </c>
      <c r="C2513" s="29">
        <v>-7.6877011102965992E-2</v>
      </c>
      <c r="D2513" s="29">
        <v>-0.17655967207658074</v>
      </c>
      <c r="E2513" s="29">
        <v>-4.8853164139141467E-3</v>
      </c>
    </row>
    <row r="2514" spans="2:5" x14ac:dyDescent="0.2">
      <c r="B2514">
        <v>2505</v>
      </c>
      <c r="C2514" s="29">
        <v>5.3467079104080641E-2</v>
      </c>
      <c r="D2514" s="29">
        <v>-0.11517190116662081</v>
      </c>
      <c r="E2514" s="29">
        <v>2.6455361015201462E-2</v>
      </c>
    </row>
    <row r="2515" spans="2:5" x14ac:dyDescent="0.2">
      <c r="B2515">
        <v>2506</v>
      </c>
      <c r="C2515" s="29">
        <v>0.10106442875716068</v>
      </c>
      <c r="D2515" s="29">
        <v>-6.9779695526758292E-2</v>
      </c>
      <c r="E2515" s="29">
        <v>-0.43707538391165845</v>
      </c>
    </row>
    <row r="2516" spans="2:5" x14ac:dyDescent="0.2">
      <c r="B2516">
        <v>2507</v>
      </c>
      <c r="C2516" s="29">
        <v>-1.0144349949149813E-2</v>
      </c>
      <c r="D2516" s="29">
        <v>-6.9879640645528596E-2</v>
      </c>
      <c r="E2516" s="29">
        <v>-0.13014433850318957</v>
      </c>
    </row>
    <row r="2517" spans="2:5" x14ac:dyDescent="0.2">
      <c r="B2517">
        <v>2508</v>
      </c>
      <c r="C2517" s="29">
        <v>1.814510159349585E-2</v>
      </c>
      <c r="D2517" s="29">
        <v>0.11783409860977241</v>
      </c>
      <c r="E2517" s="29">
        <v>-0.12019898155351312</v>
      </c>
    </row>
    <row r="2518" spans="2:5" x14ac:dyDescent="0.2">
      <c r="B2518">
        <v>2509</v>
      </c>
      <c r="C2518" s="29">
        <v>-5.7459407310345885E-2</v>
      </c>
      <c r="D2518" s="29">
        <v>5.0017736819359037E-3</v>
      </c>
      <c r="E2518" s="29">
        <v>-0.13511947080428757</v>
      </c>
    </row>
    <row r="2519" spans="2:5" x14ac:dyDescent="0.2">
      <c r="B2519">
        <v>2510</v>
      </c>
      <c r="C2519" s="29">
        <v>-1.3413885305611661E-2</v>
      </c>
      <c r="D2519" s="29">
        <v>-2.391616545140255E-3</v>
      </c>
      <c r="E2519" s="29">
        <v>3.9517586660587634E-2</v>
      </c>
    </row>
    <row r="2520" spans="2:5" x14ac:dyDescent="0.2">
      <c r="B2520">
        <v>2511</v>
      </c>
      <c r="C2520" s="29">
        <v>-1.2526545170330224E-2</v>
      </c>
      <c r="D2520" s="29">
        <v>1.0400651650932558E-2</v>
      </c>
      <c r="E2520" s="29">
        <v>-0.27166227501483053</v>
      </c>
    </row>
    <row r="2521" spans="2:5" x14ac:dyDescent="0.2">
      <c r="B2521">
        <v>2512</v>
      </c>
      <c r="C2521" s="29">
        <v>-2.7870008283432005E-2</v>
      </c>
      <c r="D2521" s="29">
        <v>8.394523440160849E-2</v>
      </c>
      <c r="E2521" s="29">
        <v>-5.3868248478932665E-2</v>
      </c>
    </row>
    <row r="2522" spans="2:5" x14ac:dyDescent="0.2">
      <c r="B2522">
        <v>2513</v>
      </c>
      <c r="C2522" s="29">
        <v>-5.2960848371955749E-2</v>
      </c>
      <c r="D2522" s="29">
        <v>-2.7326960357974217E-2</v>
      </c>
      <c r="E2522" s="29">
        <v>-0.38671139284131217</v>
      </c>
    </row>
    <row r="2523" spans="2:5" x14ac:dyDescent="0.2">
      <c r="B2523">
        <v>2514</v>
      </c>
      <c r="C2523" s="29">
        <v>-4.2110971237518904E-2</v>
      </c>
      <c r="D2523" s="29">
        <v>-7.2556528727955094E-2</v>
      </c>
      <c r="E2523" s="29">
        <v>-0.16888697212931628</v>
      </c>
    </row>
    <row r="2524" spans="2:5" x14ac:dyDescent="0.2">
      <c r="B2524">
        <v>2515</v>
      </c>
      <c r="C2524" s="29">
        <v>1.5077014255019876E-2</v>
      </c>
      <c r="D2524" s="29">
        <v>-0.11736375080576406</v>
      </c>
      <c r="E2524" s="29">
        <v>-0.17975990374240144</v>
      </c>
    </row>
    <row r="2525" spans="2:5" x14ac:dyDescent="0.2">
      <c r="B2525">
        <v>2516</v>
      </c>
      <c r="C2525" s="29">
        <v>-4.0949633413640586E-2</v>
      </c>
      <c r="D2525" s="29">
        <v>-0.38391016229839514</v>
      </c>
      <c r="E2525" s="29">
        <v>-0.27373155200146532</v>
      </c>
    </row>
    <row r="2526" spans="2:5" x14ac:dyDescent="0.2">
      <c r="B2526">
        <v>2517</v>
      </c>
      <c r="C2526" s="29">
        <v>2.243760995679338E-3</v>
      </c>
      <c r="D2526" s="29">
        <v>-4.3167078430201726E-2</v>
      </c>
      <c r="E2526" s="29">
        <v>3.8596518856738045E-2</v>
      </c>
    </row>
    <row r="2527" spans="2:5" x14ac:dyDescent="0.2">
      <c r="B2527">
        <v>2518</v>
      </c>
      <c r="C2527" s="29">
        <v>-4.6698798652443389E-3</v>
      </c>
      <c r="D2527" s="29">
        <v>4.2678719543972891E-2</v>
      </c>
      <c r="E2527" s="29">
        <v>9.7107399373408693E-3</v>
      </c>
    </row>
    <row r="2528" spans="2:5" x14ac:dyDescent="0.2">
      <c r="B2528">
        <v>2519</v>
      </c>
      <c r="C2528" s="29">
        <v>-4.6025008805533618E-2</v>
      </c>
      <c r="D2528" s="29">
        <v>0.12919013771590243</v>
      </c>
      <c r="E2528" s="29">
        <v>0.22662025212837017</v>
      </c>
    </row>
    <row r="2529" spans="2:5" x14ac:dyDescent="0.2">
      <c r="B2529">
        <v>2520</v>
      </c>
      <c r="C2529" s="29">
        <v>-4.0880003453521607E-2</v>
      </c>
      <c r="D2529" s="29">
        <v>-0.10303216509523104</v>
      </c>
      <c r="E2529" s="29">
        <v>0.18183738103162014</v>
      </c>
    </row>
    <row r="2530" spans="2:5" x14ac:dyDescent="0.2">
      <c r="B2530">
        <v>2521</v>
      </c>
      <c r="C2530" s="29">
        <v>2.3186378981634097E-2</v>
      </c>
      <c r="D2530" s="29">
        <v>-0.12313951809756918</v>
      </c>
      <c r="E2530" s="29">
        <v>-0.39357720963398529</v>
      </c>
    </row>
    <row r="2531" spans="2:5" x14ac:dyDescent="0.2">
      <c r="B2531">
        <v>2522</v>
      </c>
      <c r="C2531" s="29">
        <v>-3.266836944136596E-2</v>
      </c>
      <c r="D2531" s="29">
        <v>-0.12277989036657416</v>
      </c>
      <c r="E2531" s="29">
        <v>-7.9327887297097249E-2</v>
      </c>
    </row>
    <row r="2532" spans="2:5" x14ac:dyDescent="0.2">
      <c r="B2532">
        <v>2523</v>
      </c>
      <c r="C2532" s="29">
        <v>5.4045104770424388E-2</v>
      </c>
      <c r="D2532" s="29">
        <v>2.366099224747243E-2</v>
      </c>
      <c r="E2532" s="29">
        <v>-0.13903642838389813</v>
      </c>
    </row>
    <row r="2533" spans="2:5" x14ac:dyDescent="0.2">
      <c r="B2533">
        <v>2524</v>
      </c>
      <c r="C2533" s="29">
        <v>5.0685163565686912E-2</v>
      </c>
      <c r="D2533" s="29">
        <v>8.5553065957134231E-2</v>
      </c>
      <c r="E2533" s="29">
        <v>7.9274792432049282E-2</v>
      </c>
    </row>
    <row r="2534" spans="2:5" x14ac:dyDescent="0.2">
      <c r="B2534">
        <v>2525</v>
      </c>
      <c r="C2534" s="29">
        <v>4.6496240296067991E-2</v>
      </c>
      <c r="D2534" s="29">
        <v>0.27885378709747594</v>
      </c>
      <c r="E2534" s="29">
        <v>-0.52067927227823718</v>
      </c>
    </row>
    <row r="2535" spans="2:5" x14ac:dyDescent="0.2">
      <c r="B2535">
        <v>2526</v>
      </c>
      <c r="C2535" s="29">
        <v>6.0791871693013602E-2</v>
      </c>
      <c r="D2535" s="29">
        <v>6.9134424342899847E-2</v>
      </c>
      <c r="E2535" s="29">
        <v>-7.2997255982061152E-2</v>
      </c>
    </row>
    <row r="2536" spans="2:5" x14ac:dyDescent="0.2">
      <c r="B2536">
        <v>2527</v>
      </c>
      <c r="C2536" s="29">
        <v>4.1534905911792602E-3</v>
      </c>
      <c r="D2536" s="29">
        <v>-0.13104087510104578</v>
      </c>
      <c r="E2536" s="29">
        <v>3.8015881164753587E-2</v>
      </c>
    </row>
    <row r="2537" spans="2:5" x14ac:dyDescent="0.2">
      <c r="B2537">
        <v>2528</v>
      </c>
      <c r="C2537" s="29">
        <v>8.9752105222983589E-2</v>
      </c>
      <c r="D2537" s="29">
        <v>-2.6708997090427927E-2</v>
      </c>
      <c r="E2537" s="29">
        <v>-0.13329767142473689</v>
      </c>
    </row>
    <row r="2538" spans="2:5" x14ac:dyDescent="0.2">
      <c r="B2538">
        <v>2529</v>
      </c>
      <c r="C2538" s="29">
        <v>-0.12975213400591698</v>
      </c>
      <c r="D2538" s="29">
        <v>-0.10397022380007326</v>
      </c>
      <c r="E2538" s="29">
        <v>-0.5765838316441485</v>
      </c>
    </row>
    <row r="2539" spans="2:5" x14ac:dyDescent="0.2">
      <c r="B2539">
        <v>2530</v>
      </c>
      <c r="C2539" s="29">
        <v>-4.0291181293488694E-2</v>
      </c>
      <c r="D2539" s="29">
        <v>0.15932362277348211</v>
      </c>
      <c r="E2539" s="29">
        <v>8.5965540708541427E-2</v>
      </c>
    </row>
    <row r="2540" spans="2:5" x14ac:dyDescent="0.2">
      <c r="B2540">
        <v>2531</v>
      </c>
      <c r="C2540" s="29">
        <v>-1.0659792687309209E-2</v>
      </c>
      <c r="D2540" s="29">
        <v>3.9607885843261859E-2</v>
      </c>
      <c r="E2540" s="29">
        <v>-8.1144360224442671E-2</v>
      </c>
    </row>
    <row r="2541" spans="2:5" x14ac:dyDescent="0.2">
      <c r="B2541">
        <v>2532</v>
      </c>
      <c r="C2541" s="29">
        <v>-5.0355470391009738E-2</v>
      </c>
      <c r="D2541" s="29">
        <v>-0.1110180805270565</v>
      </c>
      <c r="E2541" s="29">
        <v>4.0750423628023252E-2</v>
      </c>
    </row>
    <row r="2542" spans="2:5" x14ac:dyDescent="0.2">
      <c r="B2542">
        <v>2533</v>
      </c>
      <c r="C2542" s="29">
        <v>-3.4431786942177051E-2</v>
      </c>
      <c r="D2542" s="29">
        <v>0.2845172147886128</v>
      </c>
      <c r="E2542" s="29">
        <v>8.1566991227210506E-2</v>
      </c>
    </row>
    <row r="2543" spans="2:5" x14ac:dyDescent="0.2">
      <c r="B2543">
        <v>2534</v>
      </c>
      <c r="C2543" s="29">
        <v>-2.2284874987759336E-2</v>
      </c>
      <c r="D2543" s="29">
        <v>0.13734405449193063</v>
      </c>
      <c r="E2543" s="29">
        <v>5.3549547006822391E-3</v>
      </c>
    </row>
    <row r="2544" spans="2:5" x14ac:dyDescent="0.2">
      <c r="B2544">
        <v>2535</v>
      </c>
      <c r="C2544" s="29">
        <v>2.6468834901186237E-3</v>
      </c>
      <c r="D2544" s="29">
        <v>-0.10804886944228577</v>
      </c>
      <c r="E2544" s="29">
        <v>3.2897332601504278E-2</v>
      </c>
    </row>
    <row r="2545" spans="2:5" x14ac:dyDescent="0.2">
      <c r="B2545">
        <v>2536</v>
      </c>
      <c r="C2545" s="29">
        <v>-9.2848375544993617E-2</v>
      </c>
      <c r="D2545" s="29">
        <v>-0.55501143853914903</v>
      </c>
      <c r="E2545" s="29">
        <v>-0.1167586310490903</v>
      </c>
    </row>
    <row r="2546" spans="2:5" x14ac:dyDescent="0.2">
      <c r="B2546">
        <v>2537</v>
      </c>
      <c r="C2546" s="29">
        <v>-5.8879461829546738E-2</v>
      </c>
      <c r="D2546" s="29">
        <v>-9.0187258707455031E-2</v>
      </c>
      <c r="E2546" s="29">
        <v>-2.0729644167414268E-2</v>
      </c>
    </row>
    <row r="2547" spans="2:5" x14ac:dyDescent="0.2">
      <c r="B2547">
        <v>2538</v>
      </c>
      <c r="C2547" s="29">
        <v>6.8976228249133215E-2</v>
      </c>
      <c r="D2547" s="29">
        <v>-4.6673930420078726E-3</v>
      </c>
      <c r="E2547" s="29">
        <v>2.6954973898991257E-2</v>
      </c>
    </row>
    <row r="2548" spans="2:5" x14ac:dyDescent="0.2">
      <c r="B2548">
        <v>2539</v>
      </c>
      <c r="C2548" s="29">
        <v>-9.0486491676464845E-2</v>
      </c>
      <c r="D2548" s="29">
        <v>-0.15957266008297671</v>
      </c>
      <c r="E2548" s="29">
        <v>1.9672881401108823E-3</v>
      </c>
    </row>
    <row r="2549" spans="2:5" x14ac:dyDescent="0.2">
      <c r="B2549">
        <v>2540</v>
      </c>
      <c r="C2549" s="29">
        <v>3.8523140892411829E-2</v>
      </c>
      <c r="D2549" s="29">
        <v>-0.26319072640183655</v>
      </c>
      <c r="E2549" s="29">
        <v>-0.17976842483513761</v>
      </c>
    </row>
    <row r="2550" spans="2:5" x14ac:dyDescent="0.2">
      <c r="B2550">
        <v>2541</v>
      </c>
      <c r="C2550" s="29">
        <v>-1.6384090452460161E-3</v>
      </c>
      <c r="D2550" s="29">
        <v>-3.515296206003659E-2</v>
      </c>
      <c r="E2550" s="29">
        <v>-7.8563426397840509E-3</v>
      </c>
    </row>
    <row r="2551" spans="2:5" x14ac:dyDescent="0.2">
      <c r="B2551">
        <v>2542</v>
      </c>
      <c r="C2551" s="29">
        <v>-3.2592713630988368E-2</v>
      </c>
      <c r="D2551" s="29">
        <v>0.19365528606440072</v>
      </c>
      <c r="E2551" s="29">
        <v>-0.50015430508561309</v>
      </c>
    </row>
    <row r="2552" spans="2:5" x14ac:dyDescent="0.2">
      <c r="B2552">
        <v>2543</v>
      </c>
      <c r="C2552" s="29">
        <v>-3.0082271593269493E-2</v>
      </c>
      <c r="D2552" s="29">
        <v>6.9676889556066865E-2</v>
      </c>
      <c r="E2552" s="29">
        <v>5.2259954551907357E-2</v>
      </c>
    </row>
    <row r="2553" spans="2:5" x14ac:dyDescent="0.2">
      <c r="B2553">
        <v>2544</v>
      </c>
      <c r="C2553" s="29">
        <v>-3.0589066610117226E-2</v>
      </c>
      <c r="D2553" s="29">
        <v>-5.5561949108480614E-3</v>
      </c>
      <c r="E2553" s="29">
        <v>-0.37781649430106939</v>
      </c>
    </row>
    <row r="2554" spans="2:5" x14ac:dyDescent="0.2">
      <c r="B2554">
        <v>2545</v>
      </c>
      <c r="C2554" s="29">
        <v>-0.13139731426072487</v>
      </c>
      <c r="D2554" s="29">
        <v>-0.40866988669293747</v>
      </c>
      <c r="E2554" s="29">
        <v>4.4021836549238157E-2</v>
      </c>
    </row>
    <row r="2555" spans="2:5" x14ac:dyDescent="0.2">
      <c r="B2555">
        <v>2546</v>
      </c>
      <c r="C2555" s="29">
        <v>5.2424774814073408E-3</v>
      </c>
      <c r="D2555" s="29">
        <v>0.60760361923695116</v>
      </c>
      <c r="E2555" s="29">
        <v>-0.10022201511758659</v>
      </c>
    </row>
    <row r="2556" spans="2:5" x14ac:dyDescent="0.2">
      <c r="B2556">
        <v>2547</v>
      </c>
      <c r="C2556" s="29">
        <v>-2.600252789961777E-2</v>
      </c>
      <c r="D2556" s="29">
        <v>-6.5298078270544138E-2</v>
      </c>
      <c r="E2556" s="29">
        <v>-0.11250395158262431</v>
      </c>
    </row>
    <row r="2557" spans="2:5" x14ac:dyDescent="0.2">
      <c r="B2557">
        <v>2548</v>
      </c>
      <c r="C2557" s="29">
        <v>-1.0820210318879404E-2</v>
      </c>
      <c r="D2557" s="29">
        <v>2.9321922122281844E-3</v>
      </c>
      <c r="E2557" s="29">
        <v>-0.10997166720784102</v>
      </c>
    </row>
    <row r="2558" spans="2:5" x14ac:dyDescent="0.2">
      <c r="B2558">
        <v>2549</v>
      </c>
      <c r="C2558" s="29">
        <v>8.6970657575627677E-2</v>
      </c>
      <c r="D2558" s="29">
        <v>9.7788194952684121E-2</v>
      </c>
      <c r="E2558" s="29">
        <v>-2.1306796575484056E-2</v>
      </c>
    </row>
    <row r="2559" spans="2:5" x14ac:dyDescent="0.2">
      <c r="B2559">
        <v>2550</v>
      </c>
      <c r="C2559" s="29">
        <v>3.3480740446663194E-2</v>
      </c>
      <c r="D2559" s="29">
        <v>-0.14796020521185729</v>
      </c>
      <c r="E2559" s="29">
        <v>0.19848429034070855</v>
      </c>
    </row>
    <row r="2560" spans="2:5" x14ac:dyDescent="0.2">
      <c r="B2560">
        <v>2551</v>
      </c>
      <c r="C2560" s="29">
        <v>-5.9327892561148506E-3</v>
      </c>
      <c r="D2560" s="29">
        <v>6.5802509791777972E-3</v>
      </c>
      <c r="E2560" s="29">
        <v>-0.10665778380161892</v>
      </c>
    </row>
    <row r="2561" spans="2:5" x14ac:dyDescent="0.2">
      <c r="B2561">
        <v>2552</v>
      </c>
      <c r="C2561" s="29">
        <v>2.2100124141582883E-3</v>
      </c>
      <c r="D2561" s="29">
        <v>-5.5008298038580206E-2</v>
      </c>
      <c r="E2561" s="29">
        <v>-2.6762922733338877E-2</v>
      </c>
    </row>
    <row r="2562" spans="2:5" x14ac:dyDescent="0.2">
      <c r="B2562">
        <v>2553</v>
      </c>
      <c r="C2562" s="29">
        <v>1.9614347727771129E-2</v>
      </c>
      <c r="D2562" s="29">
        <v>0.18757475075469215</v>
      </c>
      <c r="E2562" s="29">
        <v>1.3271348405284092E-2</v>
      </c>
    </row>
    <row r="2563" spans="2:5" x14ac:dyDescent="0.2">
      <c r="B2563">
        <v>2554</v>
      </c>
      <c r="C2563" s="29">
        <v>-5.3289997696365763E-4</v>
      </c>
      <c r="D2563" s="29">
        <v>-3.3995171748460438E-3</v>
      </c>
      <c r="E2563" s="29">
        <v>5.7874701884973928E-2</v>
      </c>
    </row>
    <row r="2564" spans="2:5" x14ac:dyDescent="0.2">
      <c r="B2564">
        <v>2555</v>
      </c>
      <c r="C2564" s="29">
        <v>-7.7870549974812617E-2</v>
      </c>
      <c r="D2564" s="29">
        <v>-0.31752695056653102</v>
      </c>
      <c r="E2564" s="29">
        <v>6.4591588207083906E-4</v>
      </c>
    </row>
    <row r="2565" spans="2:5" x14ac:dyDescent="0.2">
      <c r="B2565">
        <v>2556</v>
      </c>
      <c r="C2565" s="29">
        <v>-2.3443454409123432E-2</v>
      </c>
      <c r="D2565" s="29">
        <v>3.159688723563276E-2</v>
      </c>
      <c r="E2565" s="29">
        <v>-0.19332399334208214</v>
      </c>
    </row>
    <row r="2566" spans="2:5" x14ac:dyDescent="0.2">
      <c r="B2566">
        <v>2557</v>
      </c>
      <c r="C2566" s="29">
        <v>1.5041497128613534E-2</v>
      </c>
      <c r="D2566" s="29">
        <v>6.3739547433992261E-3</v>
      </c>
      <c r="E2566" s="29">
        <v>-0.11875258510360583</v>
      </c>
    </row>
    <row r="2567" spans="2:5" x14ac:dyDescent="0.2">
      <c r="B2567">
        <v>2558</v>
      </c>
      <c r="C2567" s="29">
        <v>-5.400615495352374E-2</v>
      </c>
      <c r="D2567" s="29">
        <v>-0.17952407917254121</v>
      </c>
      <c r="E2567" s="29">
        <v>-0.23664227371448979</v>
      </c>
    </row>
    <row r="2568" spans="2:5" x14ac:dyDescent="0.2">
      <c r="B2568">
        <v>2559</v>
      </c>
      <c r="C2568" s="29">
        <v>-2.3801040372665099E-2</v>
      </c>
      <c r="D2568" s="29">
        <v>-0.1445428708972028</v>
      </c>
      <c r="E2568" s="29">
        <v>0.50737080978665428</v>
      </c>
    </row>
    <row r="2569" spans="2:5" x14ac:dyDescent="0.2">
      <c r="B2569">
        <v>2560</v>
      </c>
      <c r="C2569" s="29">
        <v>-5.3183922413182351E-2</v>
      </c>
      <c r="D2569" s="29">
        <v>-2.4521650852016807E-2</v>
      </c>
      <c r="E2569" s="29">
        <v>-5.8769676687528916E-2</v>
      </c>
    </row>
    <row r="2570" spans="2:5" x14ac:dyDescent="0.2">
      <c r="B2570">
        <v>2561</v>
      </c>
      <c r="C2570" s="29">
        <v>-0.19449996402034722</v>
      </c>
      <c r="D2570" s="29">
        <v>0.10076269923429959</v>
      </c>
      <c r="E2570" s="29">
        <v>-7.7060182380379649E-2</v>
      </c>
    </row>
    <row r="2571" spans="2:5" x14ac:dyDescent="0.2">
      <c r="B2571">
        <v>2562</v>
      </c>
      <c r="C2571" s="29">
        <v>1.9770477851787465E-2</v>
      </c>
      <c r="D2571" s="29">
        <v>-2.0156652011223328E-2</v>
      </c>
      <c r="E2571" s="29">
        <v>-0.15309316616447077</v>
      </c>
    </row>
    <row r="2572" spans="2:5" x14ac:dyDescent="0.2">
      <c r="B2572">
        <v>2563</v>
      </c>
      <c r="C2572" s="29">
        <v>-1.1028327041128751E-2</v>
      </c>
      <c r="D2572" s="29">
        <v>-0.16030035296565295</v>
      </c>
      <c r="E2572" s="29">
        <v>-8.7395833958076263E-2</v>
      </c>
    </row>
    <row r="2573" spans="2:5" x14ac:dyDescent="0.2">
      <c r="B2573">
        <v>2564</v>
      </c>
      <c r="C2573" s="29">
        <v>4.0347172561716396E-2</v>
      </c>
      <c r="D2573" s="29">
        <v>-8.186226099927639E-2</v>
      </c>
      <c r="E2573" s="29">
        <v>0.21348187363188881</v>
      </c>
    </row>
    <row r="2574" spans="2:5" x14ac:dyDescent="0.2">
      <c r="B2574">
        <v>2565</v>
      </c>
      <c r="C2574" s="29">
        <v>2.4545061780327133E-2</v>
      </c>
      <c r="D2574" s="29">
        <v>5.8359051924597276E-2</v>
      </c>
      <c r="E2574" s="29">
        <v>0.26598279911488637</v>
      </c>
    </row>
    <row r="2575" spans="2:5" x14ac:dyDescent="0.2">
      <c r="B2575">
        <v>2566</v>
      </c>
      <c r="C2575" s="29">
        <v>1.9668792194124849E-2</v>
      </c>
      <c r="D2575" s="29">
        <v>-9.6340642279994934E-2</v>
      </c>
      <c r="E2575" s="29">
        <v>0.40872635909883503</v>
      </c>
    </row>
    <row r="2576" spans="2:5" x14ac:dyDescent="0.2">
      <c r="B2576">
        <v>2567</v>
      </c>
      <c r="C2576" s="29">
        <v>-6.9525216773521858E-2</v>
      </c>
      <c r="D2576" s="29">
        <v>0.15091965277919073</v>
      </c>
      <c r="E2576" s="29">
        <v>-0.34776862483071663</v>
      </c>
    </row>
    <row r="2577" spans="2:5" x14ac:dyDescent="0.2">
      <c r="B2577">
        <v>2568</v>
      </c>
      <c r="C2577" s="29">
        <v>-4.4101764697529321E-2</v>
      </c>
      <c r="D2577" s="29">
        <v>-7.2717118963819466E-2</v>
      </c>
      <c r="E2577" s="29">
        <v>-0.17684805492308267</v>
      </c>
    </row>
    <row r="2578" spans="2:5" x14ac:dyDescent="0.2">
      <c r="B2578">
        <v>2569</v>
      </c>
      <c r="C2578" s="29">
        <v>-3.0938305533526222E-2</v>
      </c>
      <c r="D2578" s="29">
        <v>7.6442332787063971E-2</v>
      </c>
      <c r="E2578" s="29">
        <v>-0.34918723381647698</v>
      </c>
    </row>
    <row r="2579" spans="2:5" x14ac:dyDescent="0.2">
      <c r="B2579">
        <v>2570</v>
      </c>
      <c r="C2579" s="29">
        <v>2.9716412533772024E-2</v>
      </c>
      <c r="D2579" s="29">
        <v>-6.1698869697654105E-2</v>
      </c>
      <c r="E2579" s="29">
        <v>-0.39279487884209296</v>
      </c>
    </row>
    <row r="2580" spans="2:5" x14ac:dyDescent="0.2">
      <c r="B2580">
        <v>2571</v>
      </c>
      <c r="C2580" s="29">
        <v>1.8008555834387447E-2</v>
      </c>
      <c r="D2580" s="29">
        <v>3.052152252940735E-2</v>
      </c>
      <c r="E2580" s="29">
        <v>0.15100934449141082</v>
      </c>
    </row>
    <row r="2581" spans="2:5" x14ac:dyDescent="0.2">
      <c r="B2581">
        <v>2572</v>
      </c>
      <c r="C2581" s="29">
        <v>-7.1131937823899705E-2</v>
      </c>
      <c r="D2581" s="29">
        <v>-2.8476305870571109E-2</v>
      </c>
      <c r="E2581" s="29">
        <v>6.0869279617619218E-2</v>
      </c>
    </row>
    <row r="2582" spans="2:5" x14ac:dyDescent="0.2">
      <c r="B2582">
        <v>2573</v>
      </c>
      <c r="C2582" s="29">
        <v>-4.6576570968756776E-3</v>
      </c>
      <c r="D2582" s="29">
        <v>-5.1929176045531079E-2</v>
      </c>
      <c r="E2582" s="29">
        <v>-8.3759536152028996E-2</v>
      </c>
    </row>
    <row r="2583" spans="2:5" x14ac:dyDescent="0.2">
      <c r="B2583">
        <v>2574</v>
      </c>
      <c r="C2583" s="29">
        <v>0.15410676093364237</v>
      </c>
      <c r="D2583" s="29">
        <v>2.5006790981490619E-2</v>
      </c>
      <c r="E2583" s="29">
        <v>3.7005057379510424E-2</v>
      </c>
    </row>
    <row r="2584" spans="2:5" x14ac:dyDescent="0.2">
      <c r="B2584">
        <v>2575</v>
      </c>
      <c r="C2584" s="29">
        <v>-8.1988588958761929E-4</v>
      </c>
      <c r="D2584" s="29">
        <v>-3.9085184372731853E-3</v>
      </c>
      <c r="E2584" s="29">
        <v>-5.0913735614321699E-2</v>
      </c>
    </row>
    <row r="2585" spans="2:5" x14ac:dyDescent="0.2">
      <c r="B2585">
        <v>2576</v>
      </c>
      <c r="C2585" s="29">
        <v>0.16981332231215407</v>
      </c>
      <c r="D2585" s="29">
        <v>0.13472014742710745</v>
      </c>
      <c r="E2585" s="29">
        <v>-0.30008216391425951</v>
      </c>
    </row>
    <row r="2586" spans="2:5" x14ac:dyDescent="0.2">
      <c r="B2586">
        <v>2577</v>
      </c>
      <c r="C2586" s="29">
        <v>-0.11349017102376727</v>
      </c>
      <c r="D2586" s="29">
        <v>0.64574202931172064</v>
      </c>
      <c r="E2586" s="29">
        <v>0.40754107754076596</v>
      </c>
    </row>
    <row r="2587" spans="2:5" x14ac:dyDescent="0.2">
      <c r="B2587">
        <v>2578</v>
      </c>
      <c r="C2587" s="29">
        <v>6.9318327979231171E-4</v>
      </c>
      <c r="D2587" s="29">
        <v>-0.27913242854049319</v>
      </c>
      <c r="E2587" s="29">
        <v>-7.1423446315703035E-2</v>
      </c>
    </row>
    <row r="2588" spans="2:5" x14ac:dyDescent="0.2">
      <c r="B2588">
        <v>2579</v>
      </c>
      <c r="C2588" s="29">
        <v>6.6957149253514106E-2</v>
      </c>
      <c r="D2588" s="29">
        <v>0.15633411350763593</v>
      </c>
      <c r="E2588" s="29">
        <v>-0.13794651472113167</v>
      </c>
    </row>
    <row r="2589" spans="2:5" x14ac:dyDescent="0.2">
      <c r="B2589">
        <v>2580</v>
      </c>
      <c r="C2589" s="29">
        <v>-1.0953824907487834E-2</v>
      </c>
      <c r="D2589" s="29">
        <v>0.19605896299349179</v>
      </c>
      <c r="E2589" s="29">
        <v>0.20227915151324344</v>
      </c>
    </row>
    <row r="2590" spans="2:5" x14ac:dyDescent="0.2">
      <c r="B2590">
        <v>2581</v>
      </c>
      <c r="C2590" s="29">
        <v>3.6163671931917774E-2</v>
      </c>
      <c r="D2590" s="29">
        <v>-2.1432706309095082E-2</v>
      </c>
      <c r="E2590" s="29">
        <v>-5.6750442279226796E-3</v>
      </c>
    </row>
    <row r="2591" spans="2:5" x14ac:dyDescent="0.2">
      <c r="B2591">
        <v>2582</v>
      </c>
      <c r="C2591" s="29">
        <v>-2.2245615090316473E-2</v>
      </c>
      <c r="D2591" s="29">
        <v>-0.11941189978971088</v>
      </c>
      <c r="E2591" s="29">
        <v>0.19170775598869325</v>
      </c>
    </row>
    <row r="2592" spans="2:5" x14ac:dyDescent="0.2">
      <c r="B2592">
        <v>2583</v>
      </c>
      <c r="C2592" s="29">
        <v>3.2725835153335034E-2</v>
      </c>
      <c r="D2592" s="29">
        <v>1.9909866489096487E-2</v>
      </c>
      <c r="E2592" s="29">
        <v>-6.7862417932973818E-2</v>
      </c>
    </row>
    <row r="2593" spans="2:5" x14ac:dyDescent="0.2">
      <c r="B2593">
        <v>2584</v>
      </c>
      <c r="C2593" s="29">
        <v>0.12533766341836058</v>
      </c>
      <c r="D2593" s="29">
        <v>-9.4783832481035918E-2</v>
      </c>
      <c r="E2593" s="29">
        <v>8.3939880571985523E-2</v>
      </c>
    </row>
    <row r="2594" spans="2:5" x14ac:dyDescent="0.2">
      <c r="B2594">
        <v>2585</v>
      </c>
      <c r="C2594" s="29">
        <v>5.645181930778078E-2</v>
      </c>
      <c r="D2594" s="29">
        <v>0.10914044491174697</v>
      </c>
      <c r="E2594" s="29">
        <v>0.38560255304411223</v>
      </c>
    </row>
    <row r="2595" spans="2:5" x14ac:dyDescent="0.2">
      <c r="B2595">
        <v>2586</v>
      </c>
      <c r="C2595" s="29">
        <v>-3.9218392497499872E-2</v>
      </c>
      <c r="D2595" s="29">
        <v>0.20647469915641614</v>
      </c>
      <c r="E2595" s="29">
        <v>-2.1212095798353765E-2</v>
      </c>
    </row>
    <row r="2596" spans="2:5" x14ac:dyDescent="0.2">
      <c r="B2596">
        <v>2587</v>
      </c>
      <c r="C2596" s="29">
        <v>0.18292355853090003</v>
      </c>
      <c r="D2596" s="29">
        <v>-6.3886688697717686E-2</v>
      </c>
      <c r="E2596" s="29">
        <v>9.3876364723514225E-2</v>
      </c>
    </row>
    <row r="2597" spans="2:5" x14ac:dyDescent="0.2">
      <c r="B2597">
        <v>2588</v>
      </c>
      <c r="C2597" s="29">
        <v>-5.653237648105177E-2</v>
      </c>
      <c r="D2597" s="29">
        <v>2.9737944347720729E-2</v>
      </c>
      <c r="E2597" s="29">
        <v>-7.6185523976359332E-2</v>
      </c>
    </row>
    <row r="2598" spans="2:5" x14ac:dyDescent="0.2">
      <c r="B2598">
        <v>2589</v>
      </c>
      <c r="C2598" s="29">
        <v>8.8481413554819741E-2</v>
      </c>
      <c r="D2598" s="29">
        <v>-9.5335246044011904E-2</v>
      </c>
      <c r="E2598" s="29">
        <v>-0.1100597944924333</v>
      </c>
    </row>
    <row r="2599" spans="2:5" x14ac:dyDescent="0.2">
      <c r="B2599">
        <v>2590</v>
      </c>
      <c r="C2599" s="29">
        <v>2.2171642534000714E-2</v>
      </c>
      <c r="D2599" s="29">
        <v>-5.8715467686532991E-3</v>
      </c>
      <c r="E2599" s="29">
        <v>-0.12783223489637421</v>
      </c>
    </row>
    <row r="2600" spans="2:5" x14ac:dyDescent="0.2">
      <c r="B2600">
        <v>2591</v>
      </c>
      <c r="C2600" s="29">
        <v>9.5597982377520468E-3</v>
      </c>
      <c r="D2600" s="29">
        <v>2.3029279345436186E-2</v>
      </c>
      <c r="E2600" s="29">
        <v>5.307772593046399E-3</v>
      </c>
    </row>
    <row r="2601" spans="2:5" x14ac:dyDescent="0.2">
      <c r="B2601">
        <v>2592</v>
      </c>
      <c r="C2601" s="29">
        <v>1.7529650312196835E-2</v>
      </c>
      <c r="D2601" s="29">
        <v>-5.7303191515394897E-2</v>
      </c>
      <c r="E2601" s="29">
        <v>-0.13886429637849287</v>
      </c>
    </row>
    <row r="2602" spans="2:5" x14ac:dyDescent="0.2">
      <c r="B2602">
        <v>2593</v>
      </c>
      <c r="C2602" s="29">
        <v>-1.2852594795916269E-2</v>
      </c>
      <c r="D2602" s="29">
        <v>-0.26567898872553752</v>
      </c>
      <c r="E2602" s="29">
        <v>0.2645979480976513</v>
      </c>
    </row>
    <row r="2603" spans="2:5" x14ac:dyDescent="0.2">
      <c r="B2603">
        <v>2594</v>
      </c>
      <c r="C2603" s="29">
        <v>-8.0554147025773903E-2</v>
      </c>
      <c r="D2603" s="29">
        <v>-0.12660379325786705</v>
      </c>
      <c r="E2603" s="29">
        <v>-0.23353705577991254</v>
      </c>
    </row>
    <row r="2604" spans="2:5" x14ac:dyDescent="0.2">
      <c r="B2604">
        <v>2595</v>
      </c>
      <c r="C2604" s="29">
        <v>-2.1502228108836834E-2</v>
      </c>
      <c r="D2604" s="29">
        <v>-4.1376045370303996E-2</v>
      </c>
      <c r="E2604" s="29">
        <v>-0.78892659331114534</v>
      </c>
    </row>
    <row r="2605" spans="2:5" x14ac:dyDescent="0.2">
      <c r="B2605">
        <v>2596</v>
      </c>
      <c r="C2605" s="29">
        <v>8.9365286808650093E-3</v>
      </c>
      <c r="D2605" s="29">
        <v>-0.15831301198329562</v>
      </c>
      <c r="E2605" s="29">
        <v>0.1816730770825305</v>
      </c>
    </row>
    <row r="2606" spans="2:5" x14ac:dyDescent="0.2">
      <c r="B2606">
        <v>2597</v>
      </c>
      <c r="C2606" s="29">
        <v>-2.3862593971783842E-2</v>
      </c>
      <c r="D2606" s="29">
        <v>-0.20176430284113489</v>
      </c>
      <c r="E2606" s="29">
        <v>0.17455068091154108</v>
      </c>
    </row>
    <row r="2607" spans="2:5" x14ac:dyDescent="0.2">
      <c r="B2607">
        <v>2598</v>
      </c>
      <c r="C2607" s="29">
        <v>-2.3445875866272988E-3</v>
      </c>
      <c r="D2607" s="29">
        <v>5.6394912369973849E-2</v>
      </c>
      <c r="E2607" s="29">
        <v>-8.4226010801544335E-3</v>
      </c>
    </row>
    <row r="2608" spans="2:5" x14ac:dyDescent="0.2">
      <c r="B2608">
        <v>2599</v>
      </c>
      <c r="C2608" s="29">
        <v>4.3111467466246528E-3</v>
      </c>
      <c r="D2608" s="29">
        <v>5.9391864222916542E-2</v>
      </c>
      <c r="E2608" s="29">
        <v>0.64379160941149272</v>
      </c>
    </row>
    <row r="2609" spans="2:5" x14ac:dyDescent="0.2">
      <c r="B2609">
        <v>2600</v>
      </c>
      <c r="C2609" s="29">
        <v>0.13792870128626142</v>
      </c>
      <c r="D2609" s="29">
        <v>4.1555710469938952E-2</v>
      </c>
      <c r="E2609" s="29">
        <v>9.225727531578079E-2</v>
      </c>
    </row>
    <row r="2610" spans="2:5" x14ac:dyDescent="0.2">
      <c r="B2610">
        <v>2601</v>
      </c>
      <c r="C2610" s="29">
        <v>4.4173221543757815E-2</v>
      </c>
      <c r="D2610" s="29">
        <v>0.22993596763850441</v>
      </c>
      <c r="E2610" s="29">
        <v>2.8774381089947853E-2</v>
      </c>
    </row>
    <row r="2611" spans="2:5" x14ac:dyDescent="0.2">
      <c r="B2611">
        <v>2602</v>
      </c>
      <c r="C2611" s="29">
        <v>5.8646280627777866E-2</v>
      </c>
      <c r="D2611" s="29">
        <v>0.14798091215844461</v>
      </c>
      <c r="E2611" s="29">
        <v>-0.29339686735683285</v>
      </c>
    </row>
    <row r="2612" spans="2:5" x14ac:dyDescent="0.2">
      <c r="B2612">
        <v>2603</v>
      </c>
      <c r="C2612" s="29">
        <v>0.13718830079291577</v>
      </c>
      <c r="D2612" s="29">
        <v>-0.24432570526681988</v>
      </c>
      <c r="E2612" s="29">
        <v>0.47302797022291654</v>
      </c>
    </row>
    <row r="2613" spans="2:5" x14ac:dyDescent="0.2">
      <c r="B2613">
        <v>2604</v>
      </c>
      <c r="C2613" s="29">
        <v>2.473532754517181E-3</v>
      </c>
      <c r="D2613" s="29">
        <v>1.57254266036372E-2</v>
      </c>
      <c r="E2613" s="29">
        <v>-1.5296267293598608E-2</v>
      </c>
    </row>
    <row r="2614" spans="2:5" x14ac:dyDescent="0.2">
      <c r="B2614">
        <v>2605</v>
      </c>
      <c r="C2614" s="29">
        <v>9.8209654818476929E-3</v>
      </c>
      <c r="D2614" s="29">
        <v>5.3381539328177824E-2</v>
      </c>
      <c r="E2614" s="29">
        <v>-0.17238251177773709</v>
      </c>
    </row>
    <row r="2615" spans="2:5" x14ac:dyDescent="0.2">
      <c r="B2615">
        <v>2606</v>
      </c>
      <c r="C2615" s="29">
        <v>2.8898684291930984E-2</v>
      </c>
      <c r="D2615" s="29">
        <v>-0.19767560633378475</v>
      </c>
      <c r="E2615" s="29">
        <v>-5.6045273342870877E-2</v>
      </c>
    </row>
    <row r="2616" spans="2:5" x14ac:dyDescent="0.2">
      <c r="B2616">
        <v>2607</v>
      </c>
      <c r="C2616" s="29">
        <v>0.26207081149602923</v>
      </c>
      <c r="D2616" s="29">
        <v>0.12169261028497759</v>
      </c>
      <c r="E2616" s="29">
        <v>-0.18370311325867397</v>
      </c>
    </row>
    <row r="2617" spans="2:5" x14ac:dyDescent="0.2">
      <c r="B2617">
        <v>2608</v>
      </c>
      <c r="C2617" s="29">
        <v>3.9813202212250265E-2</v>
      </c>
      <c r="D2617" s="29">
        <v>-0.42686416190246407</v>
      </c>
      <c r="E2617" s="29">
        <v>3.9769461224445496E-3</v>
      </c>
    </row>
    <row r="2618" spans="2:5" x14ac:dyDescent="0.2">
      <c r="B2618">
        <v>2609</v>
      </c>
      <c r="C2618" s="29">
        <v>-2.5531327036041947E-2</v>
      </c>
      <c r="D2618" s="29">
        <v>-0.22814026245872748</v>
      </c>
      <c r="E2618" s="29">
        <v>0.13405597183532017</v>
      </c>
    </row>
    <row r="2619" spans="2:5" x14ac:dyDescent="0.2">
      <c r="B2619">
        <v>2610</v>
      </c>
      <c r="C2619" s="29">
        <v>-4.2183654821383615E-2</v>
      </c>
      <c r="D2619" s="29">
        <v>1.6474718783082698E-3</v>
      </c>
      <c r="E2619" s="29">
        <v>5.7537725077888499E-2</v>
      </c>
    </row>
    <row r="2620" spans="2:5" x14ac:dyDescent="0.2">
      <c r="B2620">
        <v>2611</v>
      </c>
      <c r="C2620" s="29">
        <v>-3.0781830641069875E-3</v>
      </c>
      <c r="D2620" s="29">
        <v>2.6559491979696152E-2</v>
      </c>
      <c r="E2620" s="29">
        <v>-0.37168954488593098</v>
      </c>
    </row>
    <row r="2621" spans="2:5" x14ac:dyDescent="0.2">
      <c r="B2621">
        <v>2612</v>
      </c>
      <c r="C2621" s="29">
        <v>-3.1571949699780943E-2</v>
      </c>
      <c r="D2621" s="29">
        <v>7.1033684362370841E-2</v>
      </c>
      <c r="E2621" s="29">
        <v>0.19961365786474117</v>
      </c>
    </row>
    <row r="2622" spans="2:5" x14ac:dyDescent="0.2">
      <c r="B2622">
        <v>2613</v>
      </c>
      <c r="C2622" s="29">
        <v>3.9245283012795028E-2</v>
      </c>
      <c r="D2622" s="29">
        <v>-0.16252578463363027</v>
      </c>
      <c r="E2622" s="29">
        <v>3.3218527146880533E-2</v>
      </c>
    </row>
    <row r="2623" spans="2:5" x14ac:dyDescent="0.2">
      <c r="B2623">
        <v>2614</v>
      </c>
      <c r="C2623" s="29">
        <v>2.8978572827093881E-2</v>
      </c>
      <c r="D2623" s="29">
        <v>-0.26683293186659884</v>
      </c>
      <c r="E2623" s="29">
        <v>-0.38178746522393642</v>
      </c>
    </row>
    <row r="2624" spans="2:5" x14ac:dyDescent="0.2">
      <c r="B2624">
        <v>2615</v>
      </c>
      <c r="C2624" s="29">
        <v>1.1280246474390739E-2</v>
      </c>
      <c r="D2624" s="29">
        <v>-0.29071273300446709</v>
      </c>
      <c r="E2624" s="29">
        <v>0.50352971072263586</v>
      </c>
    </row>
    <row r="2625" spans="2:5" x14ac:dyDescent="0.2">
      <c r="B2625">
        <v>2616</v>
      </c>
      <c r="C2625" s="29">
        <v>-4.0967366367672432E-2</v>
      </c>
      <c r="D2625" s="29">
        <v>0.19272598000839486</v>
      </c>
      <c r="E2625" s="29">
        <v>-0.4250816748261293</v>
      </c>
    </row>
    <row r="2626" spans="2:5" x14ac:dyDescent="0.2">
      <c r="B2626">
        <v>2617</v>
      </c>
      <c r="C2626" s="29">
        <v>2.9821990909967983E-2</v>
      </c>
      <c r="D2626" s="29">
        <v>-6.9275645755375009E-2</v>
      </c>
      <c r="E2626" s="29">
        <v>-0.26755397573341677</v>
      </c>
    </row>
    <row r="2627" spans="2:5" x14ac:dyDescent="0.2">
      <c r="B2627">
        <v>2618</v>
      </c>
      <c r="C2627" s="29">
        <v>8.9901997736667755E-3</v>
      </c>
      <c r="D2627" s="29">
        <v>0.66776661554405981</v>
      </c>
      <c r="E2627" s="29">
        <v>4.6820695131406395E-2</v>
      </c>
    </row>
    <row r="2628" spans="2:5" x14ac:dyDescent="0.2">
      <c r="B2628">
        <v>2619</v>
      </c>
      <c r="C2628" s="29">
        <v>-4.0944977820923989E-2</v>
      </c>
      <c r="D2628" s="29">
        <v>-7.3716858851485045E-2</v>
      </c>
      <c r="E2628" s="29">
        <v>-0.11231818756746875</v>
      </c>
    </row>
    <row r="2629" spans="2:5" x14ac:dyDescent="0.2">
      <c r="B2629">
        <v>2620</v>
      </c>
      <c r="C2629" s="29">
        <v>-7.4789234264794655E-2</v>
      </c>
      <c r="D2629" s="29">
        <v>0.28812705226255181</v>
      </c>
      <c r="E2629" s="29">
        <v>0.1532494710167413</v>
      </c>
    </row>
    <row r="2630" spans="2:5" x14ac:dyDescent="0.2">
      <c r="B2630">
        <v>2621</v>
      </c>
      <c r="C2630" s="29">
        <v>-7.1606343843404465E-3</v>
      </c>
      <c r="D2630" s="29">
        <v>-5.8961638232433722E-2</v>
      </c>
      <c r="E2630" s="29">
        <v>-0.44053595903974502</v>
      </c>
    </row>
    <row r="2631" spans="2:5" x14ac:dyDescent="0.2">
      <c r="B2631">
        <v>2622</v>
      </c>
      <c r="C2631" s="29">
        <v>1.0670840282339557E-2</v>
      </c>
      <c r="D2631" s="29">
        <v>-0.23808483023115695</v>
      </c>
      <c r="E2631" s="29">
        <v>1.7227998406316145E-2</v>
      </c>
    </row>
    <row r="2632" spans="2:5" x14ac:dyDescent="0.2">
      <c r="B2632">
        <v>2623</v>
      </c>
      <c r="C2632" s="29">
        <v>9.4866587485644943E-2</v>
      </c>
      <c r="D2632" s="29">
        <v>4.8258105031248055E-2</v>
      </c>
      <c r="E2632" s="29">
        <v>0.21121308822809412</v>
      </c>
    </row>
    <row r="2633" spans="2:5" x14ac:dyDescent="0.2">
      <c r="B2633">
        <v>2624</v>
      </c>
      <c r="C2633" s="29">
        <v>7.8927143423153309E-2</v>
      </c>
      <c r="D2633" s="29">
        <v>-0.11888287365407584</v>
      </c>
      <c r="E2633" s="29">
        <v>0.32339674471228269</v>
      </c>
    </row>
    <row r="2634" spans="2:5" x14ac:dyDescent="0.2">
      <c r="B2634">
        <v>2625</v>
      </c>
      <c r="C2634" s="29">
        <v>7.5591589239732875E-3</v>
      </c>
      <c r="D2634" s="29">
        <v>2.6889529111330211E-2</v>
      </c>
      <c r="E2634" s="29">
        <v>0.39873101009123074</v>
      </c>
    </row>
    <row r="2635" spans="2:5" x14ac:dyDescent="0.2">
      <c r="B2635">
        <v>2626</v>
      </c>
      <c r="C2635" s="29">
        <v>6.1942919285968567E-3</v>
      </c>
      <c r="D2635" s="29">
        <v>-1.8684606393956943E-2</v>
      </c>
      <c r="E2635" s="29">
        <v>0.13077828113644588</v>
      </c>
    </row>
    <row r="2636" spans="2:5" x14ac:dyDescent="0.2">
      <c r="B2636">
        <v>2627</v>
      </c>
      <c r="C2636" s="29">
        <v>1.1022982609154588E-2</v>
      </c>
      <c r="D2636" s="29">
        <v>0.25449885604980971</v>
      </c>
      <c r="E2636" s="29">
        <v>-5.7547646845665955E-2</v>
      </c>
    </row>
    <row r="2637" spans="2:5" x14ac:dyDescent="0.2">
      <c r="B2637">
        <v>2628</v>
      </c>
      <c r="C2637" s="29">
        <v>-6.8930266823627379E-2</v>
      </c>
      <c r="D2637" s="29">
        <v>-2.8993412923827143E-2</v>
      </c>
      <c r="E2637" s="29">
        <v>-8.8608074305934932E-3</v>
      </c>
    </row>
    <row r="2638" spans="2:5" x14ac:dyDescent="0.2">
      <c r="B2638">
        <v>2629</v>
      </c>
      <c r="C2638" s="29">
        <v>8.2713784506499688E-2</v>
      </c>
      <c r="D2638" s="29">
        <v>0.10084530184789968</v>
      </c>
      <c r="E2638" s="29">
        <v>0.16034478988666093</v>
      </c>
    </row>
    <row r="2639" spans="2:5" x14ac:dyDescent="0.2">
      <c r="B2639">
        <v>2630</v>
      </c>
      <c r="C2639" s="29">
        <v>5.293961482300219E-2</v>
      </c>
      <c r="D2639" s="29">
        <v>2.8909923633450938E-2</v>
      </c>
      <c r="E2639" s="29">
        <v>-0.13392648899055071</v>
      </c>
    </row>
    <row r="2640" spans="2:5" x14ac:dyDescent="0.2">
      <c r="B2640">
        <v>2631</v>
      </c>
      <c r="C2640" s="29">
        <v>7.1331548038228321E-3</v>
      </c>
      <c r="D2640" s="29">
        <v>0.18399702083590339</v>
      </c>
      <c r="E2640" s="29">
        <v>-0.45029093642467372</v>
      </c>
    </row>
    <row r="2641" spans="2:5" x14ac:dyDescent="0.2">
      <c r="B2641">
        <v>2632</v>
      </c>
      <c r="C2641" s="29">
        <v>-2.6015513516777878E-2</v>
      </c>
      <c r="D2641" s="29">
        <v>-8.8385743129803206E-3</v>
      </c>
      <c r="E2641" s="29">
        <v>0.51594995588508707</v>
      </c>
    </row>
    <row r="2642" spans="2:5" x14ac:dyDescent="0.2">
      <c r="B2642">
        <v>2633</v>
      </c>
      <c r="C2642" s="29">
        <v>4.0283207092116802E-2</v>
      </c>
      <c r="D2642" s="29">
        <v>-0.1066481109372041</v>
      </c>
      <c r="E2642" s="29">
        <v>-0.12157745086001644</v>
      </c>
    </row>
    <row r="2643" spans="2:5" x14ac:dyDescent="0.2">
      <c r="B2643">
        <v>2634</v>
      </c>
      <c r="C2643" s="29">
        <v>-0.10621543967302471</v>
      </c>
      <c r="D2643" s="29">
        <v>-0.17854345277767047</v>
      </c>
      <c r="E2643" s="29">
        <v>6.9914939348795488E-2</v>
      </c>
    </row>
    <row r="2644" spans="2:5" x14ac:dyDescent="0.2">
      <c r="B2644">
        <v>2635</v>
      </c>
      <c r="C2644" s="29">
        <v>0.13534356424063773</v>
      </c>
      <c r="D2644" s="29">
        <v>9.0706086595271559E-2</v>
      </c>
      <c r="E2644" s="29">
        <v>-0.41098226912228764</v>
      </c>
    </row>
    <row r="2645" spans="2:5" x14ac:dyDescent="0.2">
      <c r="B2645">
        <v>2636</v>
      </c>
      <c r="C2645" s="29">
        <v>-1.2121440114286746E-2</v>
      </c>
      <c r="D2645" s="29">
        <v>0.26027427550831261</v>
      </c>
      <c r="E2645" s="29">
        <v>-0.1058473767064935</v>
      </c>
    </row>
    <row r="2646" spans="2:5" x14ac:dyDescent="0.2">
      <c r="B2646">
        <v>2637</v>
      </c>
      <c r="C2646" s="29">
        <v>-4.0756274550054743E-3</v>
      </c>
      <c r="D2646" s="29">
        <v>0.12485307066061108</v>
      </c>
      <c r="E2646" s="29">
        <v>-6.6180802759582089E-2</v>
      </c>
    </row>
    <row r="2647" spans="2:5" x14ac:dyDescent="0.2">
      <c r="B2647">
        <v>2638</v>
      </c>
      <c r="C2647" s="29">
        <v>2.9318803513274285E-2</v>
      </c>
      <c r="D2647" s="29">
        <v>0.16325876700671979</v>
      </c>
      <c r="E2647" s="29">
        <v>3.8044679567713006E-2</v>
      </c>
    </row>
    <row r="2648" spans="2:5" x14ac:dyDescent="0.2">
      <c r="B2648">
        <v>2639</v>
      </c>
      <c r="C2648" s="29">
        <v>2.4612942842751052E-2</v>
      </c>
      <c r="D2648" s="29">
        <v>-3.9658977778563191E-2</v>
      </c>
      <c r="E2648" s="29">
        <v>0.19992347119229095</v>
      </c>
    </row>
    <row r="2649" spans="2:5" x14ac:dyDescent="0.2">
      <c r="B2649">
        <v>2640</v>
      </c>
      <c r="C2649" s="29">
        <v>-7.8995171183613419E-2</v>
      </c>
      <c r="D2649" s="29">
        <v>-9.1678499905042676E-2</v>
      </c>
      <c r="E2649" s="29">
        <v>-3.1020185435836456E-2</v>
      </c>
    </row>
    <row r="2650" spans="2:5" x14ac:dyDescent="0.2">
      <c r="B2650">
        <v>2641</v>
      </c>
      <c r="C2650" s="29">
        <v>-7.5474832604278197E-3</v>
      </c>
      <c r="D2650" s="29">
        <v>-4.8344565102155625E-3</v>
      </c>
      <c r="E2650" s="29">
        <v>-8.6509542067270129E-2</v>
      </c>
    </row>
    <row r="2651" spans="2:5" x14ac:dyDescent="0.2">
      <c r="B2651">
        <v>2642</v>
      </c>
      <c r="C2651" s="29">
        <v>3.0558404655722108E-3</v>
      </c>
      <c r="D2651" s="29">
        <v>6.7228584972228844E-3</v>
      </c>
      <c r="E2651" s="29">
        <v>0.39842119351777683</v>
      </c>
    </row>
    <row r="2652" spans="2:5" x14ac:dyDescent="0.2">
      <c r="B2652">
        <v>2643</v>
      </c>
      <c r="C2652" s="29">
        <v>-2.4155408653996666E-2</v>
      </c>
      <c r="D2652" s="29">
        <v>-0.20370888567643369</v>
      </c>
      <c r="E2652" s="29">
        <v>-4.6398385417586306E-2</v>
      </c>
    </row>
    <row r="2653" spans="2:5" x14ac:dyDescent="0.2">
      <c r="B2653">
        <v>2644</v>
      </c>
      <c r="C2653" s="29">
        <v>-8.6721637449800035E-2</v>
      </c>
      <c r="D2653" s="29">
        <v>-0.37357006432644396</v>
      </c>
      <c r="E2653" s="29">
        <v>-0.62918837457278554</v>
      </c>
    </row>
    <row r="2654" spans="2:5" x14ac:dyDescent="0.2">
      <c r="B2654">
        <v>2645</v>
      </c>
      <c r="C2654" s="29">
        <v>-0.19627772333738083</v>
      </c>
      <c r="D2654" s="29">
        <v>0.13087577568600886</v>
      </c>
      <c r="E2654" s="29">
        <v>2.6794271600046389E-2</v>
      </c>
    </row>
    <row r="2655" spans="2:5" x14ac:dyDescent="0.2">
      <c r="B2655">
        <v>2646</v>
      </c>
      <c r="C2655" s="29">
        <v>1.3516240493305035E-2</v>
      </c>
      <c r="D2655" s="29">
        <v>-4.1746107626257432E-2</v>
      </c>
      <c r="E2655" s="29">
        <v>0.18169956829937131</v>
      </c>
    </row>
    <row r="2656" spans="2:5" x14ac:dyDescent="0.2">
      <c r="B2656">
        <v>2647</v>
      </c>
      <c r="C2656" s="29">
        <v>1.246644215052905E-2</v>
      </c>
      <c r="D2656" s="29">
        <v>-0.21613822855770548</v>
      </c>
      <c r="E2656" s="29">
        <v>-0.7623946467067374</v>
      </c>
    </row>
    <row r="2657" spans="2:5" x14ac:dyDescent="0.2">
      <c r="B2657">
        <v>2648</v>
      </c>
      <c r="C2657" s="29">
        <v>-2.2967684079026433E-2</v>
      </c>
      <c r="D2657" s="29">
        <v>-5.294804662282368E-2</v>
      </c>
      <c r="E2657" s="29">
        <v>0.21408612673556521</v>
      </c>
    </row>
    <row r="2658" spans="2:5" x14ac:dyDescent="0.2">
      <c r="B2658">
        <v>2649</v>
      </c>
      <c r="C2658" s="29">
        <v>4.4922481433499563E-2</v>
      </c>
      <c r="D2658" s="29">
        <v>-5.2518860016854699E-2</v>
      </c>
      <c r="E2658" s="29">
        <v>-4.8327296393227944E-3</v>
      </c>
    </row>
    <row r="2659" spans="2:5" x14ac:dyDescent="0.2">
      <c r="B2659">
        <v>2650</v>
      </c>
      <c r="C2659" s="29">
        <v>4.3750746151124181E-3</v>
      </c>
      <c r="D2659" s="29">
        <v>-0.21171840613772211</v>
      </c>
      <c r="E2659" s="29">
        <v>7.0004014053907396E-2</v>
      </c>
    </row>
    <row r="2660" spans="2:5" x14ac:dyDescent="0.2">
      <c r="B2660">
        <v>2651</v>
      </c>
      <c r="C2660" s="29">
        <v>-3.6617393284046333E-2</v>
      </c>
      <c r="D2660" s="29">
        <v>-0.11234848626425217</v>
      </c>
      <c r="E2660" s="29">
        <v>0.44854397494166987</v>
      </c>
    </row>
    <row r="2661" spans="2:5" x14ac:dyDescent="0.2">
      <c r="B2661">
        <v>2652</v>
      </c>
      <c r="C2661" s="29">
        <v>-1.6276929631087497E-2</v>
      </c>
      <c r="D2661" s="29">
        <v>-0.16337480992597053</v>
      </c>
      <c r="E2661" s="29">
        <v>-0.2220396064201817</v>
      </c>
    </row>
    <row r="2662" spans="2:5" x14ac:dyDescent="0.2">
      <c r="B2662">
        <v>2653</v>
      </c>
      <c r="C2662" s="29">
        <v>7.1659374315049346E-2</v>
      </c>
      <c r="D2662" s="29">
        <v>-6.7762569367062056E-2</v>
      </c>
      <c r="E2662" s="29">
        <v>0.2699091850018972</v>
      </c>
    </row>
    <row r="2663" spans="2:5" x14ac:dyDescent="0.2">
      <c r="B2663">
        <v>2654</v>
      </c>
      <c r="C2663" s="29">
        <v>4.3761516515245021E-2</v>
      </c>
      <c r="D2663" s="29">
        <v>-7.7832183447471446E-3</v>
      </c>
      <c r="E2663" s="29">
        <v>-0.11047889822451794</v>
      </c>
    </row>
    <row r="2664" spans="2:5" x14ac:dyDescent="0.2">
      <c r="B2664">
        <v>2655</v>
      </c>
      <c r="C2664" s="29">
        <v>3.8269755103805597E-3</v>
      </c>
      <c r="D2664" s="29">
        <v>6.8101013830024731E-2</v>
      </c>
      <c r="E2664" s="29">
        <v>0.76176802295472534</v>
      </c>
    </row>
    <row r="2665" spans="2:5" x14ac:dyDescent="0.2">
      <c r="B2665">
        <v>2656</v>
      </c>
      <c r="C2665" s="29">
        <v>-4.1873218392946811E-2</v>
      </c>
      <c r="D2665" s="29">
        <v>-6.301169804613313E-2</v>
      </c>
      <c r="E2665" s="29">
        <v>8.2794904983562609E-2</v>
      </c>
    </row>
    <row r="2666" spans="2:5" x14ac:dyDescent="0.2">
      <c r="B2666">
        <v>2657</v>
      </c>
      <c r="C2666" s="29">
        <v>2.2086647825584525E-2</v>
      </c>
      <c r="D2666" s="29">
        <v>9.360552172813752E-2</v>
      </c>
      <c r="E2666" s="29">
        <v>-9.9208759173099056E-2</v>
      </c>
    </row>
    <row r="2667" spans="2:5" x14ac:dyDescent="0.2">
      <c r="B2667">
        <v>2658</v>
      </c>
      <c r="C2667" s="29">
        <v>1.2256375240866009E-2</v>
      </c>
      <c r="D2667" s="29">
        <v>2.683783766893455E-2</v>
      </c>
      <c r="E2667" s="29">
        <v>0.16341350801752141</v>
      </c>
    </row>
    <row r="2668" spans="2:5" x14ac:dyDescent="0.2">
      <c r="B2668">
        <v>2659</v>
      </c>
      <c r="C2668" s="29">
        <v>-2.3810108683541858E-2</v>
      </c>
      <c r="D2668" s="29">
        <v>4.3189207050797311E-2</v>
      </c>
      <c r="E2668" s="29">
        <v>-0.34451220976733704</v>
      </c>
    </row>
    <row r="2669" spans="2:5" x14ac:dyDescent="0.2">
      <c r="B2669">
        <v>2660</v>
      </c>
      <c r="C2669" s="29">
        <v>-9.1397655107641274E-4</v>
      </c>
      <c r="D2669" s="29">
        <v>-0.25543724829725634</v>
      </c>
      <c r="E2669" s="29">
        <v>0.31167441005501684</v>
      </c>
    </row>
    <row r="2670" spans="2:5" x14ac:dyDescent="0.2">
      <c r="B2670">
        <v>2661</v>
      </c>
      <c r="C2670" s="29">
        <v>5.2269202613195988E-2</v>
      </c>
      <c r="D2670" s="29">
        <v>-9.1814537567729379E-2</v>
      </c>
      <c r="E2670" s="29">
        <v>-0.17150914246837695</v>
      </c>
    </row>
    <row r="2671" spans="2:5" x14ac:dyDescent="0.2">
      <c r="B2671">
        <v>2662</v>
      </c>
      <c r="C2671" s="29">
        <v>-7.9019869254108949E-2</v>
      </c>
      <c r="D2671" s="29">
        <v>-0.11730345452995408</v>
      </c>
      <c r="E2671" s="29">
        <v>7.9283241240090938E-2</v>
      </c>
    </row>
    <row r="2672" spans="2:5" x14ac:dyDescent="0.2">
      <c r="B2672">
        <v>2663</v>
      </c>
      <c r="C2672" s="29">
        <v>-2.3439828798380462E-2</v>
      </c>
      <c r="D2672" s="29">
        <v>0.49075032298509125</v>
      </c>
      <c r="E2672" s="29">
        <v>-0.16306392287978277</v>
      </c>
    </row>
    <row r="2673" spans="2:5" x14ac:dyDescent="0.2">
      <c r="B2673">
        <v>2664</v>
      </c>
      <c r="C2673" s="29">
        <v>-9.7297149391553338E-3</v>
      </c>
      <c r="D2673" s="29">
        <v>-6.2815935982749219E-2</v>
      </c>
      <c r="E2673" s="29">
        <v>-3.038568483533764E-3</v>
      </c>
    </row>
    <row r="2674" spans="2:5" x14ac:dyDescent="0.2">
      <c r="B2674">
        <v>2665</v>
      </c>
      <c r="C2674" s="29">
        <v>-9.311947005406844E-2</v>
      </c>
      <c r="D2674" s="29">
        <v>-0.13259987995668648</v>
      </c>
      <c r="E2674" s="29">
        <v>1.7494537273130398E-2</v>
      </c>
    </row>
    <row r="2675" spans="2:5" x14ac:dyDescent="0.2">
      <c r="B2675">
        <v>2666</v>
      </c>
      <c r="C2675" s="29">
        <v>-2.3578020272776504E-2</v>
      </c>
      <c r="D2675" s="29">
        <v>-3.2999311187544934E-2</v>
      </c>
      <c r="E2675" s="29">
        <v>0.86549088064047208</v>
      </c>
    </row>
    <row r="2676" spans="2:5" x14ac:dyDescent="0.2">
      <c r="B2676">
        <v>2667</v>
      </c>
      <c r="C2676" s="29">
        <v>-6.7672356311109412E-3</v>
      </c>
      <c r="D2676" s="29">
        <v>-6.8821644077800646E-3</v>
      </c>
      <c r="E2676" s="29">
        <v>0.13139026002054066</v>
      </c>
    </row>
    <row r="2677" spans="2:5" x14ac:dyDescent="0.2">
      <c r="B2677">
        <v>2668</v>
      </c>
      <c r="C2677" s="29">
        <v>-3.3337774641540453E-2</v>
      </c>
      <c r="D2677" s="29">
        <v>0.34030974521951479</v>
      </c>
      <c r="E2677" s="29">
        <v>0.3099217897428363</v>
      </c>
    </row>
    <row r="2678" spans="2:5" x14ac:dyDescent="0.2">
      <c r="B2678">
        <v>2669</v>
      </c>
      <c r="C2678" s="29">
        <v>4.0920181727935795E-2</v>
      </c>
      <c r="D2678" s="29">
        <v>-0.18302757415435164</v>
      </c>
      <c r="E2678" s="29">
        <v>-8.6313116574914528E-2</v>
      </c>
    </row>
    <row r="2679" spans="2:5" x14ac:dyDescent="0.2">
      <c r="B2679">
        <v>2670</v>
      </c>
      <c r="C2679" s="29">
        <v>6.3654625513594291E-3</v>
      </c>
      <c r="D2679" s="29">
        <v>-4.6662077545064642E-2</v>
      </c>
      <c r="E2679" s="29">
        <v>-0.37806497078003065</v>
      </c>
    </row>
    <row r="2680" spans="2:5" x14ac:dyDescent="0.2">
      <c r="B2680">
        <v>2671</v>
      </c>
      <c r="C2680" s="29">
        <v>9.6696461915014589E-2</v>
      </c>
      <c r="D2680" s="29">
        <v>-5.1644439983048691E-2</v>
      </c>
      <c r="E2680" s="29">
        <v>-0.2827714323932457</v>
      </c>
    </row>
    <row r="2681" spans="2:5" x14ac:dyDescent="0.2">
      <c r="B2681">
        <v>2672</v>
      </c>
      <c r="C2681" s="29">
        <v>1.2199416069097243E-2</v>
      </c>
      <c r="D2681" s="29">
        <v>0.30082979838910778</v>
      </c>
      <c r="E2681" s="29">
        <v>-0.17899902201995072</v>
      </c>
    </row>
    <row r="2682" spans="2:5" x14ac:dyDescent="0.2">
      <c r="B2682">
        <v>2673</v>
      </c>
      <c r="C2682" s="29">
        <v>-4.2773262785443092E-2</v>
      </c>
      <c r="D2682" s="29">
        <v>-0.25240994552124102</v>
      </c>
      <c r="E2682" s="29">
        <v>-0.10262126652245755</v>
      </c>
    </row>
    <row r="2683" spans="2:5" x14ac:dyDescent="0.2">
      <c r="B2683">
        <v>2674</v>
      </c>
      <c r="C2683" s="29">
        <v>8.0089768018154154E-3</v>
      </c>
      <c r="D2683" s="29">
        <v>-0.17597606437507199</v>
      </c>
      <c r="E2683" s="29">
        <v>5.3661708490576283E-2</v>
      </c>
    </row>
    <row r="2684" spans="2:5" x14ac:dyDescent="0.2">
      <c r="B2684">
        <v>2675</v>
      </c>
      <c r="C2684" s="29">
        <v>1.02660132524936E-2</v>
      </c>
      <c r="D2684" s="29">
        <v>1.8915430104662319E-3</v>
      </c>
      <c r="E2684" s="29">
        <v>3.4632405065396464E-3</v>
      </c>
    </row>
    <row r="2685" spans="2:5" x14ac:dyDescent="0.2">
      <c r="B2685">
        <v>2676</v>
      </c>
      <c r="C2685" s="29">
        <v>-1.412489591915167E-2</v>
      </c>
      <c r="D2685" s="29">
        <v>0.36564839689751316</v>
      </c>
      <c r="E2685" s="29">
        <v>7.7178878848558785E-2</v>
      </c>
    </row>
    <row r="2686" spans="2:5" x14ac:dyDescent="0.2">
      <c r="B2686">
        <v>2677</v>
      </c>
      <c r="C2686" s="29">
        <v>-0.13447227314438004</v>
      </c>
      <c r="D2686" s="29">
        <v>0.25757068698355023</v>
      </c>
      <c r="E2686" s="29">
        <v>-2.0711215128266115E-2</v>
      </c>
    </row>
    <row r="2687" spans="2:5" x14ac:dyDescent="0.2">
      <c r="B2687">
        <v>2678</v>
      </c>
      <c r="C2687" s="29">
        <v>1.4544126847938561E-2</v>
      </c>
      <c r="D2687" s="29">
        <v>-4.9986571175929334E-2</v>
      </c>
      <c r="E2687" s="29">
        <v>-0.6247561780405273</v>
      </c>
    </row>
    <row r="2688" spans="2:5" x14ac:dyDescent="0.2">
      <c r="B2688">
        <v>2679</v>
      </c>
      <c r="C2688" s="29">
        <v>-9.8662255641712313E-2</v>
      </c>
      <c r="D2688" s="29">
        <v>8.0844550567418752E-2</v>
      </c>
      <c r="E2688" s="29">
        <v>-0.10313154942425294</v>
      </c>
    </row>
    <row r="2689" spans="2:5" x14ac:dyDescent="0.2">
      <c r="B2689">
        <v>2680</v>
      </c>
      <c r="C2689" s="29">
        <v>0.25619542056193945</v>
      </c>
      <c r="D2689" s="29">
        <v>0.33557621802909104</v>
      </c>
      <c r="E2689" s="29">
        <v>0.32780711080118713</v>
      </c>
    </row>
    <row r="2690" spans="2:5" x14ac:dyDescent="0.2">
      <c r="B2690">
        <v>2681</v>
      </c>
      <c r="C2690" s="29">
        <v>-2.4283293341171325E-2</v>
      </c>
      <c r="D2690" s="29">
        <v>1.6733978574510193E-2</v>
      </c>
      <c r="E2690" s="29">
        <v>0.40160150945406686</v>
      </c>
    </row>
    <row r="2691" spans="2:5" x14ac:dyDescent="0.2">
      <c r="B2691">
        <v>2682</v>
      </c>
      <c r="C2691" s="29">
        <v>-0.12544818039889058</v>
      </c>
      <c r="D2691" s="29">
        <v>-0.19753332591568445</v>
      </c>
      <c r="E2691" s="29">
        <v>-0.1517057763495461</v>
      </c>
    </row>
    <row r="2692" spans="2:5" x14ac:dyDescent="0.2">
      <c r="B2692">
        <v>2683</v>
      </c>
      <c r="C2692" s="29">
        <v>0.1675790015732867</v>
      </c>
      <c r="D2692" s="29">
        <v>-4.0757561957772491E-2</v>
      </c>
      <c r="E2692" s="29">
        <v>-0.22209545562621882</v>
      </c>
    </row>
    <row r="2693" spans="2:5" x14ac:dyDescent="0.2">
      <c r="B2693">
        <v>2684</v>
      </c>
      <c r="C2693" s="29">
        <v>6.470989743863477E-2</v>
      </c>
      <c r="D2693" s="29">
        <v>-6.1475829242438378E-2</v>
      </c>
      <c r="E2693" s="29">
        <v>-0.32461724573269185</v>
      </c>
    </row>
    <row r="2694" spans="2:5" x14ac:dyDescent="0.2">
      <c r="B2694">
        <v>2685</v>
      </c>
      <c r="C2694" s="29">
        <v>-7.2968237840677144E-3</v>
      </c>
      <c r="D2694" s="29">
        <v>-0.15977051772854217</v>
      </c>
      <c r="E2694" s="29">
        <v>5.7128139388670936E-4</v>
      </c>
    </row>
    <row r="2695" spans="2:5" x14ac:dyDescent="0.2">
      <c r="B2695">
        <v>2686</v>
      </c>
      <c r="C2695" s="29">
        <v>-0.227806023801466</v>
      </c>
      <c r="D2695" s="29">
        <v>-0.12574173005515191</v>
      </c>
      <c r="E2695" s="29">
        <v>7.105434829590497E-2</v>
      </c>
    </row>
    <row r="2696" spans="2:5" x14ac:dyDescent="0.2">
      <c r="B2696">
        <v>2687</v>
      </c>
      <c r="C2696" s="29">
        <v>9.1472353362804903E-2</v>
      </c>
      <c r="D2696" s="29">
        <v>7.0809584852319585E-2</v>
      </c>
      <c r="E2696" s="29">
        <v>4.5134693587110017E-2</v>
      </c>
    </row>
    <row r="2697" spans="2:5" x14ac:dyDescent="0.2">
      <c r="B2697">
        <v>2688</v>
      </c>
      <c r="C2697" s="29">
        <v>5.8259705603542829E-2</v>
      </c>
      <c r="D2697" s="29">
        <v>0.20335297763111154</v>
      </c>
      <c r="E2697" s="29">
        <v>-0.36202664620709596</v>
      </c>
    </row>
    <row r="2698" spans="2:5" x14ac:dyDescent="0.2">
      <c r="B2698">
        <v>2689</v>
      </c>
      <c r="C2698" s="29">
        <v>-2.6553353250370764E-2</v>
      </c>
      <c r="D2698" s="29">
        <v>0.15859408255292057</v>
      </c>
      <c r="E2698" s="29">
        <v>-0.38087237357995968</v>
      </c>
    </row>
    <row r="2699" spans="2:5" x14ac:dyDescent="0.2">
      <c r="B2699">
        <v>2690</v>
      </c>
      <c r="C2699" s="29">
        <v>-5.7898978194843458E-2</v>
      </c>
      <c r="D2699" s="29">
        <v>-1.4863028692088772E-2</v>
      </c>
      <c r="E2699" s="29">
        <v>0.19257787925477274</v>
      </c>
    </row>
    <row r="2700" spans="2:5" x14ac:dyDescent="0.2">
      <c r="B2700">
        <v>2691</v>
      </c>
      <c r="C2700" s="29">
        <v>-2.3777796213288429E-2</v>
      </c>
      <c r="D2700" s="29">
        <v>-8.7884452177962355E-2</v>
      </c>
      <c r="E2700" s="29">
        <v>-0.21369112773660351</v>
      </c>
    </row>
    <row r="2701" spans="2:5" x14ac:dyDescent="0.2">
      <c r="B2701">
        <v>2692</v>
      </c>
      <c r="C2701" s="29">
        <v>-3.8246816713836125E-2</v>
      </c>
      <c r="D2701" s="29">
        <v>4.9841840833705853E-2</v>
      </c>
      <c r="E2701" s="29">
        <v>-0.28455020178490337</v>
      </c>
    </row>
    <row r="2702" spans="2:5" x14ac:dyDescent="0.2">
      <c r="B2702">
        <v>2693</v>
      </c>
      <c r="C2702" s="29">
        <v>-7.1260787596352695E-2</v>
      </c>
      <c r="D2702" s="29">
        <v>4.5514933382920987E-2</v>
      </c>
      <c r="E2702" s="29">
        <v>-0.14212402238672731</v>
      </c>
    </row>
    <row r="2703" spans="2:5" x14ac:dyDescent="0.2">
      <c r="B2703">
        <v>2694</v>
      </c>
      <c r="C2703" s="29">
        <v>-2.8599957773178718E-2</v>
      </c>
      <c r="D2703" s="29">
        <v>-8.4333434633852442E-2</v>
      </c>
      <c r="E2703" s="29">
        <v>2.5392610320273141E-2</v>
      </c>
    </row>
    <row r="2704" spans="2:5" x14ac:dyDescent="0.2">
      <c r="B2704">
        <v>2695</v>
      </c>
      <c r="C2704" s="29">
        <v>3.7697191950683946E-2</v>
      </c>
      <c r="D2704" s="29">
        <v>0.45296375121359045</v>
      </c>
      <c r="E2704" s="29">
        <v>-4.9734102948775331E-2</v>
      </c>
    </row>
    <row r="2705" spans="2:5" x14ac:dyDescent="0.2">
      <c r="B2705">
        <v>2696</v>
      </c>
      <c r="C2705" s="29">
        <v>0.1150565336949448</v>
      </c>
      <c r="D2705" s="29">
        <v>-0.29507321057853092</v>
      </c>
      <c r="E2705" s="29">
        <v>-0.48460701674247253</v>
      </c>
    </row>
    <row r="2706" spans="2:5" x14ac:dyDescent="0.2">
      <c r="B2706">
        <v>2697</v>
      </c>
      <c r="C2706" s="29">
        <v>-1.9479343345241498E-2</v>
      </c>
      <c r="D2706" s="29">
        <v>0.29818445850955583</v>
      </c>
      <c r="E2706" s="29">
        <v>-0.25476925380698695</v>
      </c>
    </row>
    <row r="2707" spans="2:5" x14ac:dyDescent="0.2">
      <c r="B2707">
        <v>2698</v>
      </c>
      <c r="C2707" s="29">
        <v>2.0541673313529511E-3</v>
      </c>
      <c r="D2707" s="29">
        <v>-0.18639363364029851</v>
      </c>
      <c r="E2707" s="29">
        <v>-0.28739483779431402</v>
      </c>
    </row>
    <row r="2708" spans="2:5" x14ac:dyDescent="0.2">
      <c r="B2708">
        <v>2699</v>
      </c>
      <c r="C2708" s="29">
        <v>-9.4011049512562092E-4</v>
      </c>
      <c r="D2708" s="29">
        <v>6.2217733415059387E-2</v>
      </c>
      <c r="E2708" s="29">
        <v>0.12909380317876565</v>
      </c>
    </row>
    <row r="2709" spans="2:5" x14ac:dyDescent="0.2">
      <c r="B2709">
        <v>2700</v>
      </c>
      <c r="C2709" s="29">
        <v>8.7946101633079379E-3</v>
      </c>
      <c r="D2709" s="29">
        <v>-0.22908042429478803</v>
      </c>
      <c r="E2709" s="29">
        <v>-9.6772185198702787E-2</v>
      </c>
    </row>
    <row r="2710" spans="2:5" x14ac:dyDescent="0.2">
      <c r="B2710">
        <v>2701</v>
      </c>
      <c r="C2710" s="29">
        <v>6.7983123405024916E-3</v>
      </c>
      <c r="D2710" s="29">
        <v>-0.12900694900233298</v>
      </c>
      <c r="E2710" s="29">
        <v>5.4783997967315035E-2</v>
      </c>
    </row>
    <row r="2711" spans="2:5" x14ac:dyDescent="0.2">
      <c r="B2711">
        <v>2702</v>
      </c>
      <c r="C2711" s="29">
        <v>-4.2069182084759911E-2</v>
      </c>
      <c r="D2711" s="29">
        <v>-0.16740690946926556</v>
      </c>
      <c r="E2711" s="29">
        <v>0.2016617650630014</v>
      </c>
    </row>
    <row r="2712" spans="2:5" x14ac:dyDescent="0.2">
      <c r="B2712">
        <v>2703</v>
      </c>
      <c r="C2712" s="29">
        <v>9.6978974470574672E-2</v>
      </c>
      <c r="D2712" s="29">
        <v>9.6439268207974323E-3</v>
      </c>
      <c r="E2712" s="29">
        <v>0.13953448708189486</v>
      </c>
    </row>
    <row r="2713" spans="2:5" x14ac:dyDescent="0.2">
      <c r="B2713">
        <v>2704</v>
      </c>
      <c r="C2713" s="29">
        <v>5.3526468737248305E-2</v>
      </c>
      <c r="D2713" s="29">
        <v>0.13173667161119576</v>
      </c>
      <c r="E2713" s="29">
        <v>-0.14677892263094136</v>
      </c>
    </row>
    <row r="2714" spans="2:5" x14ac:dyDescent="0.2">
      <c r="B2714">
        <v>2705</v>
      </c>
      <c r="C2714" s="29">
        <v>5.689928466065014E-2</v>
      </c>
      <c r="D2714" s="29">
        <v>0.32776891546655723</v>
      </c>
      <c r="E2714" s="29">
        <v>1.4616420412570452E-2</v>
      </c>
    </row>
    <row r="2715" spans="2:5" x14ac:dyDescent="0.2">
      <c r="B2715">
        <v>2706</v>
      </c>
      <c r="C2715" s="29">
        <v>-1.058977107355554E-2</v>
      </c>
      <c r="D2715" s="29">
        <v>-5.8708908830882867E-2</v>
      </c>
      <c r="E2715" s="29">
        <v>9.1549130586741259E-2</v>
      </c>
    </row>
    <row r="2716" spans="2:5" x14ac:dyDescent="0.2">
      <c r="B2716">
        <v>2707</v>
      </c>
      <c r="C2716" s="29">
        <v>0.15234241860078918</v>
      </c>
      <c r="D2716" s="29">
        <v>0.1294313580633972</v>
      </c>
      <c r="E2716" s="29">
        <v>-0.52662718073370229</v>
      </c>
    </row>
    <row r="2717" spans="2:5" x14ac:dyDescent="0.2">
      <c r="B2717">
        <v>2708</v>
      </c>
      <c r="C2717" s="29">
        <v>2.5586802636978968E-2</v>
      </c>
      <c r="D2717" s="29">
        <v>4.9005242073234985E-2</v>
      </c>
      <c r="E2717" s="29">
        <v>0.43546141680239608</v>
      </c>
    </row>
    <row r="2718" spans="2:5" x14ac:dyDescent="0.2">
      <c r="B2718">
        <v>2709</v>
      </c>
      <c r="C2718" s="29">
        <v>-9.4509656562776646E-3</v>
      </c>
      <c r="D2718" s="29">
        <v>-1.0819458542726526E-2</v>
      </c>
      <c r="E2718" s="29">
        <v>9.0317984980030769E-2</v>
      </c>
    </row>
    <row r="2719" spans="2:5" x14ac:dyDescent="0.2">
      <c r="B2719">
        <v>2710</v>
      </c>
      <c r="C2719" s="29">
        <v>1.1394642430779102E-2</v>
      </c>
      <c r="D2719" s="29">
        <v>-1.4422504566603912E-2</v>
      </c>
      <c r="E2719" s="29">
        <v>-7.089188296828916E-2</v>
      </c>
    </row>
    <row r="2720" spans="2:5" x14ac:dyDescent="0.2">
      <c r="B2720">
        <v>2711</v>
      </c>
      <c r="C2720" s="29">
        <v>-1.9963756199247229E-2</v>
      </c>
      <c r="D2720" s="29">
        <v>-0.37389840012728859</v>
      </c>
      <c r="E2720" s="29">
        <v>0.37885713357960893</v>
      </c>
    </row>
    <row r="2721" spans="2:5" x14ac:dyDescent="0.2">
      <c r="B2721">
        <v>2712</v>
      </c>
      <c r="C2721" s="29">
        <v>1.7395231770507716E-3</v>
      </c>
      <c r="D2721" s="29">
        <v>-0.275027167480972</v>
      </c>
      <c r="E2721" s="29">
        <v>-8.2200378410165944E-3</v>
      </c>
    </row>
    <row r="2722" spans="2:5" x14ac:dyDescent="0.2">
      <c r="B2722">
        <v>2713</v>
      </c>
      <c r="C2722" s="29">
        <v>-6.2297759614090169E-2</v>
      </c>
      <c r="D2722" s="29">
        <v>0.12930352327568806</v>
      </c>
      <c r="E2722" s="29">
        <v>-5.4252447956124529E-2</v>
      </c>
    </row>
    <row r="2723" spans="2:5" x14ac:dyDescent="0.2">
      <c r="B2723">
        <v>2714</v>
      </c>
      <c r="C2723" s="29">
        <v>1.7078775475981595E-2</v>
      </c>
      <c r="D2723" s="29">
        <v>4.195823821866921E-2</v>
      </c>
      <c r="E2723" s="29">
        <v>-5.3620875045442683E-2</v>
      </c>
    </row>
    <row r="2724" spans="2:5" x14ac:dyDescent="0.2">
      <c r="B2724">
        <v>2715</v>
      </c>
      <c r="C2724" s="29">
        <v>-6.7676604338320817E-2</v>
      </c>
      <c r="D2724" s="29">
        <v>0.12765305094064264</v>
      </c>
      <c r="E2724" s="29">
        <v>0.11370766077739658</v>
      </c>
    </row>
    <row r="2725" spans="2:5" x14ac:dyDescent="0.2">
      <c r="B2725">
        <v>2716</v>
      </c>
      <c r="C2725" s="29">
        <v>-2.3857977363373532E-2</v>
      </c>
      <c r="D2725" s="29">
        <v>-0.12721493583396007</v>
      </c>
      <c r="E2725" s="29">
        <v>0.22510542163436398</v>
      </c>
    </row>
    <row r="2726" spans="2:5" x14ac:dyDescent="0.2">
      <c r="B2726">
        <v>2717</v>
      </c>
      <c r="C2726" s="29">
        <v>-1.5139469074961814E-2</v>
      </c>
      <c r="D2726" s="29">
        <v>0.1338120617721259</v>
      </c>
      <c r="E2726" s="29">
        <v>0.15298706343819737</v>
      </c>
    </row>
    <row r="2727" spans="2:5" x14ac:dyDescent="0.2">
      <c r="B2727">
        <v>2718</v>
      </c>
      <c r="C2727" s="29">
        <v>-9.004820210971768E-3</v>
      </c>
      <c r="D2727" s="29">
        <v>-6.1895320675531919E-2</v>
      </c>
      <c r="E2727" s="29">
        <v>0.64568732249431449</v>
      </c>
    </row>
    <row r="2728" spans="2:5" x14ac:dyDescent="0.2">
      <c r="B2728">
        <v>2719</v>
      </c>
      <c r="C2728" s="29">
        <v>1.077657113651456E-2</v>
      </c>
      <c r="D2728" s="29">
        <v>-2.0023402561536726E-2</v>
      </c>
      <c r="E2728" s="29">
        <v>-0.18902652837387562</v>
      </c>
    </row>
    <row r="2729" spans="2:5" x14ac:dyDescent="0.2">
      <c r="B2729">
        <v>2720</v>
      </c>
      <c r="C2729" s="29">
        <v>-0.28336581454460064</v>
      </c>
      <c r="D2729" s="29">
        <v>-0.17080156241779895</v>
      </c>
      <c r="E2729" s="29">
        <v>-0.10389590465861731</v>
      </c>
    </row>
    <row r="2730" spans="2:5" x14ac:dyDescent="0.2">
      <c r="B2730">
        <v>2721</v>
      </c>
      <c r="C2730" s="29">
        <v>3.6178169296204321E-2</v>
      </c>
      <c r="D2730" s="29">
        <v>-8.306243565404911E-2</v>
      </c>
      <c r="E2730" s="29">
        <v>-0.23485952132597862</v>
      </c>
    </row>
    <row r="2731" spans="2:5" x14ac:dyDescent="0.2">
      <c r="B2731">
        <v>2722</v>
      </c>
      <c r="C2731" s="29">
        <v>2.4755929256973619E-2</v>
      </c>
      <c r="D2731" s="29">
        <v>-0.37438028007050572</v>
      </c>
      <c r="E2731" s="29">
        <v>-0.14739184333834474</v>
      </c>
    </row>
    <row r="2732" spans="2:5" x14ac:dyDescent="0.2">
      <c r="B2732">
        <v>2723</v>
      </c>
      <c r="C2732" s="29">
        <v>3.3389618573193357E-2</v>
      </c>
      <c r="D2732" s="29">
        <v>6.8022249976429708E-2</v>
      </c>
      <c r="E2732" s="29">
        <v>-6.8165912309571128E-2</v>
      </c>
    </row>
    <row r="2733" spans="2:5" x14ac:dyDescent="0.2">
      <c r="B2733">
        <v>2724</v>
      </c>
      <c r="C2733" s="29">
        <v>3.9236548768816363E-3</v>
      </c>
      <c r="D2733" s="29">
        <v>7.4416539775229121E-2</v>
      </c>
      <c r="E2733" s="29">
        <v>0.1337942561486099</v>
      </c>
    </row>
    <row r="2734" spans="2:5" x14ac:dyDescent="0.2">
      <c r="B2734">
        <v>2725</v>
      </c>
      <c r="C2734" s="29">
        <v>-1.5375285022522328E-2</v>
      </c>
      <c r="D2734" s="29">
        <v>0.46257797216705399</v>
      </c>
      <c r="E2734" s="29">
        <v>5.0928047752929792E-2</v>
      </c>
    </row>
    <row r="2735" spans="2:5" x14ac:dyDescent="0.2">
      <c r="B2735">
        <v>2726</v>
      </c>
      <c r="C2735" s="29">
        <v>-4.3623306632876106E-2</v>
      </c>
      <c r="D2735" s="29">
        <v>0.10610730062820511</v>
      </c>
      <c r="E2735" s="29">
        <v>-9.2727466987538573E-2</v>
      </c>
    </row>
    <row r="2736" spans="2:5" x14ac:dyDescent="0.2">
      <c r="B2736">
        <v>2727</v>
      </c>
      <c r="C2736" s="29">
        <v>-0.14725243728694387</v>
      </c>
      <c r="D2736" s="29">
        <v>-0.44526531645122597</v>
      </c>
      <c r="E2736" s="29">
        <v>0.23425982864588366</v>
      </c>
    </row>
    <row r="2737" spans="2:5" x14ac:dyDescent="0.2">
      <c r="B2737">
        <v>2728</v>
      </c>
      <c r="C2737" s="29">
        <v>-1.6739716902316633E-2</v>
      </c>
      <c r="D2737" s="29">
        <v>0.18919223260140394</v>
      </c>
      <c r="E2737" s="29">
        <v>4.3868801826408024E-2</v>
      </c>
    </row>
    <row r="2738" spans="2:5" x14ac:dyDescent="0.2">
      <c r="B2738">
        <v>2729</v>
      </c>
      <c r="C2738" s="29">
        <v>7.9478305984216763E-2</v>
      </c>
      <c r="D2738" s="29">
        <v>-5.7037377879939906E-2</v>
      </c>
      <c r="E2738" s="29">
        <v>4.0726079168045853E-2</v>
      </c>
    </row>
    <row r="2739" spans="2:5" x14ac:dyDescent="0.2">
      <c r="B2739">
        <v>2730</v>
      </c>
      <c r="C2739" s="29">
        <v>4.6258516880338767E-4</v>
      </c>
      <c r="D2739" s="29">
        <v>-0.15390171337415803</v>
      </c>
      <c r="E2739" s="29">
        <v>-9.4585721090628978E-3</v>
      </c>
    </row>
    <row r="2740" spans="2:5" x14ac:dyDescent="0.2">
      <c r="B2740">
        <v>2731</v>
      </c>
      <c r="C2740" s="29">
        <v>2.0775819089115265E-2</v>
      </c>
      <c r="D2740" s="29">
        <v>4.8549529092837183E-2</v>
      </c>
      <c r="E2740" s="29">
        <v>-0.20694865820772482</v>
      </c>
    </row>
    <row r="2741" spans="2:5" x14ac:dyDescent="0.2">
      <c r="B2741">
        <v>2732</v>
      </c>
      <c r="C2741" s="29">
        <v>4.0466837891945558E-3</v>
      </c>
      <c r="D2741" s="29">
        <v>-6.6212286800460055E-2</v>
      </c>
      <c r="E2741" s="29">
        <v>9.4917685244922542E-2</v>
      </c>
    </row>
    <row r="2742" spans="2:5" x14ac:dyDescent="0.2">
      <c r="B2742">
        <v>2733</v>
      </c>
      <c r="C2742" s="29">
        <v>4.0830210618539246E-2</v>
      </c>
      <c r="D2742" s="29">
        <v>6.2045158593378162E-2</v>
      </c>
      <c r="E2742" s="29">
        <v>-4.0409872402439803E-2</v>
      </c>
    </row>
    <row r="2743" spans="2:5" x14ac:dyDescent="0.2">
      <c r="B2743">
        <v>2734</v>
      </c>
      <c r="C2743" s="29">
        <v>1.9035276284771887E-2</v>
      </c>
      <c r="D2743" s="29">
        <v>7.0125957198838421E-2</v>
      </c>
      <c r="E2743" s="29">
        <v>-0.35046173141129822</v>
      </c>
    </row>
    <row r="2744" spans="2:5" x14ac:dyDescent="0.2">
      <c r="B2744">
        <v>2735</v>
      </c>
      <c r="C2744" s="29">
        <v>5.9536159471727614E-2</v>
      </c>
      <c r="D2744" s="29">
        <v>0.1478155142409571</v>
      </c>
      <c r="E2744" s="29">
        <v>0.42173508925728098</v>
      </c>
    </row>
    <row r="2745" spans="2:5" x14ac:dyDescent="0.2">
      <c r="B2745">
        <v>2736</v>
      </c>
      <c r="C2745" s="29">
        <v>-9.0366771936374907E-2</v>
      </c>
      <c r="D2745" s="29">
        <v>-0.10285983350852744</v>
      </c>
      <c r="E2745" s="29">
        <v>2.3424270157084488E-2</v>
      </c>
    </row>
    <row r="2746" spans="2:5" x14ac:dyDescent="0.2">
      <c r="B2746">
        <v>2737</v>
      </c>
      <c r="C2746" s="29">
        <v>-1.9636382174667483E-2</v>
      </c>
      <c r="D2746" s="29">
        <v>-8.996468563383718E-2</v>
      </c>
      <c r="E2746" s="29">
        <v>-0.2328900593441447</v>
      </c>
    </row>
    <row r="2747" spans="2:5" x14ac:dyDescent="0.2">
      <c r="B2747">
        <v>2738</v>
      </c>
      <c r="C2747" s="29">
        <v>-7.3690725345356339E-2</v>
      </c>
      <c r="D2747" s="29">
        <v>7.927191716384803E-2</v>
      </c>
      <c r="E2747" s="29">
        <v>-0.15202496763563653</v>
      </c>
    </row>
    <row r="2748" spans="2:5" x14ac:dyDescent="0.2">
      <c r="B2748">
        <v>2739</v>
      </c>
      <c r="C2748" s="29">
        <v>-4.4389215264895844E-2</v>
      </c>
      <c r="D2748" s="29">
        <v>3.2504073789999664E-2</v>
      </c>
      <c r="E2748" s="29">
        <v>-0.10026019232222194</v>
      </c>
    </row>
    <row r="2749" spans="2:5" x14ac:dyDescent="0.2">
      <c r="B2749">
        <v>2740</v>
      </c>
      <c r="C2749" s="29">
        <v>2.8061105611396617E-2</v>
      </c>
      <c r="D2749" s="29">
        <v>0.13203512533514467</v>
      </c>
      <c r="E2749" s="29">
        <v>-8.4700574971069489E-2</v>
      </c>
    </row>
    <row r="2750" spans="2:5" x14ac:dyDescent="0.2">
      <c r="B2750">
        <v>2741</v>
      </c>
      <c r="C2750" s="29">
        <v>6.392532298556175E-2</v>
      </c>
      <c r="D2750" s="29">
        <v>3.0119932461020585E-2</v>
      </c>
      <c r="E2750" s="29">
        <v>7.2610641336305695E-2</v>
      </c>
    </row>
    <row r="2751" spans="2:5" x14ac:dyDescent="0.2">
      <c r="B2751">
        <v>2742</v>
      </c>
      <c r="C2751" s="29">
        <v>2.1717204949799332E-3</v>
      </c>
      <c r="D2751" s="29">
        <v>-2.4653721938528873E-2</v>
      </c>
      <c r="E2751" s="29">
        <v>-2.0803591901193412E-3</v>
      </c>
    </row>
    <row r="2752" spans="2:5" x14ac:dyDescent="0.2">
      <c r="B2752">
        <v>2743</v>
      </c>
      <c r="C2752" s="29">
        <v>4.5956953254629812E-2</v>
      </c>
      <c r="D2752" s="29">
        <v>0.1453642352969915</v>
      </c>
      <c r="E2752" s="29">
        <v>-6.8557489431787674E-2</v>
      </c>
    </row>
    <row r="2753" spans="2:5" x14ac:dyDescent="0.2">
      <c r="B2753">
        <v>2744</v>
      </c>
      <c r="C2753" s="29">
        <v>-8.8788338560022287E-2</v>
      </c>
      <c r="D2753" s="29">
        <v>4.3861184173725571E-3</v>
      </c>
      <c r="E2753" s="29">
        <v>0.70423406663227506</v>
      </c>
    </row>
    <row r="2754" spans="2:5" x14ac:dyDescent="0.2">
      <c r="B2754">
        <v>2745</v>
      </c>
      <c r="C2754" s="29">
        <v>6.5137830926960238E-2</v>
      </c>
      <c r="D2754" s="29">
        <v>-0.11983210236033076</v>
      </c>
      <c r="E2754" s="29">
        <v>0.20162619772887649</v>
      </c>
    </row>
    <row r="2755" spans="2:5" x14ac:dyDescent="0.2">
      <c r="B2755">
        <v>2746</v>
      </c>
      <c r="C2755" s="29">
        <v>-1.4534208650660815E-2</v>
      </c>
      <c r="D2755" s="29">
        <v>0.11639679813378222</v>
      </c>
      <c r="E2755" s="29">
        <v>4.6670202934926798E-3</v>
      </c>
    </row>
    <row r="2756" spans="2:5" x14ac:dyDescent="0.2">
      <c r="B2756">
        <v>2747</v>
      </c>
      <c r="C2756" s="29">
        <v>6.3918134396108398E-2</v>
      </c>
      <c r="D2756" s="29">
        <v>-9.2044824919116294E-2</v>
      </c>
      <c r="E2756" s="29">
        <v>0.24198855994014229</v>
      </c>
    </row>
    <row r="2757" spans="2:5" x14ac:dyDescent="0.2">
      <c r="B2757">
        <v>2748</v>
      </c>
      <c r="C2757" s="29">
        <v>-0.1114640068832087</v>
      </c>
      <c r="D2757" s="29">
        <v>6.6004904741401972E-3</v>
      </c>
      <c r="E2757" s="29">
        <v>-0.10855842422294366</v>
      </c>
    </row>
    <row r="2758" spans="2:5" x14ac:dyDescent="0.2">
      <c r="B2758">
        <v>2749</v>
      </c>
      <c r="C2758" s="29">
        <v>-5.0274861259615676E-4</v>
      </c>
      <c r="D2758" s="29">
        <v>2.4194705173719386E-2</v>
      </c>
      <c r="E2758" s="29">
        <v>-0.29310926720080166</v>
      </c>
    </row>
    <row r="2759" spans="2:5" x14ac:dyDescent="0.2">
      <c r="B2759">
        <v>2750</v>
      </c>
      <c r="C2759" s="29">
        <v>-0.23207036056117597</v>
      </c>
      <c r="D2759" s="29">
        <v>0.12261748423110855</v>
      </c>
      <c r="E2759" s="29">
        <v>-1.7099834673877868E-2</v>
      </c>
    </row>
    <row r="2760" spans="2:5" x14ac:dyDescent="0.2">
      <c r="B2760">
        <v>2751</v>
      </c>
      <c r="C2760" s="29">
        <v>-2.3496770152385882E-2</v>
      </c>
      <c r="D2760" s="29">
        <v>7.9434212334418636E-2</v>
      </c>
      <c r="E2760" s="29">
        <v>-4.5969958161204888E-2</v>
      </c>
    </row>
    <row r="2761" spans="2:5" x14ac:dyDescent="0.2">
      <c r="B2761">
        <v>2752</v>
      </c>
      <c r="C2761" s="29">
        <v>-3.7351278442369393E-2</v>
      </c>
      <c r="D2761" s="29">
        <v>-6.2461685054358868E-2</v>
      </c>
      <c r="E2761" s="29">
        <v>-0.15338327459171544</v>
      </c>
    </row>
    <row r="2762" spans="2:5" x14ac:dyDescent="0.2">
      <c r="B2762">
        <v>2753</v>
      </c>
      <c r="C2762" s="29">
        <v>6.0303987710771077E-2</v>
      </c>
      <c r="D2762" s="29">
        <v>-0.28470085939575118</v>
      </c>
      <c r="E2762" s="29">
        <v>7.1404077678217812E-2</v>
      </c>
    </row>
    <row r="2763" spans="2:5" x14ac:dyDescent="0.2">
      <c r="B2763">
        <v>2754</v>
      </c>
      <c r="C2763" s="29">
        <v>3.5177414520732662E-2</v>
      </c>
      <c r="D2763" s="29">
        <v>7.6074960154028084E-3</v>
      </c>
      <c r="E2763" s="29">
        <v>5.4148875740137239E-3</v>
      </c>
    </row>
    <row r="2764" spans="2:5" x14ac:dyDescent="0.2">
      <c r="B2764">
        <v>2755</v>
      </c>
      <c r="C2764" s="29">
        <v>-1.9008508983961392E-2</v>
      </c>
      <c r="D2764" s="29">
        <v>4.2400561100858825E-2</v>
      </c>
      <c r="E2764" s="29">
        <v>5.2282551323418656E-2</v>
      </c>
    </row>
    <row r="2765" spans="2:5" x14ac:dyDescent="0.2">
      <c r="B2765">
        <v>2756</v>
      </c>
      <c r="C2765" s="29">
        <v>8.5055723786597745E-2</v>
      </c>
      <c r="D2765" s="29">
        <v>-0.11411902312261325</v>
      </c>
      <c r="E2765" s="29">
        <v>4.673195367670184E-2</v>
      </c>
    </row>
    <row r="2766" spans="2:5" x14ac:dyDescent="0.2">
      <c r="B2766">
        <v>2757</v>
      </c>
      <c r="C2766" s="29">
        <v>-4.1930321877192783E-2</v>
      </c>
      <c r="D2766" s="29">
        <v>-8.2523323663382067E-2</v>
      </c>
      <c r="E2766" s="29">
        <v>-2.1889407901650424E-2</v>
      </c>
    </row>
    <row r="2767" spans="2:5" x14ac:dyDescent="0.2">
      <c r="B2767">
        <v>2758</v>
      </c>
      <c r="C2767" s="29">
        <v>-5.4718417316583029E-2</v>
      </c>
      <c r="D2767" s="29">
        <v>0.26310709890245665</v>
      </c>
      <c r="E2767" s="29">
        <v>6.5448946498598615E-2</v>
      </c>
    </row>
    <row r="2768" spans="2:5" x14ac:dyDescent="0.2">
      <c r="B2768">
        <v>2759</v>
      </c>
      <c r="C2768" s="29">
        <v>-4.1114857610455684E-2</v>
      </c>
      <c r="D2768" s="29">
        <v>-8.5013609629300865E-2</v>
      </c>
      <c r="E2768" s="29">
        <v>-0.2798618276904849</v>
      </c>
    </row>
    <row r="2769" spans="2:5" x14ac:dyDescent="0.2">
      <c r="B2769">
        <v>2760</v>
      </c>
      <c r="C2769" s="29">
        <v>-0.10118281729053941</v>
      </c>
      <c r="D2769" s="29">
        <v>-0.1736924860016634</v>
      </c>
      <c r="E2769" s="29">
        <v>-2.4838561942330342E-3</v>
      </c>
    </row>
    <row r="2770" spans="2:5" x14ac:dyDescent="0.2">
      <c r="B2770">
        <v>2761</v>
      </c>
      <c r="C2770" s="29">
        <v>-5.8398293737510286E-2</v>
      </c>
      <c r="D2770" s="29">
        <v>0.18328218327001014</v>
      </c>
      <c r="E2770" s="29">
        <v>-0.16597893040480971</v>
      </c>
    </row>
    <row r="2771" spans="2:5" x14ac:dyDescent="0.2">
      <c r="B2771">
        <v>2762</v>
      </c>
      <c r="C2771" s="29">
        <v>-7.1117950111767136E-2</v>
      </c>
      <c r="D2771" s="29">
        <v>-3.9602038987162413E-2</v>
      </c>
      <c r="E2771" s="29">
        <v>-0.21171114679558364</v>
      </c>
    </row>
    <row r="2772" spans="2:5" x14ac:dyDescent="0.2">
      <c r="B2772">
        <v>2763</v>
      </c>
      <c r="C2772" s="29">
        <v>-5.0006073452748268E-2</v>
      </c>
      <c r="D2772" s="29">
        <v>-0.27617515894786659</v>
      </c>
      <c r="E2772" s="29">
        <v>-0.2840629780093093</v>
      </c>
    </row>
    <row r="2773" spans="2:5" x14ac:dyDescent="0.2">
      <c r="B2773">
        <v>2764</v>
      </c>
      <c r="C2773" s="29">
        <v>6.430301784777015E-2</v>
      </c>
      <c r="D2773" s="29">
        <v>-4.2622491485248395E-2</v>
      </c>
      <c r="E2773" s="29">
        <v>0.30511783973585088</v>
      </c>
    </row>
    <row r="2774" spans="2:5" x14ac:dyDescent="0.2">
      <c r="B2774">
        <v>2765</v>
      </c>
      <c r="C2774" s="29">
        <v>-4.8092325818315788E-2</v>
      </c>
      <c r="D2774" s="29">
        <v>8.2084162294758484E-2</v>
      </c>
      <c r="E2774" s="29">
        <v>7.6582926341247665E-2</v>
      </c>
    </row>
    <row r="2775" spans="2:5" x14ac:dyDescent="0.2">
      <c r="B2775">
        <v>2766</v>
      </c>
      <c r="C2775" s="29">
        <v>-6.7131752292441393E-2</v>
      </c>
      <c r="D2775" s="29">
        <v>1.6897044393260172E-3</v>
      </c>
      <c r="E2775" s="29">
        <v>3.4040702056866247E-2</v>
      </c>
    </row>
    <row r="2776" spans="2:5" x14ac:dyDescent="0.2">
      <c r="B2776">
        <v>2767</v>
      </c>
      <c r="C2776" s="29">
        <v>6.9422623077452214E-2</v>
      </c>
      <c r="D2776" s="29">
        <v>-1.9955124436592163E-2</v>
      </c>
      <c r="E2776" s="29">
        <v>-0.20464328481534397</v>
      </c>
    </row>
    <row r="2777" spans="2:5" x14ac:dyDescent="0.2">
      <c r="B2777">
        <v>2768</v>
      </c>
      <c r="C2777" s="29">
        <v>4.816076858095928E-2</v>
      </c>
      <c r="D2777" s="29">
        <v>0.22905749380870927</v>
      </c>
      <c r="E2777" s="29">
        <v>-0.19706659849172264</v>
      </c>
    </row>
    <row r="2778" spans="2:5" x14ac:dyDescent="0.2">
      <c r="B2778">
        <v>2769</v>
      </c>
      <c r="C2778" s="29">
        <v>-2.8044196111160834E-2</v>
      </c>
      <c r="D2778" s="29">
        <v>-4.8617396392297674E-2</v>
      </c>
      <c r="E2778" s="29">
        <v>2.1152534992718342E-2</v>
      </c>
    </row>
    <row r="2779" spans="2:5" x14ac:dyDescent="0.2">
      <c r="B2779">
        <v>2770</v>
      </c>
      <c r="C2779" s="29">
        <v>-1.1992550677096078E-2</v>
      </c>
      <c r="D2779" s="29">
        <v>-5.6215329412999726E-2</v>
      </c>
      <c r="E2779" s="29">
        <v>0.61578034111042623</v>
      </c>
    </row>
    <row r="2780" spans="2:5" x14ac:dyDescent="0.2">
      <c r="B2780">
        <v>2771</v>
      </c>
      <c r="C2780" s="29">
        <v>5.6858748697210845E-2</v>
      </c>
      <c r="D2780" s="29">
        <v>-0.16780480977710821</v>
      </c>
      <c r="E2780" s="29">
        <v>2.7073122577361875E-2</v>
      </c>
    </row>
    <row r="2781" spans="2:5" x14ac:dyDescent="0.2">
      <c r="B2781">
        <v>2772</v>
      </c>
      <c r="C2781" s="29">
        <v>-8.7257801505652557E-2</v>
      </c>
      <c r="D2781" s="29">
        <v>-9.5038578864529447E-2</v>
      </c>
      <c r="E2781" s="29">
        <v>5.5727485303548208E-2</v>
      </c>
    </row>
    <row r="2782" spans="2:5" x14ac:dyDescent="0.2">
      <c r="B2782">
        <v>2773</v>
      </c>
      <c r="C2782" s="29">
        <v>-9.7931751289686328E-2</v>
      </c>
      <c r="D2782" s="29">
        <v>0.26944229259606939</v>
      </c>
      <c r="E2782" s="29">
        <v>-0.48904751984146083</v>
      </c>
    </row>
    <row r="2783" spans="2:5" x14ac:dyDescent="0.2">
      <c r="B2783">
        <v>2774</v>
      </c>
      <c r="C2783" s="29">
        <v>0.18760564106647223</v>
      </c>
      <c r="D2783" s="29">
        <v>0.14236991188312706</v>
      </c>
      <c r="E2783" s="29">
        <v>7.9899400508937998E-2</v>
      </c>
    </row>
    <row r="2784" spans="2:5" x14ac:dyDescent="0.2">
      <c r="B2784">
        <v>2775</v>
      </c>
      <c r="C2784" s="29">
        <v>-5.6534057144521656E-4</v>
      </c>
      <c r="D2784" s="29">
        <v>4.0324238498061715E-2</v>
      </c>
      <c r="E2784" s="29">
        <v>1.7283230041774036E-2</v>
      </c>
    </row>
    <row r="2785" spans="2:5" x14ac:dyDescent="0.2">
      <c r="B2785">
        <v>2776</v>
      </c>
      <c r="C2785" s="29">
        <v>-0.15237378092346976</v>
      </c>
      <c r="D2785" s="29">
        <v>-0.12031994709169096</v>
      </c>
      <c r="E2785" s="29">
        <v>3.8442799537168268E-2</v>
      </c>
    </row>
    <row r="2786" spans="2:5" x14ac:dyDescent="0.2">
      <c r="B2786">
        <v>2777</v>
      </c>
      <c r="C2786" s="29">
        <v>-9.4802951883549893E-3</v>
      </c>
      <c r="D2786" s="29">
        <v>-8.9879296045865101E-2</v>
      </c>
      <c r="E2786" s="29">
        <v>1.2168106839006669E-2</v>
      </c>
    </row>
    <row r="2787" spans="2:5" x14ac:dyDescent="0.2">
      <c r="B2787">
        <v>2778</v>
      </c>
      <c r="C2787" s="29">
        <v>-5.2920589545766006E-2</v>
      </c>
      <c r="D2787" s="29">
        <v>-0.14457768990670741</v>
      </c>
      <c r="E2787" s="29">
        <v>-0.10521505846533691</v>
      </c>
    </row>
    <row r="2788" spans="2:5" x14ac:dyDescent="0.2">
      <c r="B2788">
        <v>2779</v>
      </c>
      <c r="C2788" s="29">
        <v>-3.6854772665017022E-2</v>
      </c>
      <c r="D2788" s="29">
        <v>-8.5945048628879347E-2</v>
      </c>
      <c r="E2788" s="29">
        <v>-0.15502209559936944</v>
      </c>
    </row>
    <row r="2789" spans="2:5" x14ac:dyDescent="0.2">
      <c r="B2789">
        <v>2780</v>
      </c>
      <c r="C2789" s="29">
        <v>-3.5646798051343173E-2</v>
      </c>
      <c r="D2789" s="29">
        <v>-7.4563199434117183E-2</v>
      </c>
      <c r="E2789" s="29">
        <v>-8.0156376781492129E-3</v>
      </c>
    </row>
    <row r="2790" spans="2:5" x14ac:dyDescent="0.2">
      <c r="B2790">
        <v>2781</v>
      </c>
      <c r="C2790" s="29">
        <v>-8.4131318993753007E-2</v>
      </c>
      <c r="D2790" s="29">
        <v>5.4684104199632134E-2</v>
      </c>
      <c r="E2790" s="29">
        <v>7.7589253218625864E-2</v>
      </c>
    </row>
    <row r="2791" spans="2:5" x14ac:dyDescent="0.2">
      <c r="B2791">
        <v>2782</v>
      </c>
      <c r="C2791" s="29">
        <v>-1.7044890361940877E-2</v>
      </c>
      <c r="D2791" s="29">
        <v>8.9789682270565038E-2</v>
      </c>
      <c r="E2791" s="29">
        <v>-7.6171390526493674E-2</v>
      </c>
    </row>
    <row r="2792" spans="2:5" x14ac:dyDescent="0.2">
      <c r="B2792">
        <v>2783</v>
      </c>
      <c r="C2792" s="29">
        <v>-1.4383678973260424E-2</v>
      </c>
      <c r="D2792" s="29">
        <v>-0.22149767958271768</v>
      </c>
      <c r="E2792" s="29">
        <v>0.32219496801932918</v>
      </c>
    </row>
    <row r="2793" spans="2:5" x14ac:dyDescent="0.2">
      <c r="B2793">
        <v>2784</v>
      </c>
      <c r="C2793" s="29">
        <v>1.8323003312593233E-2</v>
      </c>
      <c r="D2793" s="29">
        <v>-0.90245838295538627</v>
      </c>
      <c r="E2793" s="29">
        <v>0.11544478954379474</v>
      </c>
    </row>
    <row r="2794" spans="2:5" x14ac:dyDescent="0.2">
      <c r="B2794">
        <v>2785</v>
      </c>
      <c r="C2794" s="29">
        <v>7.6305974199307569E-2</v>
      </c>
      <c r="D2794" s="29">
        <v>-6.4057556712804206E-2</v>
      </c>
      <c r="E2794" s="29">
        <v>-0.4336463011531107</v>
      </c>
    </row>
    <row r="2795" spans="2:5" x14ac:dyDescent="0.2">
      <c r="B2795">
        <v>2786</v>
      </c>
      <c r="C2795" s="29">
        <v>-2.5232424489632269E-2</v>
      </c>
      <c r="D2795" s="29">
        <v>3.3486266009765835E-2</v>
      </c>
      <c r="E2795" s="29">
        <v>-0.19721252185160162</v>
      </c>
    </row>
    <row r="2796" spans="2:5" x14ac:dyDescent="0.2">
      <c r="B2796">
        <v>2787</v>
      </c>
      <c r="C2796" s="29">
        <v>1.0607546126465367E-2</v>
      </c>
      <c r="D2796" s="29">
        <v>-0.31026094200530202</v>
      </c>
      <c r="E2796" s="29">
        <v>0.3021503346548769</v>
      </c>
    </row>
    <row r="2797" spans="2:5" x14ac:dyDescent="0.2">
      <c r="B2797">
        <v>2788</v>
      </c>
      <c r="C2797" s="29">
        <v>3.1652715642509661E-2</v>
      </c>
      <c r="D2797" s="29">
        <v>4.5127612598875348E-3</v>
      </c>
      <c r="E2797" s="29">
        <v>0.33122206230868906</v>
      </c>
    </row>
    <row r="2798" spans="2:5" x14ac:dyDescent="0.2">
      <c r="B2798">
        <v>2789</v>
      </c>
      <c r="C2798" s="29">
        <v>9.7875275005695872E-2</v>
      </c>
      <c r="D2798" s="29">
        <v>0.10995765317277413</v>
      </c>
      <c r="E2798" s="29">
        <v>-6.8989101632047481E-2</v>
      </c>
    </row>
    <row r="2799" spans="2:5" x14ac:dyDescent="0.2">
      <c r="B2799">
        <v>2790</v>
      </c>
      <c r="C2799" s="29">
        <v>2.1781744129459813E-2</v>
      </c>
      <c r="D2799" s="29">
        <v>-3.3985716245360245E-2</v>
      </c>
      <c r="E2799" s="29">
        <v>-0.32689882014804444</v>
      </c>
    </row>
    <row r="2800" spans="2:5" x14ac:dyDescent="0.2">
      <c r="B2800">
        <v>2791</v>
      </c>
      <c r="C2800" s="29">
        <v>-3.6683306745815103E-2</v>
      </c>
      <c r="D2800" s="29">
        <v>0.1640498958723699</v>
      </c>
      <c r="E2800" s="29">
        <v>6.5269388395370206E-2</v>
      </c>
    </row>
    <row r="2801" spans="2:5" x14ac:dyDescent="0.2">
      <c r="B2801">
        <v>2792</v>
      </c>
      <c r="C2801" s="29">
        <v>0.12932749377159905</v>
      </c>
      <c r="D2801" s="29">
        <v>-4.8624285086816946E-2</v>
      </c>
      <c r="E2801" s="29">
        <v>1.729673793841912E-2</v>
      </c>
    </row>
    <row r="2802" spans="2:5" x14ac:dyDescent="0.2">
      <c r="B2802">
        <v>2793</v>
      </c>
      <c r="C2802" s="29">
        <v>2.8505274819748294E-2</v>
      </c>
      <c r="D2802" s="29">
        <v>-0.10526615065597671</v>
      </c>
      <c r="E2802" s="29">
        <v>0.15144473472019387</v>
      </c>
    </row>
    <row r="2803" spans="2:5" x14ac:dyDescent="0.2">
      <c r="B2803">
        <v>2794</v>
      </c>
      <c r="C2803" s="29">
        <v>-1.6048185395709784E-2</v>
      </c>
      <c r="D2803" s="29">
        <v>-0.19535227384263665</v>
      </c>
      <c r="E2803" s="29">
        <v>0.15861176002449445</v>
      </c>
    </row>
    <row r="2804" spans="2:5" x14ac:dyDescent="0.2">
      <c r="B2804">
        <v>2795</v>
      </c>
      <c r="C2804" s="29">
        <v>-2.6253227688643999E-3</v>
      </c>
      <c r="D2804" s="29">
        <v>-2.5815092471147421E-2</v>
      </c>
      <c r="E2804" s="29">
        <v>-8.571086488392643E-2</v>
      </c>
    </row>
    <row r="2805" spans="2:5" x14ac:dyDescent="0.2">
      <c r="B2805">
        <v>2796</v>
      </c>
      <c r="C2805" s="29">
        <v>0.117345165537871</v>
      </c>
      <c r="D2805" s="29">
        <v>0.12419923724790065</v>
      </c>
      <c r="E2805" s="29">
        <v>2.8221255502445117E-2</v>
      </c>
    </row>
    <row r="2806" spans="2:5" x14ac:dyDescent="0.2">
      <c r="B2806">
        <v>2797</v>
      </c>
      <c r="C2806" s="29">
        <v>0.27231676782526582</v>
      </c>
      <c r="D2806" s="29">
        <v>-0.13188589806357118</v>
      </c>
      <c r="E2806" s="29">
        <v>0.32534576542005383</v>
      </c>
    </row>
    <row r="2807" spans="2:5" x14ac:dyDescent="0.2">
      <c r="B2807">
        <v>2798</v>
      </c>
      <c r="C2807" s="29">
        <v>1.3023292795192144E-2</v>
      </c>
      <c r="D2807" s="29">
        <v>0.66902247346655941</v>
      </c>
      <c r="E2807" s="29">
        <v>0.31721628858294892</v>
      </c>
    </row>
    <row r="2808" spans="2:5" x14ac:dyDescent="0.2">
      <c r="B2808">
        <v>2799</v>
      </c>
      <c r="C2808" s="29">
        <v>3.763304433317026E-2</v>
      </c>
      <c r="D2808" s="29">
        <v>0.15686876989832407</v>
      </c>
      <c r="E2808" s="29">
        <v>0.2325872056165918</v>
      </c>
    </row>
    <row r="2809" spans="2:5" x14ac:dyDescent="0.2">
      <c r="B2809">
        <v>2800</v>
      </c>
      <c r="C2809" s="29">
        <v>6.7019202477889728E-2</v>
      </c>
      <c r="D2809" s="29">
        <v>-0.139758967081034</v>
      </c>
      <c r="E2809" s="29">
        <v>7.1955661605319007E-3</v>
      </c>
    </row>
    <row r="2810" spans="2:5" x14ac:dyDescent="0.2">
      <c r="B2810">
        <v>2801</v>
      </c>
      <c r="C2810" s="29">
        <v>-1.4981255748770593E-2</v>
      </c>
      <c r="D2810" s="29">
        <v>-7.9306548236514868E-2</v>
      </c>
      <c r="E2810" s="29">
        <v>0.13286686458744254</v>
      </c>
    </row>
    <row r="2811" spans="2:5" x14ac:dyDescent="0.2">
      <c r="B2811">
        <v>2802</v>
      </c>
      <c r="C2811" s="29">
        <v>-8.4290069705326695E-2</v>
      </c>
      <c r="D2811" s="29">
        <v>0.28988431635133799</v>
      </c>
      <c r="E2811" s="29">
        <v>8.4141929880935398E-2</v>
      </c>
    </row>
    <row r="2812" spans="2:5" x14ac:dyDescent="0.2">
      <c r="B2812">
        <v>2803</v>
      </c>
      <c r="C2812" s="29">
        <v>6.8080048794374737E-2</v>
      </c>
      <c r="D2812" s="29">
        <v>0.26890239841406566</v>
      </c>
      <c r="E2812" s="29">
        <v>-0.22825708937038022</v>
      </c>
    </row>
    <row r="2813" spans="2:5" x14ac:dyDescent="0.2">
      <c r="B2813">
        <v>2804</v>
      </c>
      <c r="C2813" s="29">
        <v>6.6296178105519993E-2</v>
      </c>
      <c r="D2813" s="29">
        <v>-6.5188672006674137E-2</v>
      </c>
      <c r="E2813" s="29">
        <v>-0.45501820423052214</v>
      </c>
    </row>
    <row r="2814" spans="2:5" x14ac:dyDescent="0.2">
      <c r="B2814">
        <v>2805</v>
      </c>
      <c r="C2814" s="29">
        <v>-0.1355027661849213</v>
      </c>
      <c r="D2814" s="29">
        <v>6.2760036693251808E-2</v>
      </c>
      <c r="E2814" s="29">
        <v>-0.17604215482833863</v>
      </c>
    </row>
    <row r="2815" spans="2:5" x14ac:dyDescent="0.2">
      <c r="B2815">
        <v>2806</v>
      </c>
      <c r="C2815" s="29">
        <v>-3.2465887157074033E-2</v>
      </c>
      <c r="D2815" s="29">
        <v>-0.11793997562591876</v>
      </c>
      <c r="E2815" s="29">
        <v>2.7436900377928635E-3</v>
      </c>
    </row>
    <row r="2816" spans="2:5" x14ac:dyDescent="0.2">
      <c r="B2816">
        <v>2807</v>
      </c>
      <c r="C2816" s="29">
        <v>3.8566011641863263E-3</v>
      </c>
      <c r="D2816" s="29">
        <v>-5.5911740426417252E-3</v>
      </c>
      <c r="E2816" s="29">
        <v>1.0609820590482389E-2</v>
      </c>
    </row>
    <row r="2817" spans="2:5" x14ac:dyDescent="0.2">
      <c r="B2817">
        <v>2808</v>
      </c>
      <c r="C2817" s="29">
        <v>-1.8800688572040501E-2</v>
      </c>
      <c r="D2817" s="29">
        <v>1.1319915275764253E-2</v>
      </c>
      <c r="E2817" s="29">
        <v>-0.13661104170149169</v>
      </c>
    </row>
    <row r="2818" spans="2:5" x14ac:dyDescent="0.2">
      <c r="B2818">
        <v>2809</v>
      </c>
      <c r="C2818" s="29">
        <v>-2.8605059558766348E-2</v>
      </c>
      <c r="D2818" s="29">
        <v>1.5038589409393564E-2</v>
      </c>
      <c r="E2818" s="29">
        <v>-0.11556809540301261</v>
      </c>
    </row>
    <row r="2819" spans="2:5" x14ac:dyDescent="0.2">
      <c r="B2819">
        <v>2810</v>
      </c>
      <c r="C2819" s="29">
        <v>-8.4273161669235291E-2</v>
      </c>
      <c r="D2819" s="29">
        <v>0.27173113621115053</v>
      </c>
      <c r="E2819" s="29">
        <v>-1.771609050577358E-2</v>
      </c>
    </row>
    <row r="2820" spans="2:5" x14ac:dyDescent="0.2">
      <c r="B2820">
        <v>2811</v>
      </c>
      <c r="C2820" s="29">
        <v>3.2900249769723881E-2</v>
      </c>
      <c r="D2820" s="29">
        <v>-0.20327019937184512</v>
      </c>
      <c r="E2820" s="29">
        <v>0.1666452737331548</v>
      </c>
    </row>
    <row r="2821" spans="2:5" x14ac:dyDescent="0.2">
      <c r="B2821">
        <v>2812</v>
      </c>
      <c r="C2821" s="29">
        <v>-2.1618735885759133E-2</v>
      </c>
      <c r="D2821" s="29">
        <v>5.5840597580749551E-2</v>
      </c>
      <c r="E2821" s="29">
        <v>0.10482925421468069</v>
      </c>
    </row>
    <row r="2822" spans="2:5" x14ac:dyDescent="0.2">
      <c r="B2822">
        <v>2813</v>
      </c>
      <c r="C2822" s="29">
        <v>8.3663578797041449E-2</v>
      </c>
      <c r="D2822" s="29">
        <v>-5.9153913754555226E-2</v>
      </c>
      <c r="E2822" s="29">
        <v>-0.27921994839088204</v>
      </c>
    </row>
    <row r="2823" spans="2:5" x14ac:dyDescent="0.2">
      <c r="B2823">
        <v>2814</v>
      </c>
      <c r="C2823" s="29">
        <v>-0.18776206325806313</v>
      </c>
      <c r="D2823" s="29">
        <v>0.13472086752563581</v>
      </c>
      <c r="E2823" s="29">
        <v>-4.7714048987597089E-2</v>
      </c>
    </row>
    <row r="2824" spans="2:5" x14ac:dyDescent="0.2">
      <c r="B2824">
        <v>2815</v>
      </c>
      <c r="C2824" s="29">
        <v>-6.0942232236752665E-2</v>
      </c>
      <c r="D2824" s="29">
        <v>3.3063873186023968E-2</v>
      </c>
      <c r="E2824" s="29">
        <v>0.50056730276672579</v>
      </c>
    </row>
    <row r="2825" spans="2:5" x14ac:dyDescent="0.2">
      <c r="B2825">
        <v>2816</v>
      </c>
      <c r="C2825" s="29">
        <v>-6.9542286843045989E-2</v>
      </c>
      <c r="D2825" s="29">
        <v>-3.8628914408697847E-2</v>
      </c>
      <c r="E2825" s="29">
        <v>-0.23362052169912731</v>
      </c>
    </row>
    <row r="2826" spans="2:5" x14ac:dyDescent="0.2">
      <c r="B2826">
        <v>2817</v>
      </c>
      <c r="C2826" s="29">
        <v>7.25473288425941E-2</v>
      </c>
      <c r="D2826" s="29">
        <v>0.12699848307822181</v>
      </c>
      <c r="E2826" s="29">
        <v>0.41493033962122944</v>
      </c>
    </row>
    <row r="2827" spans="2:5" x14ac:dyDescent="0.2">
      <c r="B2827">
        <v>2818</v>
      </c>
      <c r="C2827" s="29">
        <v>-4.1010993805738706E-3</v>
      </c>
      <c r="D2827" s="29">
        <v>8.2927231188922132E-2</v>
      </c>
      <c r="E2827" s="29">
        <v>0.19387881707205776</v>
      </c>
    </row>
    <row r="2828" spans="2:5" x14ac:dyDescent="0.2">
      <c r="B2828">
        <v>2819</v>
      </c>
      <c r="C2828" s="29">
        <v>-6.9390509863253083E-2</v>
      </c>
      <c r="D2828" s="29">
        <v>-4.0394557642836207E-3</v>
      </c>
      <c r="E2828" s="29">
        <v>-3.9289055131356949E-2</v>
      </c>
    </row>
    <row r="2829" spans="2:5" x14ac:dyDescent="0.2">
      <c r="B2829">
        <v>2820</v>
      </c>
      <c r="C2829" s="29">
        <v>4.1167281050350148E-2</v>
      </c>
      <c r="D2829" s="29">
        <v>-7.7887575350641558E-2</v>
      </c>
      <c r="E2829" s="29">
        <v>-0.22607466320828987</v>
      </c>
    </row>
    <row r="2830" spans="2:5" x14ac:dyDescent="0.2">
      <c r="B2830">
        <v>2821</v>
      </c>
      <c r="C2830" s="29">
        <v>-3.9760940073179818E-2</v>
      </c>
      <c r="D2830" s="29">
        <v>-2.5686950505217243E-2</v>
      </c>
      <c r="E2830" s="29">
        <v>-0.10344195968359592</v>
      </c>
    </row>
    <row r="2831" spans="2:5" x14ac:dyDescent="0.2">
      <c r="B2831">
        <v>2822</v>
      </c>
      <c r="C2831" s="29">
        <v>6.5146004737459476E-2</v>
      </c>
      <c r="D2831" s="29">
        <v>7.0831041332969122E-2</v>
      </c>
      <c r="E2831" s="29">
        <v>3.6398898607079941E-2</v>
      </c>
    </row>
    <row r="2832" spans="2:5" x14ac:dyDescent="0.2">
      <c r="B2832">
        <v>2823</v>
      </c>
      <c r="C2832" s="29">
        <v>0.28598954612009791</v>
      </c>
      <c r="D2832" s="29">
        <v>4.4356583002300116E-2</v>
      </c>
      <c r="E2832" s="29">
        <v>-0.22464689305663635</v>
      </c>
    </row>
    <row r="2833" spans="2:5" x14ac:dyDescent="0.2">
      <c r="B2833">
        <v>2824</v>
      </c>
      <c r="C2833" s="29">
        <v>1.7887670245270292E-2</v>
      </c>
      <c r="D2833" s="29">
        <v>-9.8285745850741096E-2</v>
      </c>
      <c r="E2833" s="29">
        <v>0.10379312561682891</v>
      </c>
    </row>
    <row r="2834" spans="2:5" x14ac:dyDescent="0.2">
      <c r="B2834">
        <v>2825</v>
      </c>
      <c r="C2834" s="29">
        <v>-5.9366010093237304E-2</v>
      </c>
      <c r="D2834" s="29">
        <v>4.2725279450214924E-3</v>
      </c>
      <c r="E2834" s="29">
        <v>-7.2396906197928129E-2</v>
      </c>
    </row>
    <row r="2835" spans="2:5" x14ac:dyDescent="0.2">
      <c r="B2835">
        <v>2826</v>
      </c>
      <c r="C2835" s="29">
        <v>-8.3516530543579964E-2</v>
      </c>
      <c r="D2835" s="29">
        <v>2.7320752807399009E-2</v>
      </c>
      <c r="E2835" s="29">
        <v>-9.6793871621283098E-2</v>
      </c>
    </row>
    <row r="2836" spans="2:5" x14ac:dyDescent="0.2">
      <c r="B2836">
        <v>2827</v>
      </c>
      <c r="C2836" s="29">
        <v>6.1698435039060161E-2</v>
      </c>
      <c r="D2836" s="29">
        <v>-0.29915808800595783</v>
      </c>
      <c r="E2836" s="29">
        <v>0.23074735516272107</v>
      </c>
    </row>
    <row r="2837" spans="2:5" x14ac:dyDescent="0.2">
      <c r="B2837">
        <v>2828</v>
      </c>
      <c r="C2837" s="29">
        <v>1.6937242348597406E-2</v>
      </c>
      <c r="D2837" s="29">
        <v>-5.3867823947955855E-2</v>
      </c>
      <c r="E2837" s="29">
        <v>-8.1247222472600106E-2</v>
      </c>
    </row>
    <row r="2838" spans="2:5" x14ac:dyDescent="0.2">
      <c r="B2838">
        <v>2829</v>
      </c>
      <c r="C2838" s="29">
        <v>0.15441461717980964</v>
      </c>
      <c r="D2838" s="29">
        <v>-2.2818882372130547E-2</v>
      </c>
      <c r="E2838" s="29">
        <v>0.47288193488494024</v>
      </c>
    </row>
    <row r="2839" spans="2:5" x14ac:dyDescent="0.2">
      <c r="B2839">
        <v>2830</v>
      </c>
      <c r="C2839" s="29">
        <v>0.19857235334088205</v>
      </c>
      <c r="D2839" s="29">
        <v>-0.11310678843946431</v>
      </c>
      <c r="E2839" s="29">
        <v>-6.7298426531199274E-2</v>
      </c>
    </row>
    <row r="2840" spans="2:5" x14ac:dyDescent="0.2">
      <c r="B2840">
        <v>2831</v>
      </c>
      <c r="C2840" s="29">
        <v>2.8802023065223642E-2</v>
      </c>
      <c r="D2840" s="29">
        <v>0.10833450969060281</v>
      </c>
      <c r="E2840" s="29">
        <v>9.3397194773978329E-2</v>
      </c>
    </row>
    <row r="2841" spans="2:5" x14ac:dyDescent="0.2">
      <c r="B2841">
        <v>2832</v>
      </c>
      <c r="C2841" s="29">
        <v>-3.7938854250380759E-2</v>
      </c>
      <c r="D2841" s="29">
        <v>2.5515258935288238E-2</v>
      </c>
      <c r="E2841" s="29">
        <v>5.0668606872768224E-2</v>
      </c>
    </row>
    <row r="2842" spans="2:5" x14ac:dyDescent="0.2">
      <c r="B2842">
        <v>2833</v>
      </c>
      <c r="C2842" s="29">
        <v>1.7837562597647148E-2</v>
      </c>
      <c r="D2842" s="29">
        <v>6.9007896539381918E-3</v>
      </c>
      <c r="E2842" s="29">
        <v>0.23589428948487606</v>
      </c>
    </row>
    <row r="2843" spans="2:5" x14ac:dyDescent="0.2">
      <c r="B2843">
        <v>2834</v>
      </c>
      <c r="C2843" s="29">
        <v>-5.6111968474133814E-2</v>
      </c>
      <c r="D2843" s="29">
        <v>6.4642303318021274E-2</v>
      </c>
      <c r="E2843" s="29">
        <v>-0.17380385078177468</v>
      </c>
    </row>
    <row r="2844" spans="2:5" x14ac:dyDescent="0.2">
      <c r="B2844">
        <v>2835</v>
      </c>
      <c r="C2844" s="29">
        <v>-1.5620817331789891E-2</v>
      </c>
      <c r="D2844" s="29">
        <v>1.9944325159488779E-2</v>
      </c>
      <c r="E2844" s="29">
        <v>0.13037973283469131</v>
      </c>
    </row>
    <row r="2845" spans="2:5" x14ac:dyDescent="0.2">
      <c r="B2845">
        <v>2836</v>
      </c>
      <c r="C2845" s="29">
        <v>6.0601942620373299E-3</v>
      </c>
      <c r="D2845" s="29">
        <v>-0.2396892701007903</v>
      </c>
      <c r="E2845" s="29">
        <v>-6.3634025862662591E-2</v>
      </c>
    </row>
    <row r="2846" spans="2:5" x14ac:dyDescent="0.2">
      <c r="B2846">
        <v>2837</v>
      </c>
      <c r="C2846" s="29">
        <v>2.7526635487596207E-2</v>
      </c>
      <c r="D2846" s="29">
        <v>0.21146903968762387</v>
      </c>
      <c r="E2846" s="29">
        <v>3.4977199875978561E-2</v>
      </c>
    </row>
    <row r="2847" spans="2:5" x14ac:dyDescent="0.2">
      <c r="B2847">
        <v>2838</v>
      </c>
      <c r="C2847" s="29">
        <v>3.8147873021881847E-3</v>
      </c>
      <c r="D2847" s="29">
        <v>-1.2574663160212931E-2</v>
      </c>
      <c r="E2847" s="29">
        <v>5.8982149589148922E-2</v>
      </c>
    </row>
    <row r="2848" spans="2:5" x14ac:dyDescent="0.2">
      <c r="B2848">
        <v>2839</v>
      </c>
      <c r="C2848" s="29">
        <v>-0.13717403079233856</v>
      </c>
      <c r="D2848" s="29">
        <v>-9.7755765072037509E-2</v>
      </c>
      <c r="E2848" s="29">
        <v>-0.43239944424625598</v>
      </c>
    </row>
    <row r="2849" spans="2:5" x14ac:dyDescent="0.2">
      <c r="B2849">
        <v>2840</v>
      </c>
      <c r="C2849" s="29">
        <v>-3.2102107062736432E-2</v>
      </c>
      <c r="D2849" s="29">
        <v>0.13338587724089607</v>
      </c>
      <c r="E2849" s="29">
        <v>0.13746286337062003</v>
      </c>
    </row>
    <row r="2850" spans="2:5" x14ac:dyDescent="0.2">
      <c r="B2850">
        <v>2841</v>
      </c>
      <c r="C2850" s="29">
        <v>-3.0428229927313269E-2</v>
      </c>
      <c r="D2850" s="29">
        <v>-5.8299223478799386E-2</v>
      </c>
      <c r="E2850" s="29">
        <v>5.5005537618236247E-2</v>
      </c>
    </row>
    <row r="2851" spans="2:5" x14ac:dyDescent="0.2">
      <c r="B2851">
        <v>2842</v>
      </c>
      <c r="C2851" s="29">
        <v>-9.1169212562421179E-2</v>
      </c>
      <c r="D2851" s="29">
        <v>0.22492024171595684</v>
      </c>
      <c r="E2851" s="29">
        <v>-0.34992147287286141</v>
      </c>
    </row>
    <row r="2852" spans="2:5" x14ac:dyDescent="0.2">
      <c r="B2852">
        <v>2843</v>
      </c>
      <c r="C2852" s="29">
        <v>-2.2215840586688938E-2</v>
      </c>
      <c r="D2852" s="29">
        <v>5.9897701907812032E-2</v>
      </c>
      <c r="E2852" s="29">
        <v>-9.708558710524974E-2</v>
      </c>
    </row>
    <row r="2853" spans="2:5" x14ac:dyDescent="0.2">
      <c r="B2853">
        <v>2844</v>
      </c>
      <c r="C2853" s="29">
        <v>-3.2327107494524547E-2</v>
      </c>
      <c r="D2853" s="29">
        <v>-7.8206164168470246E-2</v>
      </c>
      <c r="E2853" s="29">
        <v>3.3287783763047467E-2</v>
      </c>
    </row>
    <row r="2854" spans="2:5" x14ac:dyDescent="0.2">
      <c r="B2854">
        <v>2845</v>
      </c>
      <c r="C2854" s="29">
        <v>-6.394174148929907E-2</v>
      </c>
      <c r="D2854" s="29">
        <v>-0.26910436240663393</v>
      </c>
      <c r="E2854" s="29">
        <v>2.9593251227770772E-2</v>
      </c>
    </row>
    <row r="2855" spans="2:5" x14ac:dyDescent="0.2">
      <c r="B2855">
        <v>2846</v>
      </c>
      <c r="C2855" s="29">
        <v>-0.14987796005483181</v>
      </c>
      <c r="D2855" s="29">
        <v>1.0615285847530621E-2</v>
      </c>
      <c r="E2855" s="29">
        <v>0.19766109274218899</v>
      </c>
    </row>
    <row r="2856" spans="2:5" x14ac:dyDescent="0.2">
      <c r="B2856">
        <v>2847</v>
      </c>
      <c r="C2856" s="29">
        <v>3.1655666667972759E-2</v>
      </c>
      <c r="D2856" s="29">
        <v>-0.10999288434309877</v>
      </c>
      <c r="E2856" s="29">
        <v>-6.3546344530504223E-3</v>
      </c>
    </row>
    <row r="2857" spans="2:5" x14ac:dyDescent="0.2">
      <c r="B2857">
        <v>2848</v>
      </c>
      <c r="C2857" s="29">
        <v>-4.7041732366887102E-3</v>
      </c>
      <c r="D2857" s="29">
        <v>-8.4744182404565771E-2</v>
      </c>
      <c r="E2857" s="29">
        <v>8.6553818118395211E-3</v>
      </c>
    </row>
    <row r="2858" spans="2:5" x14ac:dyDescent="0.2">
      <c r="B2858">
        <v>2849</v>
      </c>
      <c r="C2858" s="29">
        <v>3.0188994333277437E-2</v>
      </c>
      <c r="D2858" s="29">
        <v>-0.16284055714334547</v>
      </c>
      <c r="E2858" s="29">
        <v>-2.7948156426162579E-2</v>
      </c>
    </row>
    <row r="2859" spans="2:5" x14ac:dyDescent="0.2">
      <c r="B2859">
        <v>2850</v>
      </c>
      <c r="C2859" s="29">
        <v>-8.3569211088221171E-2</v>
      </c>
      <c r="D2859" s="29">
        <v>6.6808602640112361E-2</v>
      </c>
      <c r="E2859" s="29">
        <v>-0.1681410922603771</v>
      </c>
    </row>
    <row r="2860" spans="2:5" x14ac:dyDescent="0.2">
      <c r="B2860">
        <v>2851</v>
      </c>
      <c r="C2860" s="29">
        <v>5.7661139223012439E-3</v>
      </c>
      <c r="D2860" s="29">
        <v>2.6429133477383623E-2</v>
      </c>
      <c r="E2860" s="29">
        <v>0.17383139868230066</v>
      </c>
    </row>
    <row r="2861" spans="2:5" x14ac:dyDescent="0.2">
      <c r="B2861">
        <v>2852</v>
      </c>
      <c r="C2861" s="29">
        <v>-9.0281414802269519E-2</v>
      </c>
      <c r="D2861" s="29">
        <v>-4.0531712375498574E-2</v>
      </c>
      <c r="E2861" s="29">
        <v>-4.1681450732832699E-2</v>
      </c>
    </row>
    <row r="2862" spans="2:5" x14ac:dyDescent="0.2">
      <c r="B2862">
        <v>2853</v>
      </c>
      <c r="C2862" s="29">
        <v>0.10528784496669615</v>
      </c>
      <c r="D2862" s="29">
        <v>8.5489492635359252E-2</v>
      </c>
      <c r="E2862" s="29">
        <v>-0.31490715076052056</v>
      </c>
    </row>
    <row r="2863" spans="2:5" x14ac:dyDescent="0.2">
      <c r="B2863">
        <v>2854</v>
      </c>
      <c r="C2863" s="29">
        <v>3.6852641987105923E-2</v>
      </c>
      <c r="D2863" s="29">
        <v>1.4809334192386168E-2</v>
      </c>
      <c r="E2863" s="29">
        <v>-0.21320668508556798</v>
      </c>
    </row>
    <row r="2864" spans="2:5" x14ac:dyDescent="0.2">
      <c r="B2864">
        <v>2855</v>
      </c>
      <c r="C2864" s="29">
        <v>-3.7498661154477565E-2</v>
      </c>
      <c r="D2864" s="29">
        <v>0.16638204946449758</v>
      </c>
      <c r="E2864" s="29">
        <v>5.5740026938074269E-2</v>
      </c>
    </row>
    <row r="2865" spans="2:5" x14ac:dyDescent="0.2">
      <c r="B2865">
        <v>2856</v>
      </c>
      <c r="C2865" s="29">
        <v>-5.9906998682081936E-2</v>
      </c>
      <c r="D2865" s="29">
        <v>-1.3828924793382741E-2</v>
      </c>
      <c r="E2865" s="29">
        <v>-6.8073810700308435E-2</v>
      </c>
    </row>
    <row r="2866" spans="2:5" x14ac:dyDescent="0.2">
      <c r="B2866">
        <v>2857</v>
      </c>
      <c r="C2866" s="29">
        <v>-1.2044321901923552E-2</v>
      </c>
      <c r="D2866" s="29">
        <v>0.44865491090594195</v>
      </c>
      <c r="E2866" s="29">
        <v>-0.23834603245281033</v>
      </c>
    </row>
    <row r="2867" spans="2:5" x14ac:dyDescent="0.2">
      <c r="B2867">
        <v>2858</v>
      </c>
      <c r="C2867" s="29">
        <v>0.11962676333627405</v>
      </c>
      <c r="D2867" s="29">
        <v>5.5987148835953911E-2</v>
      </c>
      <c r="E2867" s="29">
        <v>0.39891684592024906</v>
      </c>
    </row>
    <row r="2868" spans="2:5" x14ac:dyDescent="0.2">
      <c r="B2868">
        <v>2859</v>
      </c>
      <c r="C2868" s="29">
        <v>-1.6153756778469901E-2</v>
      </c>
      <c r="D2868" s="29">
        <v>0.1509818989060378</v>
      </c>
      <c r="E2868" s="29">
        <v>0.447288339588442</v>
      </c>
    </row>
    <row r="2869" spans="2:5" x14ac:dyDescent="0.2">
      <c r="B2869">
        <v>2860</v>
      </c>
      <c r="C2869" s="29">
        <v>7.1915645804985509E-2</v>
      </c>
      <c r="D2869" s="29">
        <v>-0.13373169991661976</v>
      </c>
      <c r="E2869" s="29">
        <v>-5.5489330413803391E-2</v>
      </c>
    </row>
    <row r="2870" spans="2:5" x14ac:dyDescent="0.2">
      <c r="B2870">
        <v>2861</v>
      </c>
      <c r="C2870" s="29">
        <v>-0.14779869717414129</v>
      </c>
      <c r="D2870" s="29">
        <v>-8.3924764687552028E-2</v>
      </c>
      <c r="E2870" s="29">
        <v>-0.16230998258460058</v>
      </c>
    </row>
    <row r="2871" spans="2:5" x14ac:dyDescent="0.2">
      <c r="B2871">
        <v>2862</v>
      </c>
      <c r="C2871" s="29">
        <v>-3.9360505261229986E-2</v>
      </c>
      <c r="D2871" s="29">
        <v>0.12530520648167848</v>
      </c>
      <c r="E2871" s="29">
        <v>0.19258930679855316</v>
      </c>
    </row>
    <row r="2872" spans="2:5" x14ac:dyDescent="0.2">
      <c r="B2872">
        <v>2863</v>
      </c>
      <c r="C2872" s="29">
        <v>-5.7675710410346998E-2</v>
      </c>
      <c r="D2872" s="29">
        <v>-0.22389491204309941</v>
      </c>
      <c r="E2872" s="29">
        <v>0.39839724368551693</v>
      </c>
    </row>
    <row r="2873" spans="2:5" x14ac:dyDescent="0.2">
      <c r="B2873">
        <v>2864</v>
      </c>
      <c r="C2873" s="29">
        <v>-1.2595889923802388E-2</v>
      </c>
      <c r="D2873" s="29">
        <v>8.8721834596040272E-2</v>
      </c>
      <c r="E2873" s="29">
        <v>-0.23396468746796772</v>
      </c>
    </row>
    <row r="2874" spans="2:5" x14ac:dyDescent="0.2">
      <c r="B2874">
        <v>2865</v>
      </c>
      <c r="C2874" s="29">
        <v>7.081862191718713E-2</v>
      </c>
      <c r="D2874" s="29">
        <v>0.57361166806982344</v>
      </c>
      <c r="E2874" s="29">
        <v>-7.5267385195306596E-2</v>
      </c>
    </row>
    <row r="2875" spans="2:5" x14ac:dyDescent="0.2">
      <c r="B2875">
        <v>2866</v>
      </c>
      <c r="C2875" s="29">
        <v>-4.6505482768610017E-2</v>
      </c>
      <c r="D2875" s="29">
        <v>-0.17451920235465107</v>
      </c>
      <c r="E2875" s="29">
        <v>8.3707038149814072E-3</v>
      </c>
    </row>
    <row r="2876" spans="2:5" x14ac:dyDescent="0.2">
      <c r="B2876">
        <v>2867</v>
      </c>
      <c r="C2876" s="29">
        <v>-0.10327674482635583</v>
      </c>
      <c r="D2876" s="29">
        <v>-0.16114375716376569</v>
      </c>
      <c r="E2876" s="29">
        <v>8.3424033585727295E-2</v>
      </c>
    </row>
    <row r="2877" spans="2:5" x14ac:dyDescent="0.2">
      <c r="B2877">
        <v>2868</v>
      </c>
      <c r="C2877" s="29">
        <v>9.194125365372792E-3</v>
      </c>
      <c r="D2877" s="29">
        <v>-1.7612689695600103E-2</v>
      </c>
      <c r="E2877" s="29">
        <v>-6.721184807703949E-2</v>
      </c>
    </row>
    <row r="2878" spans="2:5" x14ac:dyDescent="0.2">
      <c r="B2878">
        <v>2869</v>
      </c>
      <c r="C2878" s="29">
        <v>2.1918385544980309E-2</v>
      </c>
      <c r="D2878" s="29">
        <v>0.15783206562934343</v>
      </c>
      <c r="E2878" s="29">
        <v>-5.044155354612978E-2</v>
      </c>
    </row>
    <row r="2879" spans="2:5" x14ac:dyDescent="0.2">
      <c r="B2879">
        <v>2870</v>
      </c>
      <c r="C2879" s="29">
        <v>2.4137781181156195E-2</v>
      </c>
      <c r="D2879" s="29">
        <v>4.0172382292813336E-2</v>
      </c>
      <c r="E2879" s="29">
        <v>0.12188466130682264</v>
      </c>
    </row>
    <row r="2880" spans="2:5" x14ac:dyDescent="0.2">
      <c r="B2880">
        <v>2871</v>
      </c>
      <c r="C2880" s="29">
        <v>-2.9552102560826961E-2</v>
      </c>
      <c r="D2880" s="29">
        <v>-8.4845330793995088E-2</v>
      </c>
      <c r="E2880" s="29">
        <v>-0.63912051839351203</v>
      </c>
    </row>
    <row r="2881" spans="2:5" x14ac:dyDescent="0.2">
      <c r="B2881">
        <v>2872</v>
      </c>
      <c r="C2881" s="29">
        <v>-3.2356635848569466E-2</v>
      </c>
      <c r="D2881" s="29">
        <v>0.12758168530438507</v>
      </c>
      <c r="E2881" s="29">
        <v>7.5524050921974534E-2</v>
      </c>
    </row>
    <row r="2882" spans="2:5" x14ac:dyDescent="0.2">
      <c r="B2882">
        <v>2873</v>
      </c>
      <c r="C2882" s="29">
        <v>2.2186305169146475E-2</v>
      </c>
      <c r="D2882" s="29">
        <v>7.3179211692710161E-2</v>
      </c>
      <c r="E2882" s="29">
        <v>0.16126208583268234</v>
      </c>
    </row>
    <row r="2883" spans="2:5" x14ac:dyDescent="0.2">
      <c r="B2883">
        <v>2874</v>
      </c>
      <c r="C2883" s="29">
        <v>8.6744194252477119E-2</v>
      </c>
      <c r="D2883" s="29">
        <v>-1.6932781614302617E-2</v>
      </c>
      <c r="E2883" s="29">
        <v>-2.7571739805494645E-2</v>
      </c>
    </row>
    <row r="2884" spans="2:5" x14ac:dyDescent="0.2">
      <c r="B2884">
        <v>2875</v>
      </c>
      <c r="C2884" s="29">
        <v>-4.9028288790052181E-3</v>
      </c>
      <c r="D2884" s="29">
        <v>4.4628460497440313E-2</v>
      </c>
      <c r="E2884" s="29">
        <v>0.11269217059665361</v>
      </c>
    </row>
    <row r="2885" spans="2:5" x14ac:dyDescent="0.2">
      <c r="B2885">
        <v>2876</v>
      </c>
      <c r="C2885" s="29">
        <v>0.12382327020146328</v>
      </c>
      <c r="D2885" s="29">
        <v>-0.14880438487313208</v>
      </c>
      <c r="E2885" s="29">
        <v>0.14291657072213865</v>
      </c>
    </row>
    <row r="2886" spans="2:5" x14ac:dyDescent="0.2">
      <c r="B2886">
        <v>2877</v>
      </c>
      <c r="C2886" s="29">
        <v>-2.7110089220495272E-2</v>
      </c>
      <c r="D2886" s="29">
        <v>-0.11842279724936954</v>
      </c>
      <c r="E2886" s="29">
        <v>0.21692949662394595</v>
      </c>
    </row>
    <row r="2887" spans="2:5" x14ac:dyDescent="0.2">
      <c r="B2887">
        <v>2878</v>
      </c>
      <c r="C2887" s="29">
        <v>4.4315753121325074E-2</v>
      </c>
      <c r="D2887" s="29">
        <v>5.8611012211658778E-2</v>
      </c>
      <c r="E2887" s="29">
        <v>0.37820954501579096</v>
      </c>
    </row>
    <row r="2888" spans="2:5" x14ac:dyDescent="0.2">
      <c r="B2888">
        <v>2879</v>
      </c>
      <c r="C2888" s="29">
        <v>6.5450440211007174E-3</v>
      </c>
      <c r="D2888" s="29">
        <v>5.6560224300209676E-2</v>
      </c>
      <c r="E2888" s="29">
        <v>-0.19410453618546439</v>
      </c>
    </row>
    <row r="2889" spans="2:5" x14ac:dyDescent="0.2">
      <c r="B2889">
        <v>2880</v>
      </c>
      <c r="C2889" s="29">
        <v>5.0623906915403999E-2</v>
      </c>
      <c r="D2889" s="29">
        <v>1.2102740888361206E-2</v>
      </c>
      <c r="E2889" s="29">
        <v>6.3995669172284775E-2</v>
      </c>
    </row>
    <row r="2890" spans="2:5" x14ac:dyDescent="0.2">
      <c r="B2890">
        <v>2881</v>
      </c>
      <c r="C2890" s="29">
        <v>4.5688426107907083E-2</v>
      </c>
      <c r="D2890" s="29">
        <v>2.2458796608265882E-2</v>
      </c>
      <c r="E2890" s="29">
        <v>-2.5935053057334803E-2</v>
      </c>
    </row>
    <row r="2891" spans="2:5" x14ac:dyDescent="0.2">
      <c r="B2891">
        <v>2882</v>
      </c>
      <c r="C2891" s="29">
        <v>0.13983486348025001</v>
      </c>
      <c r="D2891" s="29">
        <v>-3.5180970073580148E-2</v>
      </c>
      <c r="E2891" s="29">
        <v>0.42020788003585274</v>
      </c>
    </row>
    <row r="2892" spans="2:5" x14ac:dyDescent="0.2">
      <c r="B2892">
        <v>2883</v>
      </c>
      <c r="C2892" s="29">
        <v>3.4401037545266168E-2</v>
      </c>
      <c r="D2892" s="29">
        <v>-4.2683262943664355E-2</v>
      </c>
      <c r="E2892" s="29">
        <v>-0.12181784282493871</v>
      </c>
    </row>
    <row r="2893" spans="2:5" x14ac:dyDescent="0.2">
      <c r="B2893">
        <v>2884</v>
      </c>
      <c r="C2893" s="29">
        <v>-9.1413566557397727E-2</v>
      </c>
      <c r="D2893" s="29">
        <v>-0.21552051774401593</v>
      </c>
      <c r="E2893" s="29">
        <v>4.4114320287391331E-2</v>
      </c>
    </row>
    <row r="2894" spans="2:5" x14ac:dyDescent="0.2">
      <c r="B2894">
        <v>2885</v>
      </c>
      <c r="C2894" s="29">
        <v>-0.15170892866031493</v>
      </c>
      <c r="D2894" s="29">
        <v>6.7848242715755069E-2</v>
      </c>
      <c r="E2894" s="29">
        <v>-8.134163620912906E-3</v>
      </c>
    </row>
    <row r="2895" spans="2:5" x14ac:dyDescent="0.2">
      <c r="B2895">
        <v>2886</v>
      </c>
      <c r="C2895" s="29">
        <v>0.20773252164061051</v>
      </c>
      <c r="D2895" s="29">
        <v>1.8655990233269516E-2</v>
      </c>
      <c r="E2895" s="29">
        <v>-7.992166226253429E-2</v>
      </c>
    </row>
    <row r="2896" spans="2:5" x14ac:dyDescent="0.2">
      <c r="B2896">
        <v>2887</v>
      </c>
      <c r="C2896" s="29">
        <v>0.11112214655127381</v>
      </c>
      <c r="D2896" s="29">
        <v>3.4862286662312288E-2</v>
      </c>
      <c r="E2896" s="29">
        <v>-2.2714040439439909E-2</v>
      </c>
    </row>
    <row r="2897" spans="2:5" x14ac:dyDescent="0.2">
      <c r="B2897">
        <v>2888</v>
      </c>
      <c r="C2897" s="29">
        <v>0.15620360335588723</v>
      </c>
      <c r="D2897" s="29">
        <v>-8.2221469915966114E-2</v>
      </c>
      <c r="E2897" s="29">
        <v>0.10822806655061641</v>
      </c>
    </row>
    <row r="2898" spans="2:5" x14ac:dyDescent="0.2">
      <c r="B2898">
        <v>2889</v>
      </c>
      <c r="C2898" s="29">
        <v>-1.6377913688895511E-2</v>
      </c>
      <c r="D2898" s="29">
        <v>0.13155235296583909</v>
      </c>
      <c r="E2898" s="29">
        <v>-0.11975476405227291</v>
      </c>
    </row>
    <row r="2899" spans="2:5" x14ac:dyDescent="0.2">
      <c r="B2899">
        <v>2890</v>
      </c>
      <c r="C2899" s="29">
        <v>-0.11436682111453285</v>
      </c>
      <c r="D2899" s="29">
        <v>9.1529644897237639E-2</v>
      </c>
      <c r="E2899" s="29">
        <v>-3.4454996776354899E-2</v>
      </c>
    </row>
    <row r="2900" spans="2:5" x14ac:dyDescent="0.2">
      <c r="B2900">
        <v>2891</v>
      </c>
      <c r="C2900" s="29">
        <v>-3.7532961442647589E-2</v>
      </c>
      <c r="D2900" s="29">
        <v>-0.15919836294250314</v>
      </c>
      <c r="E2900" s="29">
        <v>-9.2165207801871679E-2</v>
      </c>
    </row>
    <row r="2901" spans="2:5" x14ac:dyDescent="0.2">
      <c r="B2901">
        <v>2892</v>
      </c>
      <c r="C2901" s="29">
        <v>4.1126522464252826E-3</v>
      </c>
      <c r="D2901" s="29">
        <v>4.6186720778049646E-2</v>
      </c>
      <c r="E2901" s="29">
        <v>0.12993987553959935</v>
      </c>
    </row>
    <row r="2902" spans="2:5" x14ac:dyDescent="0.2">
      <c r="B2902">
        <v>2893</v>
      </c>
      <c r="C2902" s="29">
        <v>-2.541719631406927E-2</v>
      </c>
      <c r="D2902" s="29">
        <v>-8.833174711044646E-2</v>
      </c>
      <c r="E2902" s="29">
        <v>-2.6084143181711931E-2</v>
      </c>
    </row>
    <row r="2903" spans="2:5" x14ac:dyDescent="0.2">
      <c r="B2903">
        <v>2894</v>
      </c>
      <c r="C2903" s="29">
        <v>7.8459517149705324E-2</v>
      </c>
      <c r="D2903" s="29">
        <v>-0.25599050044938776</v>
      </c>
      <c r="E2903" s="29">
        <v>-0.52435826583019984</v>
      </c>
    </row>
    <row r="2904" spans="2:5" x14ac:dyDescent="0.2">
      <c r="B2904">
        <v>2895</v>
      </c>
      <c r="C2904" s="29">
        <v>-9.9554033740399048E-2</v>
      </c>
      <c r="D2904" s="29">
        <v>8.9400837331275435E-2</v>
      </c>
      <c r="E2904" s="29">
        <v>0.70978541653238569</v>
      </c>
    </row>
    <row r="2905" spans="2:5" x14ac:dyDescent="0.2">
      <c r="B2905">
        <v>2896</v>
      </c>
      <c r="C2905" s="29">
        <v>8.0314855013620484E-2</v>
      </c>
      <c r="D2905" s="29">
        <v>-0.12562047339416021</v>
      </c>
      <c r="E2905" s="29">
        <v>-0.31703885839901869</v>
      </c>
    </row>
    <row r="2906" spans="2:5" x14ac:dyDescent="0.2">
      <c r="B2906">
        <v>2897</v>
      </c>
      <c r="C2906" s="29">
        <v>-9.8058282775860279E-3</v>
      </c>
      <c r="D2906" s="29">
        <v>6.8315674519477718E-2</v>
      </c>
      <c r="E2906" s="29">
        <v>-0.23666527221803743</v>
      </c>
    </row>
    <row r="2907" spans="2:5" x14ac:dyDescent="0.2">
      <c r="B2907">
        <v>2898</v>
      </c>
      <c r="C2907" s="29">
        <v>8.4340501248676827E-2</v>
      </c>
      <c r="D2907" s="29">
        <v>-0.1708131691578591</v>
      </c>
      <c r="E2907" s="29">
        <v>-0.17358337887907177</v>
      </c>
    </row>
    <row r="2908" spans="2:5" x14ac:dyDescent="0.2">
      <c r="B2908">
        <v>2899</v>
      </c>
      <c r="C2908" s="29">
        <v>-1.6685281433458328E-2</v>
      </c>
      <c r="D2908" s="29">
        <v>-9.4509480100013366E-2</v>
      </c>
      <c r="E2908" s="29">
        <v>-0.18145575202027445</v>
      </c>
    </row>
    <row r="2909" spans="2:5" x14ac:dyDescent="0.2">
      <c r="B2909">
        <v>2900</v>
      </c>
      <c r="C2909" s="29">
        <v>-2.3373261984602555E-2</v>
      </c>
      <c r="D2909" s="29">
        <v>1.0520549311848121E-2</v>
      </c>
      <c r="E2909" s="29">
        <v>-2.1000373451120217E-2</v>
      </c>
    </row>
    <row r="2910" spans="2:5" x14ac:dyDescent="0.2">
      <c r="B2910">
        <v>2901</v>
      </c>
      <c r="C2910" s="29">
        <v>-6.9587890173488541E-3</v>
      </c>
      <c r="D2910" s="29">
        <v>0.14513558283352343</v>
      </c>
      <c r="E2910" s="29">
        <v>-3.3262441751582127E-2</v>
      </c>
    </row>
    <row r="2911" spans="2:5" x14ac:dyDescent="0.2">
      <c r="B2911">
        <v>2902</v>
      </c>
      <c r="C2911" s="29">
        <v>6.0366891197111576E-2</v>
      </c>
      <c r="D2911" s="29">
        <v>-7.2537809035848833E-2</v>
      </c>
      <c r="E2911" s="29">
        <v>2.9347516398082581E-2</v>
      </c>
    </row>
    <row r="2912" spans="2:5" x14ac:dyDescent="0.2">
      <c r="B2912">
        <v>2903</v>
      </c>
      <c r="C2912" s="29">
        <v>-8.1330119825227892E-2</v>
      </c>
      <c r="D2912" s="29">
        <v>0.25358689123155104</v>
      </c>
      <c r="E2912" s="29">
        <v>-3.6488865009598311E-2</v>
      </c>
    </row>
    <row r="2913" spans="2:5" x14ac:dyDescent="0.2">
      <c r="B2913">
        <v>2904</v>
      </c>
      <c r="C2913" s="29">
        <v>-4.025192960817383E-2</v>
      </c>
      <c r="D2913" s="29">
        <v>-0.37046264482844948</v>
      </c>
      <c r="E2913" s="29">
        <v>-1.161675887710271E-2</v>
      </c>
    </row>
    <row r="2914" spans="2:5" x14ac:dyDescent="0.2">
      <c r="B2914">
        <v>2905</v>
      </c>
      <c r="C2914" s="29">
        <v>-1.0592293536281071E-2</v>
      </c>
      <c r="D2914" s="29">
        <v>0.20422211087856454</v>
      </c>
      <c r="E2914" s="29">
        <v>0.15364119038051302</v>
      </c>
    </row>
    <row r="2915" spans="2:5" x14ac:dyDescent="0.2">
      <c r="B2915">
        <v>2906</v>
      </c>
      <c r="C2915" s="29">
        <v>-4.0098957338700655E-2</v>
      </c>
      <c r="D2915" s="29">
        <v>-5.442753150336338E-2</v>
      </c>
      <c r="E2915" s="29">
        <v>0.38452232024865624</v>
      </c>
    </row>
    <row r="2916" spans="2:5" x14ac:dyDescent="0.2">
      <c r="B2916">
        <v>2907</v>
      </c>
      <c r="C2916" s="29">
        <v>-5.5963080286729042E-2</v>
      </c>
      <c r="D2916" s="29">
        <v>-1.907662010820086E-2</v>
      </c>
      <c r="E2916" s="29">
        <v>-4.9391819429478546E-2</v>
      </c>
    </row>
    <row r="2917" spans="2:5" x14ac:dyDescent="0.2">
      <c r="B2917">
        <v>2908</v>
      </c>
      <c r="C2917" s="29">
        <v>-3.7989700910128744E-3</v>
      </c>
      <c r="D2917" s="29">
        <v>-0.10210829566142972</v>
      </c>
      <c r="E2917" s="29">
        <v>9.2730148965652029E-2</v>
      </c>
    </row>
    <row r="2918" spans="2:5" x14ac:dyDescent="0.2">
      <c r="B2918">
        <v>2909</v>
      </c>
      <c r="C2918" s="29">
        <v>-0.17933848326988824</v>
      </c>
      <c r="D2918" s="29">
        <v>-0.18206934351831774</v>
      </c>
      <c r="E2918" s="29">
        <v>0.28242771846573861</v>
      </c>
    </row>
    <row r="2919" spans="2:5" x14ac:dyDescent="0.2">
      <c r="B2919">
        <v>2910</v>
      </c>
      <c r="C2919" s="29">
        <v>-7.2145278869556365E-2</v>
      </c>
      <c r="D2919" s="29">
        <v>-8.4742150055932726E-3</v>
      </c>
      <c r="E2919" s="29">
        <v>0.18075457636401732</v>
      </c>
    </row>
    <row r="2920" spans="2:5" x14ac:dyDescent="0.2">
      <c r="B2920">
        <v>2911</v>
      </c>
      <c r="C2920" s="29">
        <v>3.2987678371631947E-2</v>
      </c>
      <c r="D2920" s="29">
        <v>-0.14257826579541086</v>
      </c>
      <c r="E2920" s="29">
        <v>6.8347943198079672E-2</v>
      </c>
    </row>
    <row r="2921" spans="2:5" x14ac:dyDescent="0.2">
      <c r="B2921">
        <v>2912</v>
      </c>
      <c r="C2921" s="29">
        <v>-4.6440583930716581E-2</v>
      </c>
      <c r="D2921" s="29">
        <v>-1.9187327945217963E-2</v>
      </c>
      <c r="E2921" s="29">
        <v>-9.9858728041700203E-3</v>
      </c>
    </row>
    <row r="2922" spans="2:5" x14ac:dyDescent="0.2">
      <c r="B2922">
        <v>2913</v>
      </c>
      <c r="C2922" s="29">
        <v>3.0652505724712162E-2</v>
      </c>
      <c r="D2922" s="29">
        <v>9.1515904842390514E-2</v>
      </c>
      <c r="E2922" s="29">
        <v>0.17259849892749884</v>
      </c>
    </row>
    <row r="2923" spans="2:5" x14ac:dyDescent="0.2">
      <c r="B2923">
        <v>2914</v>
      </c>
      <c r="C2923" s="29">
        <v>-0.19057201424217146</v>
      </c>
      <c r="D2923" s="29">
        <v>-4.3400973610542605E-2</v>
      </c>
      <c r="E2923" s="29">
        <v>-6.6739393651295831E-2</v>
      </c>
    </row>
    <row r="2924" spans="2:5" x14ac:dyDescent="0.2">
      <c r="B2924">
        <v>2915</v>
      </c>
      <c r="C2924" s="29">
        <v>6.768464940038682E-2</v>
      </c>
      <c r="D2924" s="29">
        <v>-0.22679527139230102</v>
      </c>
      <c r="E2924" s="29">
        <v>7.9700270135963508E-2</v>
      </c>
    </row>
    <row r="2925" spans="2:5" x14ac:dyDescent="0.2">
      <c r="B2925">
        <v>2916</v>
      </c>
      <c r="C2925" s="29">
        <v>-6.1002814951486933E-2</v>
      </c>
      <c r="D2925" s="29">
        <v>0.21423517028469613</v>
      </c>
      <c r="E2925" s="29">
        <v>-2.176066254252956E-2</v>
      </c>
    </row>
    <row r="2926" spans="2:5" x14ac:dyDescent="0.2">
      <c r="B2926">
        <v>2917</v>
      </c>
      <c r="C2926" s="29">
        <v>5.490642879466829E-2</v>
      </c>
      <c r="D2926" s="29">
        <v>4.1246726200575033E-2</v>
      </c>
      <c r="E2926" s="29">
        <v>-7.4359195336079834E-2</v>
      </c>
    </row>
    <row r="2927" spans="2:5" x14ac:dyDescent="0.2">
      <c r="B2927">
        <v>2918</v>
      </c>
      <c r="C2927" s="29">
        <v>-3.5771532167542398E-2</v>
      </c>
      <c r="D2927" s="29">
        <v>0.16817021751607217</v>
      </c>
      <c r="E2927" s="29">
        <v>5.3895715572506567E-2</v>
      </c>
    </row>
    <row r="2928" spans="2:5" x14ac:dyDescent="0.2">
      <c r="B2928">
        <v>2919</v>
      </c>
      <c r="C2928" s="29">
        <v>5.6587142790969748E-2</v>
      </c>
      <c r="D2928" s="29">
        <v>-0.19059476218827345</v>
      </c>
      <c r="E2928" s="29">
        <v>-0.55746228448752133</v>
      </c>
    </row>
    <row r="2929" spans="2:5" x14ac:dyDescent="0.2">
      <c r="B2929">
        <v>2920</v>
      </c>
      <c r="C2929" s="29">
        <v>-5.9283714164406823E-2</v>
      </c>
      <c r="D2929" s="29">
        <v>-0.20410221582520938</v>
      </c>
      <c r="E2929" s="29">
        <v>0.18913410769527705</v>
      </c>
    </row>
    <row r="2930" spans="2:5" x14ac:dyDescent="0.2">
      <c r="B2930">
        <v>2921</v>
      </c>
      <c r="C2930" s="29">
        <v>-6.2769218321678671E-2</v>
      </c>
      <c r="D2930" s="29">
        <v>4.9360658198937757E-2</v>
      </c>
      <c r="E2930" s="29">
        <v>-0.2895308780012853</v>
      </c>
    </row>
    <row r="2931" spans="2:5" x14ac:dyDescent="0.2">
      <c r="B2931">
        <v>2922</v>
      </c>
      <c r="C2931" s="29">
        <v>-3.0786484923106278E-2</v>
      </c>
      <c r="D2931" s="29">
        <v>-0.12268208034188843</v>
      </c>
      <c r="E2931" s="29">
        <v>-0.26455419286828957</v>
      </c>
    </row>
    <row r="2932" spans="2:5" x14ac:dyDescent="0.2">
      <c r="B2932">
        <v>2923</v>
      </c>
      <c r="C2932" s="29">
        <v>-0.22173952782833234</v>
      </c>
      <c r="D2932" s="29">
        <v>5.37022842795934E-2</v>
      </c>
      <c r="E2932" s="29">
        <v>0.24467988307153868</v>
      </c>
    </row>
    <row r="2933" spans="2:5" x14ac:dyDescent="0.2">
      <c r="B2933">
        <v>2924</v>
      </c>
      <c r="C2933" s="29">
        <v>-8.9980561454197902E-2</v>
      </c>
      <c r="D2933" s="29">
        <v>0.20247847037479172</v>
      </c>
      <c r="E2933" s="29">
        <v>3.4465309208235886E-2</v>
      </c>
    </row>
    <row r="2934" spans="2:5" x14ac:dyDescent="0.2">
      <c r="B2934">
        <v>2925</v>
      </c>
      <c r="C2934" s="29">
        <v>3.1776559555065412E-3</v>
      </c>
      <c r="D2934" s="29">
        <v>-7.377648929986505E-2</v>
      </c>
      <c r="E2934" s="29">
        <v>-3.8355900785324921E-2</v>
      </c>
    </row>
    <row r="2935" spans="2:5" x14ac:dyDescent="0.2">
      <c r="B2935">
        <v>2926</v>
      </c>
      <c r="C2935" s="29">
        <v>-1.2305749573525201E-2</v>
      </c>
      <c r="D2935" s="29">
        <v>0.10522805267143366</v>
      </c>
      <c r="E2935" s="29">
        <v>9.5118388554240652E-2</v>
      </c>
    </row>
    <row r="2936" spans="2:5" x14ac:dyDescent="0.2">
      <c r="B2936">
        <v>2927</v>
      </c>
      <c r="C2936" s="29">
        <v>-2.466214450547425E-2</v>
      </c>
      <c r="D2936" s="29">
        <v>0.1385631323746199</v>
      </c>
      <c r="E2936" s="29">
        <v>1.6203246762475702E-2</v>
      </c>
    </row>
    <row r="2937" spans="2:5" x14ac:dyDescent="0.2">
      <c r="B2937">
        <v>2928</v>
      </c>
      <c r="C2937" s="29">
        <v>-1.8077307530182041E-2</v>
      </c>
      <c r="D2937" s="29">
        <v>7.2530274276647447E-2</v>
      </c>
      <c r="E2937" s="29">
        <v>8.91054558743722E-2</v>
      </c>
    </row>
    <row r="2938" spans="2:5" x14ac:dyDescent="0.2">
      <c r="B2938">
        <v>2929</v>
      </c>
      <c r="C2938" s="29">
        <v>6.956597113615004E-2</v>
      </c>
      <c r="D2938" s="29">
        <v>-1.8120973323252486E-2</v>
      </c>
      <c r="E2938" s="29">
        <v>6.9553118171004305E-2</v>
      </c>
    </row>
    <row r="2939" spans="2:5" x14ac:dyDescent="0.2">
      <c r="B2939">
        <v>2930</v>
      </c>
      <c r="C2939" s="29">
        <v>-0.10406963246472954</v>
      </c>
      <c r="D2939" s="29">
        <v>0.14229683724471565</v>
      </c>
      <c r="E2939" s="29">
        <v>-5.1124233210650225E-2</v>
      </c>
    </row>
    <row r="2940" spans="2:5" x14ac:dyDescent="0.2">
      <c r="B2940">
        <v>2931</v>
      </c>
      <c r="C2940" s="29">
        <v>-9.2202184734855211E-2</v>
      </c>
      <c r="D2940" s="29">
        <v>-0.11541058754554438</v>
      </c>
      <c r="E2940" s="29">
        <v>0.13068746678460502</v>
      </c>
    </row>
    <row r="2941" spans="2:5" x14ac:dyDescent="0.2">
      <c r="B2941">
        <v>2932</v>
      </c>
      <c r="C2941" s="29">
        <v>-2.2883453385653143E-2</v>
      </c>
      <c r="D2941" s="29">
        <v>-0.15678427985019189</v>
      </c>
      <c r="E2941" s="29">
        <v>0.3245327403395703</v>
      </c>
    </row>
    <row r="2942" spans="2:5" x14ac:dyDescent="0.2">
      <c r="B2942">
        <v>2933</v>
      </c>
      <c r="C2942" s="29">
        <v>1.6735281476292899E-2</v>
      </c>
      <c r="D2942" s="29">
        <v>-0.14507709173462818</v>
      </c>
      <c r="E2942" s="29">
        <v>-0.10937737738168536</v>
      </c>
    </row>
    <row r="2943" spans="2:5" x14ac:dyDescent="0.2">
      <c r="B2943">
        <v>2934</v>
      </c>
      <c r="C2943" s="29">
        <v>-3.1921099198000499E-2</v>
      </c>
      <c r="D2943" s="29">
        <v>1.9306137990909352E-2</v>
      </c>
      <c r="E2943" s="29">
        <v>-3.1408398653850852E-2</v>
      </c>
    </row>
    <row r="2944" spans="2:5" x14ac:dyDescent="0.2">
      <c r="B2944">
        <v>2935</v>
      </c>
      <c r="C2944" s="29">
        <v>1.7719696664572248E-2</v>
      </c>
      <c r="D2944" s="29">
        <v>8.7007286093126607E-2</v>
      </c>
      <c r="E2944" s="29">
        <v>-0.46769994431322492</v>
      </c>
    </row>
    <row r="2945" spans="2:5" x14ac:dyDescent="0.2">
      <c r="B2945">
        <v>2936</v>
      </c>
      <c r="C2945" s="29">
        <v>-1.2351541478022978E-2</v>
      </c>
      <c r="D2945" s="29">
        <v>-1.4641184406210104E-2</v>
      </c>
      <c r="E2945" s="29">
        <v>-7.1539629674048644E-2</v>
      </c>
    </row>
    <row r="2946" spans="2:5" x14ac:dyDescent="0.2">
      <c r="B2946">
        <v>2937</v>
      </c>
      <c r="C2946" s="29">
        <v>-2.4481912727205686E-2</v>
      </c>
      <c r="D2946" s="29">
        <v>-0.19237918872188564</v>
      </c>
      <c r="E2946" s="29">
        <v>-6.1769552630352123E-2</v>
      </c>
    </row>
    <row r="2947" spans="2:5" x14ac:dyDescent="0.2">
      <c r="B2947">
        <v>2938</v>
      </c>
      <c r="C2947" s="29">
        <v>-3.2692020601172392E-2</v>
      </c>
      <c r="D2947" s="29">
        <v>5.2331507446249044E-2</v>
      </c>
      <c r="E2947" s="29">
        <v>-2.6733087024819031E-2</v>
      </c>
    </row>
    <row r="2948" spans="2:5" x14ac:dyDescent="0.2">
      <c r="B2948">
        <v>2939</v>
      </c>
      <c r="C2948" s="29">
        <v>-0.26483574649572056</v>
      </c>
      <c r="D2948" s="29">
        <v>-7.0371368479935602E-3</v>
      </c>
      <c r="E2948" s="29">
        <v>-0.60769575899770534</v>
      </c>
    </row>
    <row r="2949" spans="2:5" x14ac:dyDescent="0.2">
      <c r="B2949">
        <v>2940</v>
      </c>
      <c r="C2949" s="29">
        <v>-2.5879593657800362E-2</v>
      </c>
      <c r="D2949" s="29">
        <v>5.8048942918193486E-2</v>
      </c>
      <c r="E2949" s="29">
        <v>-0.30186309102505776</v>
      </c>
    </row>
    <row r="2950" spans="2:5" x14ac:dyDescent="0.2">
      <c r="B2950">
        <v>2941</v>
      </c>
      <c r="C2950" s="29">
        <v>1.0856568738803198E-2</v>
      </c>
      <c r="D2950" s="29">
        <v>-4.9715248015443934E-2</v>
      </c>
      <c r="E2950" s="29">
        <v>-0.11464092911520422</v>
      </c>
    </row>
    <row r="2951" spans="2:5" x14ac:dyDescent="0.2">
      <c r="B2951">
        <v>2942</v>
      </c>
      <c r="C2951" s="29">
        <v>-2.6960443909794093E-3</v>
      </c>
      <c r="D2951" s="29">
        <v>0.48179609275874319</v>
      </c>
      <c r="E2951" s="29">
        <v>2.5783165037722013E-2</v>
      </c>
    </row>
    <row r="2952" spans="2:5" x14ac:dyDescent="0.2">
      <c r="B2952">
        <v>2943</v>
      </c>
      <c r="C2952" s="29">
        <v>2.8585679206838119E-2</v>
      </c>
      <c r="D2952" s="29">
        <v>0.10210031553662151</v>
      </c>
      <c r="E2952" s="29">
        <v>-0.12387134063401033</v>
      </c>
    </row>
    <row r="2953" spans="2:5" x14ac:dyDescent="0.2">
      <c r="B2953">
        <v>2944</v>
      </c>
      <c r="C2953" s="29">
        <v>1.1951607156029923E-2</v>
      </c>
      <c r="D2953" s="29">
        <v>-9.6181304729114458E-2</v>
      </c>
      <c r="E2953" s="29">
        <v>-8.4885465306864596E-3</v>
      </c>
    </row>
    <row r="2954" spans="2:5" x14ac:dyDescent="0.2">
      <c r="B2954">
        <v>2945</v>
      </c>
      <c r="C2954" s="29">
        <v>0.10222239456692084</v>
      </c>
      <c r="D2954" s="29">
        <v>5.818991631357618E-2</v>
      </c>
      <c r="E2954" s="29">
        <v>7.3772042600268373E-2</v>
      </c>
    </row>
    <row r="2955" spans="2:5" x14ac:dyDescent="0.2">
      <c r="B2955">
        <v>2946</v>
      </c>
      <c r="C2955" s="29">
        <v>1.8652992417255366E-2</v>
      </c>
      <c r="D2955" s="29">
        <v>0.17318502612895148</v>
      </c>
      <c r="E2955" s="29">
        <v>-8.2886086672864775E-2</v>
      </c>
    </row>
    <row r="2956" spans="2:5" x14ac:dyDescent="0.2">
      <c r="B2956">
        <v>2947</v>
      </c>
      <c r="C2956" s="29">
        <v>-0.10276745650545425</v>
      </c>
      <c r="D2956" s="29">
        <v>8.408419701819933E-2</v>
      </c>
      <c r="E2956" s="29">
        <v>0.18924745098211182</v>
      </c>
    </row>
    <row r="2957" spans="2:5" x14ac:dyDescent="0.2">
      <c r="B2957">
        <v>2948</v>
      </c>
      <c r="C2957" s="29">
        <v>-4.5283615764582091E-3</v>
      </c>
      <c r="D2957" s="29">
        <v>-1.0319585575910405E-2</v>
      </c>
      <c r="E2957" s="29">
        <v>0.47364010091937137</v>
      </c>
    </row>
    <row r="2958" spans="2:5" x14ac:dyDescent="0.2">
      <c r="B2958">
        <v>2949</v>
      </c>
      <c r="C2958" s="29">
        <v>-0.13410743708786005</v>
      </c>
      <c r="D2958" s="29">
        <v>-0.81673314320939339</v>
      </c>
      <c r="E2958" s="29">
        <v>0.28023591118932495</v>
      </c>
    </row>
    <row r="2959" spans="2:5" x14ac:dyDescent="0.2">
      <c r="B2959">
        <v>2950</v>
      </c>
      <c r="C2959" s="29">
        <v>-8.7755453096887096E-3</v>
      </c>
      <c r="D2959" s="29">
        <v>4.8677056604417047E-2</v>
      </c>
      <c r="E2959" s="29">
        <v>0.28684892786811889</v>
      </c>
    </row>
    <row r="2960" spans="2:5" x14ac:dyDescent="0.2">
      <c r="B2960">
        <v>2951</v>
      </c>
      <c r="C2960" s="29">
        <v>-2.1119231846809309E-2</v>
      </c>
      <c r="D2960" s="29">
        <v>0.19457019628013456</v>
      </c>
      <c r="E2960" s="29">
        <v>-4.8982477082920778E-2</v>
      </c>
    </row>
    <row r="2961" spans="2:5" x14ac:dyDescent="0.2">
      <c r="B2961">
        <v>2952</v>
      </c>
      <c r="C2961" s="29">
        <v>-2.3020286657684588E-2</v>
      </c>
      <c r="D2961" s="29">
        <v>-6.4953401860582682E-2</v>
      </c>
      <c r="E2961" s="29">
        <v>9.5188183053881284E-2</v>
      </c>
    </row>
    <row r="2962" spans="2:5" x14ac:dyDescent="0.2">
      <c r="B2962">
        <v>2953</v>
      </c>
      <c r="C2962" s="29">
        <v>3.981238016517228E-2</v>
      </c>
      <c r="D2962" s="29">
        <v>-9.4446960382001427E-2</v>
      </c>
      <c r="E2962" s="29">
        <v>-0.18856562066307739</v>
      </c>
    </row>
    <row r="2963" spans="2:5" x14ac:dyDescent="0.2">
      <c r="B2963">
        <v>2954</v>
      </c>
      <c r="C2963" s="29">
        <v>2.2386836842266476E-3</v>
      </c>
      <c r="D2963" s="29">
        <v>8.6010861434028096E-4</v>
      </c>
      <c r="E2963" s="29">
        <v>-0.13077289846830442</v>
      </c>
    </row>
    <row r="2964" spans="2:5" x14ac:dyDescent="0.2">
      <c r="B2964">
        <v>2955</v>
      </c>
      <c r="C2964" s="29">
        <v>-4.0801141146373981E-2</v>
      </c>
      <c r="D2964" s="29">
        <v>-9.5333625488152982E-2</v>
      </c>
      <c r="E2964" s="29">
        <v>-0.10111433374681268</v>
      </c>
    </row>
    <row r="2965" spans="2:5" x14ac:dyDescent="0.2">
      <c r="B2965">
        <v>2956</v>
      </c>
      <c r="C2965" s="29">
        <v>7.8028206666944044E-2</v>
      </c>
      <c r="D2965" s="29">
        <v>-0.11164169087179983</v>
      </c>
      <c r="E2965" s="29">
        <v>0.10728854673750013</v>
      </c>
    </row>
    <row r="2966" spans="2:5" x14ac:dyDescent="0.2">
      <c r="B2966">
        <v>2957</v>
      </c>
      <c r="C2966" s="29">
        <v>-2.4874590516626599E-3</v>
      </c>
      <c r="D2966" s="29">
        <v>9.7006022028574751E-2</v>
      </c>
      <c r="E2966" s="29">
        <v>-6.9765862735107894E-3</v>
      </c>
    </row>
    <row r="2967" spans="2:5" x14ac:dyDescent="0.2">
      <c r="B2967">
        <v>2958</v>
      </c>
      <c r="C2967" s="29">
        <v>-1.7481216690747252E-2</v>
      </c>
      <c r="D2967" s="29">
        <v>-0.70484657231464742</v>
      </c>
      <c r="E2967" s="29">
        <v>0.15095737718150964</v>
      </c>
    </row>
    <row r="2968" spans="2:5" x14ac:dyDescent="0.2">
      <c r="B2968">
        <v>2959</v>
      </c>
      <c r="C2968" s="29">
        <v>7.2461616249997656E-3</v>
      </c>
      <c r="D2968" s="29">
        <v>0.2295321317421761</v>
      </c>
      <c r="E2968" s="29">
        <v>7.2529207646120822E-2</v>
      </c>
    </row>
    <row r="2969" spans="2:5" x14ac:dyDescent="0.2">
      <c r="B2969">
        <v>2960</v>
      </c>
      <c r="C2969" s="29">
        <v>-2.9449441360928575E-2</v>
      </c>
      <c r="D2969" s="29">
        <v>-2.0518487351919669E-2</v>
      </c>
      <c r="E2969" s="29">
        <v>-2.8720135473183092E-3</v>
      </c>
    </row>
    <row r="2970" spans="2:5" x14ac:dyDescent="0.2">
      <c r="B2970">
        <v>2961</v>
      </c>
      <c r="C2970" s="29">
        <v>9.042606678581E-2</v>
      </c>
      <c r="D2970" s="29">
        <v>-7.2091316071388037E-2</v>
      </c>
      <c r="E2970" s="29">
        <v>-0.69585454401346725</v>
      </c>
    </row>
    <row r="2971" spans="2:5" x14ac:dyDescent="0.2">
      <c r="B2971">
        <v>2962</v>
      </c>
      <c r="C2971" s="29">
        <v>1.0551324853903919E-2</v>
      </c>
      <c r="D2971" s="29">
        <v>-4.009620235154477E-2</v>
      </c>
      <c r="E2971" s="29">
        <v>0.19845924254497554</v>
      </c>
    </row>
    <row r="2972" spans="2:5" x14ac:dyDescent="0.2">
      <c r="B2972">
        <v>2963</v>
      </c>
      <c r="C2972" s="29">
        <v>4.9453380153216112E-2</v>
      </c>
      <c r="D2972" s="29">
        <v>-4.9777026976821175E-2</v>
      </c>
      <c r="E2972" s="29">
        <v>-0.13495225473044986</v>
      </c>
    </row>
    <row r="2973" spans="2:5" x14ac:dyDescent="0.2">
      <c r="B2973">
        <v>2964</v>
      </c>
      <c r="C2973" s="29">
        <v>-0.11826573470942532</v>
      </c>
      <c r="D2973" s="29">
        <v>-3.7449545190681825E-2</v>
      </c>
      <c r="E2973" s="29">
        <v>0.14507458312273125</v>
      </c>
    </row>
    <row r="2974" spans="2:5" x14ac:dyDescent="0.2">
      <c r="B2974">
        <v>2965</v>
      </c>
      <c r="C2974" s="29">
        <v>2.5628535317387437E-2</v>
      </c>
      <c r="D2974" s="29">
        <v>-6.1892727661006425E-2</v>
      </c>
      <c r="E2974" s="29">
        <v>-8.142091808476426E-2</v>
      </c>
    </row>
    <row r="2975" spans="2:5" x14ac:dyDescent="0.2">
      <c r="B2975">
        <v>2966</v>
      </c>
      <c r="C2975" s="29">
        <v>3.453459194153187E-2</v>
      </c>
      <c r="D2975" s="29">
        <v>0.20345661506022916</v>
      </c>
      <c r="E2975" s="29">
        <v>-0.20425524117409946</v>
      </c>
    </row>
    <row r="2976" spans="2:5" x14ac:dyDescent="0.2">
      <c r="B2976">
        <v>2967</v>
      </c>
      <c r="C2976" s="29">
        <v>-2.8644172463741104E-2</v>
      </c>
      <c r="D2976" s="29">
        <v>4.6667525577999303E-2</v>
      </c>
      <c r="E2976" s="29">
        <v>-0.20750093732909372</v>
      </c>
    </row>
    <row r="2977" spans="2:5" x14ac:dyDescent="0.2">
      <c r="B2977">
        <v>2968</v>
      </c>
      <c r="C2977" s="29">
        <v>-2.9393813670188083E-2</v>
      </c>
      <c r="D2977" s="29">
        <v>8.2057962081582645E-3</v>
      </c>
      <c r="E2977" s="29">
        <v>-9.4098125019363797E-3</v>
      </c>
    </row>
    <row r="2978" spans="2:5" x14ac:dyDescent="0.2">
      <c r="B2978">
        <v>2969</v>
      </c>
      <c r="C2978" s="29">
        <v>6.4471670112502863E-2</v>
      </c>
      <c r="D2978" s="29">
        <v>0.10955243410998464</v>
      </c>
      <c r="E2978" s="29">
        <v>-1.9403049576496981E-2</v>
      </c>
    </row>
    <row r="2979" spans="2:5" x14ac:dyDescent="0.2">
      <c r="B2979">
        <v>2970</v>
      </c>
      <c r="C2979" s="29">
        <v>3.5032304815254954E-2</v>
      </c>
      <c r="D2979" s="29">
        <v>-9.5632245325274583E-3</v>
      </c>
      <c r="E2979" s="29">
        <v>-0.11651772519748067</v>
      </c>
    </row>
    <row r="2980" spans="2:5" x14ac:dyDescent="0.2">
      <c r="B2980">
        <v>2971</v>
      </c>
      <c r="C2980" s="29">
        <v>-4.5989660644904326E-2</v>
      </c>
      <c r="D2980" s="29">
        <v>-7.9553734391793057E-2</v>
      </c>
      <c r="E2980" s="29">
        <v>0.41057015994940971</v>
      </c>
    </row>
    <row r="2981" spans="2:5" x14ac:dyDescent="0.2">
      <c r="B2981">
        <v>2972</v>
      </c>
      <c r="C2981" s="29">
        <v>-9.2634831088860489E-2</v>
      </c>
      <c r="D2981" s="29">
        <v>0.1448529959702845</v>
      </c>
      <c r="E2981" s="29">
        <v>0.21298382038546115</v>
      </c>
    </row>
    <row r="2982" spans="2:5" x14ac:dyDescent="0.2">
      <c r="B2982">
        <v>2973</v>
      </c>
      <c r="C2982" s="29">
        <v>-4.1396491870616607E-2</v>
      </c>
      <c r="D2982" s="29">
        <v>-0.33330635705124217</v>
      </c>
      <c r="E2982" s="29">
        <v>-0.54749033546198056</v>
      </c>
    </row>
    <row r="2983" spans="2:5" x14ac:dyDescent="0.2">
      <c r="B2983">
        <v>2974</v>
      </c>
      <c r="C2983" s="29">
        <v>1.6293174512303769E-2</v>
      </c>
      <c r="D2983" s="29">
        <v>-4.4019166686134058E-2</v>
      </c>
      <c r="E2983" s="29">
        <v>-8.5553162964371446E-2</v>
      </c>
    </row>
    <row r="2984" spans="2:5" x14ac:dyDescent="0.2">
      <c r="B2984">
        <v>2975</v>
      </c>
      <c r="C2984" s="29">
        <v>0.17641145345528167</v>
      </c>
      <c r="D2984" s="29">
        <v>-0.14963545578288595</v>
      </c>
      <c r="E2984" s="29">
        <v>-2.4598112392970398E-2</v>
      </c>
    </row>
    <row r="2985" spans="2:5" x14ac:dyDescent="0.2">
      <c r="B2985">
        <v>2976</v>
      </c>
      <c r="C2985" s="29">
        <v>-5.9387393268720721E-3</v>
      </c>
      <c r="D2985" s="29">
        <v>-0.23551773188164657</v>
      </c>
      <c r="E2985" s="29">
        <v>3.2601884714492858E-2</v>
      </c>
    </row>
    <row r="2986" spans="2:5" x14ac:dyDescent="0.2">
      <c r="B2986">
        <v>2977</v>
      </c>
      <c r="C2986" s="29">
        <v>-2.0217788062484594E-2</v>
      </c>
      <c r="D2986" s="29">
        <v>-0.11098432239631179</v>
      </c>
      <c r="E2986" s="29">
        <v>-7.6570711005309891E-2</v>
      </c>
    </row>
    <row r="2987" spans="2:5" x14ac:dyDescent="0.2">
      <c r="B2987">
        <v>2978</v>
      </c>
      <c r="C2987" s="29">
        <v>9.8012867000874915E-2</v>
      </c>
      <c r="D2987" s="29">
        <v>-0.17551522500333652</v>
      </c>
      <c r="E2987" s="29">
        <v>5.29683491205553E-2</v>
      </c>
    </row>
    <row r="2988" spans="2:5" x14ac:dyDescent="0.2">
      <c r="B2988">
        <v>2979</v>
      </c>
      <c r="C2988" s="29">
        <v>-1.8831123993254269E-2</v>
      </c>
      <c r="D2988" s="29">
        <v>-0.15339852150476463</v>
      </c>
      <c r="E2988" s="29">
        <v>1.1265080052440269E-2</v>
      </c>
    </row>
    <row r="2989" spans="2:5" x14ac:dyDescent="0.2">
      <c r="B2989">
        <v>2980</v>
      </c>
      <c r="C2989" s="29">
        <v>0.15581747699186893</v>
      </c>
      <c r="D2989" s="29">
        <v>-9.1819833106496183E-3</v>
      </c>
      <c r="E2989" s="29">
        <v>0.1382326408364084</v>
      </c>
    </row>
    <row r="2990" spans="2:5" x14ac:dyDescent="0.2">
      <c r="B2990">
        <v>2981</v>
      </c>
      <c r="C2990" s="29">
        <v>1.6528452824812797E-2</v>
      </c>
      <c r="D2990" s="29">
        <v>0.16513451491917774</v>
      </c>
      <c r="E2990" s="29">
        <v>-0.10598846680689739</v>
      </c>
    </row>
    <row r="2991" spans="2:5" x14ac:dyDescent="0.2">
      <c r="B2991">
        <v>2982</v>
      </c>
      <c r="C2991" s="29">
        <v>3.1914760498200655E-2</v>
      </c>
      <c r="D2991" s="29">
        <v>-0.25466876983742259</v>
      </c>
      <c r="E2991" s="29">
        <v>-0.14830800469117364</v>
      </c>
    </row>
    <row r="2992" spans="2:5" x14ac:dyDescent="0.2">
      <c r="B2992">
        <v>2983</v>
      </c>
      <c r="C2992" s="29">
        <v>8.6915214674989586E-3</v>
      </c>
      <c r="D2992" s="29">
        <v>-4.4227937805233222E-2</v>
      </c>
      <c r="E2992" s="29">
        <v>-0.13192687336010978</v>
      </c>
    </row>
    <row r="2993" spans="2:5" x14ac:dyDescent="0.2">
      <c r="B2993">
        <v>2984</v>
      </c>
      <c r="C2993" s="29">
        <v>-1.65737059595772E-2</v>
      </c>
      <c r="D2993" s="29">
        <v>6.9722868200003424E-2</v>
      </c>
      <c r="E2993" s="29">
        <v>3.5791429857380168E-3</v>
      </c>
    </row>
    <row r="2994" spans="2:5" x14ac:dyDescent="0.2">
      <c r="B2994">
        <v>2985</v>
      </c>
      <c r="C2994" s="29">
        <v>1.4511571483759608E-2</v>
      </c>
      <c r="D2994" s="29">
        <v>-9.0294576442537869E-3</v>
      </c>
      <c r="E2994" s="29">
        <v>0.22264465993794072</v>
      </c>
    </row>
    <row r="2995" spans="2:5" x14ac:dyDescent="0.2">
      <c r="B2995">
        <v>2986</v>
      </c>
      <c r="C2995" s="29">
        <v>-2.0792177058655041E-2</v>
      </c>
      <c r="D2995" s="29">
        <v>-0.24791935239269888</v>
      </c>
      <c r="E2995" s="29">
        <v>-0.10350480916469268</v>
      </c>
    </row>
    <row r="2996" spans="2:5" x14ac:dyDescent="0.2">
      <c r="B2996">
        <v>2987</v>
      </c>
      <c r="C2996" s="29">
        <v>-3.9031941285886155E-3</v>
      </c>
      <c r="D2996" s="29">
        <v>1.5272228118770711E-2</v>
      </c>
      <c r="E2996" s="29">
        <v>0.34909331186816733</v>
      </c>
    </row>
    <row r="2997" spans="2:5" x14ac:dyDescent="0.2">
      <c r="B2997">
        <v>2988</v>
      </c>
      <c r="C2997" s="29">
        <v>1.5198469419207279E-2</v>
      </c>
      <c r="D2997" s="29">
        <v>0.13442805749203177</v>
      </c>
      <c r="E2997" s="29">
        <v>-5.0381453149387169E-2</v>
      </c>
    </row>
    <row r="2998" spans="2:5" x14ac:dyDescent="0.2">
      <c r="B2998">
        <v>2989</v>
      </c>
      <c r="C2998" s="29">
        <v>-8.9852422452142783E-2</v>
      </c>
      <c r="D2998" s="29">
        <v>-8.2927859871377296E-2</v>
      </c>
      <c r="E2998" s="29">
        <v>-0.21060231241231478</v>
      </c>
    </row>
    <row r="2999" spans="2:5" x14ac:dyDescent="0.2">
      <c r="B2999">
        <v>2990</v>
      </c>
      <c r="C2999" s="29">
        <v>4.3292626176407771E-2</v>
      </c>
      <c r="D2999" s="29">
        <v>-0.36754245473581715</v>
      </c>
      <c r="E2999" s="29">
        <v>-0.28624412782651709</v>
      </c>
    </row>
    <row r="3000" spans="2:5" x14ac:dyDescent="0.2">
      <c r="B3000">
        <v>2991</v>
      </c>
      <c r="C3000" s="29">
        <v>8.3220420794274871E-2</v>
      </c>
      <c r="D3000" s="29">
        <v>0.19655791341916518</v>
      </c>
      <c r="E3000" s="29">
        <v>-0.15528354508937547</v>
      </c>
    </row>
    <row r="3001" spans="2:5" x14ac:dyDescent="0.2">
      <c r="B3001">
        <v>2992</v>
      </c>
      <c r="C3001" s="29">
        <v>-4.9292622089426634E-2</v>
      </c>
      <c r="D3001" s="29">
        <v>-5.1463344444056501E-2</v>
      </c>
      <c r="E3001" s="29">
        <v>0.13008477854899633</v>
      </c>
    </row>
    <row r="3002" spans="2:5" x14ac:dyDescent="0.2">
      <c r="B3002">
        <v>2993</v>
      </c>
      <c r="C3002" s="29">
        <v>4.2221043604186964E-2</v>
      </c>
      <c r="D3002" s="29">
        <v>-4.0686672614316764E-2</v>
      </c>
      <c r="E3002" s="29">
        <v>-3.172495769278974E-2</v>
      </c>
    </row>
    <row r="3003" spans="2:5" x14ac:dyDescent="0.2">
      <c r="B3003">
        <v>2994</v>
      </c>
      <c r="C3003" s="29">
        <v>-1.7507869054615478E-2</v>
      </c>
      <c r="D3003" s="29">
        <v>-2.3654451495024542E-2</v>
      </c>
      <c r="E3003" s="29">
        <v>-0.57496601606354403</v>
      </c>
    </row>
    <row r="3004" spans="2:5" x14ac:dyDescent="0.2">
      <c r="B3004">
        <v>2995</v>
      </c>
      <c r="C3004" s="29">
        <v>0.12660311267281593</v>
      </c>
      <c r="D3004" s="29">
        <v>0.11350451690818808</v>
      </c>
      <c r="E3004" s="29">
        <v>0.56227803441098823</v>
      </c>
    </row>
    <row r="3005" spans="2:5" x14ac:dyDescent="0.2">
      <c r="B3005">
        <v>2996</v>
      </c>
      <c r="C3005" s="29">
        <v>-0.10593006012217987</v>
      </c>
      <c r="D3005" s="29">
        <v>0.33394170792394806</v>
      </c>
      <c r="E3005" s="29">
        <v>3.9445086956236804E-3</v>
      </c>
    </row>
    <row r="3006" spans="2:5" x14ac:dyDescent="0.2">
      <c r="B3006">
        <v>2997</v>
      </c>
      <c r="C3006" s="29">
        <v>9.7685237079884902E-3</v>
      </c>
      <c r="D3006" s="29">
        <v>2.9357764557521562E-2</v>
      </c>
      <c r="E3006" s="29">
        <v>-0.12572581209766737</v>
      </c>
    </row>
    <row r="3007" spans="2:5" x14ac:dyDescent="0.2">
      <c r="B3007">
        <v>2998</v>
      </c>
      <c r="C3007" s="29">
        <v>2.5569689499136242E-2</v>
      </c>
      <c r="D3007" s="29">
        <v>-2.9291168047768525E-2</v>
      </c>
      <c r="E3007" s="29">
        <v>-1.2982974476699896</v>
      </c>
    </row>
    <row r="3008" spans="2:5" x14ac:dyDescent="0.2">
      <c r="B3008">
        <v>2999</v>
      </c>
      <c r="C3008" s="29">
        <v>6.0929296797754585E-3</v>
      </c>
      <c r="D3008" s="29">
        <v>-9.1589322342733856E-2</v>
      </c>
      <c r="E3008" s="29">
        <v>0.23873186673867514</v>
      </c>
    </row>
    <row r="3009" spans="2:5" x14ac:dyDescent="0.2">
      <c r="B3009">
        <v>3000</v>
      </c>
      <c r="C3009" s="29">
        <v>4.4995130610882707E-2</v>
      </c>
      <c r="D3009" s="29">
        <v>1.0859717661441368E-2</v>
      </c>
      <c r="E3009" s="29">
        <v>0.10046657946604258</v>
      </c>
    </row>
    <row r="3010" spans="2:5" x14ac:dyDescent="0.2">
      <c r="B3010">
        <v>3001</v>
      </c>
      <c r="C3010" s="29">
        <v>-0.10223619077985661</v>
      </c>
      <c r="D3010" s="29">
        <v>0.16359179162500292</v>
      </c>
      <c r="E3010" s="29">
        <v>0.11459527111314315</v>
      </c>
    </row>
    <row r="3011" spans="2:5" x14ac:dyDescent="0.2">
      <c r="B3011">
        <v>3002</v>
      </c>
      <c r="C3011" s="29">
        <v>-1.5807989552176062E-3</v>
      </c>
      <c r="D3011" s="29">
        <v>-0.43382782347576188</v>
      </c>
      <c r="E3011" s="29">
        <v>-0.10431875547069289</v>
      </c>
    </row>
    <row r="3012" spans="2:5" x14ac:dyDescent="0.2">
      <c r="B3012">
        <v>3003</v>
      </c>
      <c r="C3012" s="29">
        <v>-2.8306512765184307E-2</v>
      </c>
      <c r="D3012" s="29">
        <v>-0.25649346123909339</v>
      </c>
      <c r="E3012" s="29">
        <v>0.10176779515982402</v>
      </c>
    </row>
    <row r="3013" spans="2:5" x14ac:dyDescent="0.2">
      <c r="B3013">
        <v>3004</v>
      </c>
      <c r="C3013" s="29">
        <v>1.3758902383080324E-2</v>
      </c>
      <c r="D3013" s="29">
        <v>-0.12918768395539112</v>
      </c>
      <c r="E3013" s="29">
        <v>-0.20933909296662054</v>
      </c>
    </row>
    <row r="3014" spans="2:5" x14ac:dyDescent="0.2">
      <c r="B3014">
        <v>3005</v>
      </c>
      <c r="C3014" s="29">
        <v>-3.4765049990694762E-2</v>
      </c>
      <c r="D3014" s="29">
        <v>2.9463224442492119E-2</v>
      </c>
      <c r="E3014" s="29">
        <v>-9.4587611064649454E-2</v>
      </c>
    </row>
    <row r="3015" spans="2:5" x14ac:dyDescent="0.2">
      <c r="B3015">
        <v>3006</v>
      </c>
      <c r="C3015" s="29">
        <v>-4.0034845690791925E-3</v>
      </c>
      <c r="D3015" s="29">
        <v>-0.22707576546420732</v>
      </c>
      <c r="E3015" s="29">
        <v>-4.6633944062097324E-2</v>
      </c>
    </row>
    <row r="3016" spans="2:5" x14ac:dyDescent="0.2">
      <c r="B3016">
        <v>3007</v>
      </c>
      <c r="C3016" s="29">
        <v>2.3972696805408401E-2</v>
      </c>
      <c r="D3016" s="29">
        <v>0.14523744981778552</v>
      </c>
      <c r="E3016" s="29">
        <v>9.1723529140187526E-2</v>
      </c>
    </row>
    <row r="3017" spans="2:5" x14ac:dyDescent="0.2">
      <c r="B3017">
        <v>3008</v>
      </c>
      <c r="C3017" s="29">
        <v>3.2137140188008416E-2</v>
      </c>
      <c r="D3017" s="29">
        <v>0.2476739642405433</v>
      </c>
      <c r="E3017" s="29">
        <v>-0.29308897745058721</v>
      </c>
    </row>
    <row r="3018" spans="2:5" x14ac:dyDescent="0.2">
      <c r="B3018">
        <v>3009</v>
      </c>
      <c r="C3018" s="29">
        <v>-0.10113923678984713</v>
      </c>
      <c r="D3018" s="29">
        <v>-0.21244655913114582</v>
      </c>
      <c r="E3018" s="29">
        <v>0.20316984291004053</v>
      </c>
    </row>
    <row r="3019" spans="2:5" x14ac:dyDescent="0.2">
      <c r="B3019">
        <v>3010</v>
      </c>
      <c r="C3019" s="29">
        <v>3.9297616075265468E-3</v>
      </c>
      <c r="D3019" s="29">
        <v>0.1879425026875173</v>
      </c>
      <c r="E3019" s="29">
        <v>-1.4705931016102455E-2</v>
      </c>
    </row>
    <row r="3020" spans="2:5" x14ac:dyDescent="0.2">
      <c r="B3020">
        <v>3011</v>
      </c>
      <c r="C3020" s="29">
        <v>-1.4285973319424904E-3</v>
      </c>
      <c r="D3020" s="29">
        <v>0.16598302709946186</v>
      </c>
      <c r="E3020" s="29">
        <v>-0.54199023329999774</v>
      </c>
    </row>
    <row r="3021" spans="2:5" x14ac:dyDescent="0.2">
      <c r="B3021">
        <v>3012</v>
      </c>
      <c r="C3021" s="29">
        <v>-2.8174108383440213E-2</v>
      </c>
      <c r="D3021" s="29">
        <v>-4.4880687120225325E-2</v>
      </c>
      <c r="E3021" s="29">
        <v>-5.8996871782650492E-2</v>
      </c>
    </row>
    <row r="3022" spans="2:5" x14ac:dyDescent="0.2">
      <c r="B3022">
        <v>3013</v>
      </c>
      <c r="C3022" s="29">
        <v>-3.3527050777768137E-2</v>
      </c>
      <c r="D3022" s="29">
        <v>-1.8503828272542041E-2</v>
      </c>
      <c r="E3022" s="29">
        <v>-0.16450864452905201</v>
      </c>
    </row>
    <row r="3023" spans="2:5" x14ac:dyDescent="0.2">
      <c r="B3023">
        <v>3014</v>
      </c>
      <c r="C3023" s="29">
        <v>3.3633437042949188E-2</v>
      </c>
      <c r="D3023" s="29">
        <v>6.6885720382353242E-2</v>
      </c>
      <c r="E3023" s="29">
        <v>0.17378166407455933</v>
      </c>
    </row>
    <row r="3024" spans="2:5" x14ac:dyDescent="0.2">
      <c r="B3024">
        <v>3015</v>
      </c>
      <c r="C3024" s="29">
        <v>7.4619064104513813E-2</v>
      </c>
      <c r="D3024" s="29">
        <v>-7.2978748099836885E-2</v>
      </c>
      <c r="E3024" s="29">
        <v>-1.4038848935717094E-2</v>
      </c>
    </row>
    <row r="3025" spans="2:5" x14ac:dyDescent="0.2">
      <c r="B3025">
        <v>3016</v>
      </c>
      <c r="C3025" s="29">
        <v>-1.1495643829387085E-2</v>
      </c>
      <c r="D3025" s="29">
        <v>0.24757838828387596</v>
      </c>
      <c r="E3025" s="29">
        <v>0.18999988082640482</v>
      </c>
    </row>
    <row r="3026" spans="2:5" x14ac:dyDescent="0.2">
      <c r="B3026">
        <v>3017</v>
      </c>
      <c r="C3026" s="29">
        <v>2.2969226851793333E-2</v>
      </c>
      <c r="D3026" s="29">
        <v>7.2739854400792725E-2</v>
      </c>
      <c r="E3026" s="29">
        <v>-0.18121968667585783</v>
      </c>
    </row>
    <row r="3027" spans="2:5" x14ac:dyDescent="0.2">
      <c r="B3027">
        <v>3018</v>
      </c>
      <c r="C3027" s="29">
        <v>1.0759273416202832E-2</v>
      </c>
      <c r="D3027" s="29">
        <v>-8.4528259472269648E-2</v>
      </c>
      <c r="E3027" s="29">
        <v>-0.1076393523288829</v>
      </c>
    </row>
    <row r="3028" spans="2:5" x14ac:dyDescent="0.2">
      <c r="B3028">
        <v>3019</v>
      </c>
      <c r="C3028" s="29">
        <v>4.0994748808773088E-2</v>
      </c>
      <c r="D3028" s="29">
        <v>-0.15634544307409126</v>
      </c>
      <c r="E3028" s="29">
        <v>-4.8818558380105459E-2</v>
      </c>
    </row>
    <row r="3029" spans="2:5" x14ac:dyDescent="0.2">
      <c r="B3029">
        <v>3020</v>
      </c>
      <c r="C3029" s="29">
        <v>-1.3061545853691367E-2</v>
      </c>
      <c r="D3029" s="29">
        <v>-5.1441279359829796E-3</v>
      </c>
      <c r="E3029" s="29">
        <v>-3.8230664608063604E-2</v>
      </c>
    </row>
    <row r="3030" spans="2:5" x14ac:dyDescent="0.2">
      <c r="B3030">
        <v>3021</v>
      </c>
      <c r="C3030" s="29">
        <v>3.9626172872218347E-2</v>
      </c>
      <c r="D3030" s="29">
        <v>0.44547676487383675</v>
      </c>
      <c r="E3030" s="29">
        <v>2.6660403907984898E-2</v>
      </c>
    </row>
    <row r="3031" spans="2:5" x14ac:dyDescent="0.2">
      <c r="B3031">
        <v>3022</v>
      </c>
      <c r="C3031" s="29">
        <v>1.6753904198351603E-2</v>
      </c>
      <c r="D3031" s="29">
        <v>0.31955925351436354</v>
      </c>
      <c r="E3031" s="29">
        <v>-0.26795001265308899</v>
      </c>
    </row>
    <row r="3032" spans="2:5" x14ac:dyDescent="0.2">
      <c r="B3032">
        <v>3023</v>
      </c>
      <c r="C3032" s="29">
        <v>0.36869701363639151</v>
      </c>
      <c r="D3032" s="29">
        <v>-1.5136916459304397E-2</v>
      </c>
      <c r="E3032" s="29">
        <v>-0.3291953083605772</v>
      </c>
    </row>
    <row r="3033" spans="2:5" x14ac:dyDescent="0.2">
      <c r="B3033">
        <v>3024</v>
      </c>
      <c r="C3033" s="29">
        <v>4.0730383796028218E-2</v>
      </c>
      <c r="D3033" s="29">
        <v>5.4371380403923683E-2</v>
      </c>
      <c r="E3033" s="29">
        <v>-0.19737854036819905</v>
      </c>
    </row>
    <row r="3034" spans="2:5" x14ac:dyDescent="0.2">
      <c r="B3034">
        <v>3025</v>
      </c>
      <c r="C3034" s="29">
        <v>-2.9018408256761281E-2</v>
      </c>
      <c r="D3034" s="29">
        <v>9.4227469577941064E-2</v>
      </c>
      <c r="E3034" s="29">
        <v>-4.1758168723552161E-2</v>
      </c>
    </row>
    <row r="3035" spans="2:5" x14ac:dyDescent="0.2">
      <c r="B3035">
        <v>3026</v>
      </c>
      <c r="C3035" s="29">
        <v>-5.941076175676268E-2</v>
      </c>
      <c r="D3035" s="29">
        <v>-4.917899266524306E-2</v>
      </c>
      <c r="E3035" s="29">
        <v>-2.162424604457731E-2</v>
      </c>
    </row>
    <row r="3036" spans="2:5" x14ac:dyDescent="0.2">
      <c r="B3036">
        <v>3027</v>
      </c>
      <c r="C3036" s="29">
        <v>-3.4299217639861518E-2</v>
      </c>
      <c r="D3036" s="29">
        <v>-4.7371528017961004E-2</v>
      </c>
      <c r="E3036" s="29">
        <v>-8.5974432666762635E-2</v>
      </c>
    </row>
    <row r="3037" spans="2:5" x14ac:dyDescent="0.2">
      <c r="B3037">
        <v>3028</v>
      </c>
      <c r="C3037" s="29">
        <v>-6.6533214364146789E-2</v>
      </c>
      <c r="D3037" s="29">
        <v>-0.110106012413638</v>
      </c>
      <c r="E3037" s="29">
        <v>-0.12473626421181659</v>
      </c>
    </row>
    <row r="3038" spans="2:5" x14ac:dyDescent="0.2">
      <c r="B3038">
        <v>3029</v>
      </c>
      <c r="C3038" s="29">
        <v>1.457083787959723E-2</v>
      </c>
      <c r="D3038" s="29">
        <v>0.20479047591195965</v>
      </c>
      <c r="E3038" s="29">
        <v>-9.2293509797556114E-2</v>
      </c>
    </row>
    <row r="3039" spans="2:5" x14ac:dyDescent="0.2">
      <c r="B3039">
        <v>3030</v>
      </c>
      <c r="C3039" s="29">
        <v>-1.3725072273537071E-2</v>
      </c>
      <c r="D3039" s="29">
        <v>0.12759743480716468</v>
      </c>
      <c r="E3039" s="29">
        <v>2.9639207057733735E-2</v>
      </c>
    </row>
    <row r="3040" spans="2:5" x14ac:dyDescent="0.2">
      <c r="B3040">
        <v>3031</v>
      </c>
      <c r="C3040" s="29">
        <v>3.9695961758234644E-2</v>
      </c>
      <c r="D3040" s="29">
        <v>0.298013087874753</v>
      </c>
      <c r="E3040" s="29">
        <v>-7.2447830404311908E-2</v>
      </c>
    </row>
    <row r="3041" spans="2:5" x14ac:dyDescent="0.2">
      <c r="B3041">
        <v>3032</v>
      </c>
      <c r="C3041" s="29">
        <v>-3.6606992553116321E-2</v>
      </c>
      <c r="D3041" s="29">
        <v>-3.0327664230426637E-2</v>
      </c>
      <c r="E3041" s="29">
        <v>-0.34782843900014698</v>
      </c>
    </row>
    <row r="3042" spans="2:5" x14ac:dyDescent="0.2">
      <c r="B3042">
        <v>3033</v>
      </c>
      <c r="C3042" s="29">
        <v>-3.1581197483702333E-2</v>
      </c>
      <c r="D3042" s="29">
        <v>3.7847398258106867E-2</v>
      </c>
      <c r="E3042" s="29">
        <v>-0.18472581044018113</v>
      </c>
    </row>
    <row r="3043" spans="2:5" x14ac:dyDescent="0.2">
      <c r="B3043">
        <v>3034</v>
      </c>
      <c r="C3043" s="29">
        <v>1.2652928018777758E-2</v>
      </c>
      <c r="D3043" s="29">
        <v>-8.0372025429296917E-2</v>
      </c>
      <c r="E3043" s="29">
        <v>-7.026531143947233E-2</v>
      </c>
    </row>
    <row r="3044" spans="2:5" x14ac:dyDescent="0.2">
      <c r="B3044">
        <v>3035</v>
      </c>
      <c r="C3044" s="29">
        <v>-3.6350396377675676E-2</v>
      </c>
      <c r="D3044" s="29">
        <v>-0.37356837618056488</v>
      </c>
      <c r="E3044" s="29">
        <v>0.13702364831978575</v>
      </c>
    </row>
    <row r="3045" spans="2:5" x14ac:dyDescent="0.2">
      <c r="B3045">
        <v>3036</v>
      </c>
      <c r="C3045" s="29">
        <v>5.324872198840707E-2</v>
      </c>
      <c r="D3045" s="29">
        <v>-2.3490080783901961E-2</v>
      </c>
      <c r="E3045" s="29">
        <v>8.1553971529562702E-2</v>
      </c>
    </row>
    <row r="3046" spans="2:5" x14ac:dyDescent="0.2">
      <c r="B3046">
        <v>3037</v>
      </c>
      <c r="C3046" s="29">
        <v>4.0649562341142129E-2</v>
      </c>
      <c r="D3046" s="29">
        <v>-9.5487855763928847E-2</v>
      </c>
      <c r="E3046" s="29">
        <v>0.26126039592044664</v>
      </c>
    </row>
    <row r="3047" spans="2:5" x14ac:dyDescent="0.2">
      <c r="B3047">
        <v>3038</v>
      </c>
      <c r="C3047" s="29">
        <v>-6.4140201691824123E-3</v>
      </c>
      <c r="D3047" s="29">
        <v>-0.11647036489268893</v>
      </c>
      <c r="E3047" s="29">
        <v>-0.23761727207637107</v>
      </c>
    </row>
    <row r="3048" spans="2:5" x14ac:dyDescent="0.2">
      <c r="B3048">
        <v>3039</v>
      </c>
      <c r="C3048" s="29">
        <v>-1.7444090597871692E-2</v>
      </c>
      <c r="D3048" s="29">
        <v>-0.1012657043943581</v>
      </c>
      <c r="E3048" s="29">
        <v>4.6784157843885021E-3</v>
      </c>
    </row>
    <row r="3049" spans="2:5" x14ac:dyDescent="0.2">
      <c r="B3049">
        <v>3040</v>
      </c>
      <c r="C3049" s="29">
        <v>4.6363234611605027E-2</v>
      </c>
      <c r="D3049" s="29">
        <v>-0.24606141093917022</v>
      </c>
      <c r="E3049" s="29">
        <v>1.6633921274190725E-2</v>
      </c>
    </row>
    <row r="3050" spans="2:5" x14ac:dyDescent="0.2">
      <c r="B3050">
        <v>3041</v>
      </c>
      <c r="C3050" s="29">
        <v>5.0921598186048696E-2</v>
      </c>
      <c r="D3050" s="29">
        <v>-0.41140682602535589</v>
      </c>
      <c r="E3050" s="29">
        <v>-0.21069215991979384</v>
      </c>
    </row>
    <row r="3051" spans="2:5" x14ac:dyDescent="0.2">
      <c r="B3051">
        <v>3042</v>
      </c>
      <c r="C3051" s="29">
        <v>0.13594387350681372</v>
      </c>
      <c r="D3051" s="29">
        <v>-2.3926860580842996E-2</v>
      </c>
      <c r="E3051" s="29">
        <v>-0.25047317569174649</v>
      </c>
    </row>
    <row r="3052" spans="2:5" x14ac:dyDescent="0.2">
      <c r="B3052">
        <v>3043</v>
      </c>
      <c r="C3052" s="29">
        <v>-2.0235733305297321E-2</v>
      </c>
      <c r="D3052" s="29">
        <v>-0.12472779800626514</v>
      </c>
      <c r="E3052" s="29">
        <v>6.5606647916377062E-2</v>
      </c>
    </row>
    <row r="3053" spans="2:5" x14ac:dyDescent="0.2">
      <c r="B3053">
        <v>3044</v>
      </c>
      <c r="C3053" s="29">
        <v>6.046997885449646E-2</v>
      </c>
      <c r="D3053" s="29">
        <v>-4.3839052236650897E-2</v>
      </c>
      <c r="E3053" s="29">
        <v>0.25194749976298875</v>
      </c>
    </row>
    <row r="3054" spans="2:5" x14ac:dyDescent="0.2">
      <c r="B3054">
        <v>3045</v>
      </c>
      <c r="C3054" s="29">
        <v>3.6524850776908355E-2</v>
      </c>
      <c r="D3054" s="29">
        <v>-0.11725178185099851</v>
      </c>
      <c r="E3054" s="29">
        <v>-0.11857943113595325</v>
      </c>
    </row>
    <row r="3055" spans="2:5" x14ac:dyDescent="0.2">
      <c r="B3055">
        <v>3046</v>
      </c>
      <c r="C3055" s="29">
        <v>-5.4917577293690685E-2</v>
      </c>
      <c r="D3055" s="29">
        <v>-0.10325074631945225</v>
      </c>
      <c r="E3055" s="29">
        <v>0.24595438686183294</v>
      </c>
    </row>
    <row r="3056" spans="2:5" x14ac:dyDescent="0.2">
      <c r="B3056">
        <v>3047</v>
      </c>
      <c r="C3056" s="29">
        <v>2.9925266480540814E-2</v>
      </c>
      <c r="D3056" s="29">
        <v>-5.5153634876824403E-4</v>
      </c>
      <c r="E3056" s="29">
        <v>-1.5251700561622434E-3</v>
      </c>
    </row>
    <row r="3057" spans="2:5" x14ac:dyDescent="0.2">
      <c r="B3057">
        <v>3048</v>
      </c>
      <c r="C3057" s="29">
        <v>6.8647676923388121E-2</v>
      </c>
      <c r="D3057" s="29">
        <v>-0.1147710230995037</v>
      </c>
      <c r="E3057" s="29">
        <v>0.23988325671521132</v>
      </c>
    </row>
    <row r="3058" spans="2:5" x14ac:dyDescent="0.2">
      <c r="B3058">
        <v>3049</v>
      </c>
      <c r="C3058" s="29">
        <v>-1.1416428500078731E-2</v>
      </c>
      <c r="D3058" s="29">
        <v>0.10767290919516519</v>
      </c>
      <c r="E3058" s="29">
        <v>1.431234206326067E-2</v>
      </c>
    </row>
    <row r="3059" spans="2:5" x14ac:dyDescent="0.2">
      <c r="B3059">
        <v>3050</v>
      </c>
      <c r="C3059" s="29">
        <v>-1.9429076607412235E-2</v>
      </c>
      <c r="D3059" s="29">
        <v>9.200896496479774E-2</v>
      </c>
      <c r="E3059" s="29">
        <v>0.21814260895431378</v>
      </c>
    </row>
    <row r="3060" spans="2:5" x14ac:dyDescent="0.2">
      <c r="B3060">
        <v>3051</v>
      </c>
      <c r="C3060" s="29">
        <v>1.2055972020707643E-3</v>
      </c>
      <c r="D3060" s="29">
        <v>-0.5283500250216675</v>
      </c>
      <c r="E3060" s="29">
        <v>0.11184942153517195</v>
      </c>
    </row>
    <row r="3061" spans="2:5" x14ac:dyDescent="0.2">
      <c r="B3061">
        <v>3052</v>
      </c>
      <c r="C3061" s="29">
        <v>4.2433426822284841E-2</v>
      </c>
      <c r="D3061" s="29">
        <v>-6.8521001332893294E-2</v>
      </c>
      <c r="E3061" s="29">
        <v>-0.29947236106611574</v>
      </c>
    </row>
    <row r="3062" spans="2:5" x14ac:dyDescent="0.2">
      <c r="B3062">
        <v>3053</v>
      </c>
      <c r="C3062" s="29">
        <v>0.10503824352806768</v>
      </c>
      <c r="D3062" s="29">
        <v>4.3677533063968911E-2</v>
      </c>
      <c r="E3062" s="29">
        <v>-6.0479158086672674E-2</v>
      </c>
    </row>
    <row r="3063" spans="2:5" x14ac:dyDescent="0.2">
      <c r="B3063">
        <v>3054</v>
      </c>
      <c r="C3063" s="29">
        <v>-4.1405054539978052E-2</v>
      </c>
      <c r="D3063" s="29">
        <v>0.17773791655889815</v>
      </c>
      <c r="E3063" s="29">
        <v>-4.3592741375679013E-2</v>
      </c>
    </row>
    <row r="3064" spans="2:5" x14ac:dyDescent="0.2">
      <c r="B3064">
        <v>3055</v>
      </c>
      <c r="C3064" s="29">
        <v>-1.9026915999537614E-2</v>
      </c>
      <c r="D3064" s="29">
        <v>0.13877673235669583</v>
      </c>
      <c r="E3064" s="29">
        <v>-8.5187181192989986E-2</v>
      </c>
    </row>
    <row r="3065" spans="2:5" x14ac:dyDescent="0.2">
      <c r="B3065">
        <v>3056</v>
      </c>
      <c r="C3065" s="29">
        <v>0.11628487495606457</v>
      </c>
      <c r="D3065" s="29">
        <v>-7.5974155701217294E-2</v>
      </c>
      <c r="E3065" s="29">
        <v>0.12795732333420193</v>
      </c>
    </row>
    <row r="3066" spans="2:5" x14ac:dyDescent="0.2">
      <c r="B3066">
        <v>3057</v>
      </c>
      <c r="C3066" s="29">
        <v>8.4973360916753754E-2</v>
      </c>
      <c r="D3066" s="29">
        <v>9.7679781700431692E-2</v>
      </c>
      <c r="E3066" s="29">
        <v>-9.7038532865328486E-2</v>
      </c>
    </row>
    <row r="3067" spans="2:5" x14ac:dyDescent="0.2">
      <c r="B3067">
        <v>3058</v>
      </c>
      <c r="C3067" s="29">
        <v>-1.854354866729635E-2</v>
      </c>
      <c r="D3067" s="29">
        <v>0.11990414021130513</v>
      </c>
      <c r="E3067" s="29">
        <v>1.5156348449249851E-3</v>
      </c>
    </row>
    <row r="3068" spans="2:5" x14ac:dyDescent="0.2">
      <c r="B3068">
        <v>3059</v>
      </c>
      <c r="C3068" s="29">
        <v>-1.5388479937204103E-2</v>
      </c>
      <c r="D3068" s="29">
        <v>0.40176795152464478</v>
      </c>
      <c r="E3068" s="29">
        <v>-0.30347738805716018</v>
      </c>
    </row>
    <row r="3069" spans="2:5" x14ac:dyDescent="0.2">
      <c r="B3069">
        <v>3060</v>
      </c>
      <c r="C3069" s="29">
        <v>2.1335123362506325E-2</v>
      </c>
      <c r="D3069" s="29">
        <v>-0.18548836512010766</v>
      </c>
      <c r="E3069" s="29">
        <v>-4.2489921006934356E-2</v>
      </c>
    </row>
    <row r="3070" spans="2:5" x14ac:dyDescent="0.2">
      <c r="B3070">
        <v>3061</v>
      </c>
      <c r="C3070" s="29">
        <v>-2.0773594951329577E-2</v>
      </c>
      <c r="D3070" s="29">
        <v>2.0771209808236085E-2</v>
      </c>
      <c r="E3070" s="29">
        <v>-0.17907455665568084</v>
      </c>
    </row>
    <row r="3071" spans="2:5" x14ac:dyDescent="0.2">
      <c r="B3071">
        <v>3062</v>
      </c>
      <c r="C3071" s="29">
        <v>-4.7244207418254448E-2</v>
      </c>
      <c r="D3071" s="29">
        <v>4.0661886025045127E-2</v>
      </c>
      <c r="E3071" s="29">
        <v>-0.15924078852360937</v>
      </c>
    </row>
    <row r="3072" spans="2:5" x14ac:dyDescent="0.2">
      <c r="B3072">
        <v>3063</v>
      </c>
      <c r="C3072" s="29">
        <v>8.5587750663283488E-2</v>
      </c>
      <c r="D3072" s="29">
        <v>-8.4928457258042087E-2</v>
      </c>
      <c r="E3072" s="29">
        <v>-0.36304411644782586</v>
      </c>
    </row>
    <row r="3073" spans="2:5" x14ac:dyDescent="0.2">
      <c r="B3073">
        <v>3064</v>
      </c>
      <c r="C3073" s="29">
        <v>1.9368762051091622E-2</v>
      </c>
      <c r="D3073" s="29">
        <v>-2.8253412631348129E-2</v>
      </c>
      <c r="E3073" s="29">
        <v>-0.19737530019241564</v>
      </c>
    </row>
    <row r="3074" spans="2:5" x14ac:dyDescent="0.2">
      <c r="B3074">
        <v>3065</v>
      </c>
      <c r="C3074" s="29">
        <v>6.9076266034529821E-2</v>
      </c>
      <c r="D3074" s="29">
        <v>-6.0502520018680138E-2</v>
      </c>
      <c r="E3074" s="29">
        <v>9.3887591764612963E-2</v>
      </c>
    </row>
    <row r="3075" spans="2:5" x14ac:dyDescent="0.2">
      <c r="B3075">
        <v>3066</v>
      </c>
      <c r="C3075" s="29">
        <v>5.1240671538013011E-3</v>
      </c>
      <c r="D3075" s="29">
        <v>8.7908988582059824E-2</v>
      </c>
      <c r="E3075" s="29">
        <v>-2.9217962662843072E-2</v>
      </c>
    </row>
    <row r="3076" spans="2:5" x14ac:dyDescent="0.2">
      <c r="B3076">
        <v>3067</v>
      </c>
      <c r="C3076" s="29">
        <v>3.0018962777368492E-2</v>
      </c>
      <c r="D3076" s="29">
        <v>-6.5366241509041578E-2</v>
      </c>
      <c r="E3076" s="29">
        <v>0.4063641169520163</v>
      </c>
    </row>
    <row r="3077" spans="2:5" x14ac:dyDescent="0.2">
      <c r="B3077">
        <v>3068</v>
      </c>
      <c r="C3077" s="29">
        <v>-0.12756538766700051</v>
      </c>
      <c r="D3077" s="29">
        <v>-3.6128817949284082E-2</v>
      </c>
      <c r="E3077" s="29">
        <v>-0.16153109340235197</v>
      </c>
    </row>
    <row r="3078" spans="2:5" x14ac:dyDescent="0.2">
      <c r="B3078">
        <v>3069</v>
      </c>
      <c r="C3078" s="29">
        <v>-2.9482419082787186E-2</v>
      </c>
      <c r="D3078" s="29">
        <v>-5.391737695982584E-2</v>
      </c>
      <c r="E3078" s="29">
        <v>0.23258615913389211</v>
      </c>
    </row>
    <row r="3079" spans="2:5" x14ac:dyDescent="0.2">
      <c r="B3079">
        <v>3070</v>
      </c>
      <c r="C3079" s="29">
        <v>-6.0400148681449758E-2</v>
      </c>
      <c r="D3079" s="29">
        <v>0.10213903022676657</v>
      </c>
      <c r="E3079" s="29">
        <v>0.10951038032671294</v>
      </c>
    </row>
    <row r="3080" spans="2:5" x14ac:dyDescent="0.2">
      <c r="B3080">
        <v>3071</v>
      </c>
      <c r="C3080" s="29">
        <v>3.784789140498198E-2</v>
      </c>
      <c r="D3080" s="29">
        <v>-1.7104725533097262E-2</v>
      </c>
      <c r="E3080" s="29">
        <v>3.8847830537620531E-2</v>
      </c>
    </row>
    <row r="3081" spans="2:5" x14ac:dyDescent="0.2">
      <c r="B3081">
        <v>3072</v>
      </c>
      <c r="C3081" s="29">
        <v>-6.0092804403525393E-2</v>
      </c>
      <c r="D3081" s="29">
        <v>-0.11763521922713079</v>
      </c>
      <c r="E3081" s="29">
        <v>0.19071704256935818</v>
      </c>
    </row>
    <row r="3082" spans="2:5" x14ac:dyDescent="0.2">
      <c r="B3082">
        <v>3073</v>
      </c>
      <c r="C3082" s="29">
        <v>-3.9264290428898452E-2</v>
      </c>
      <c r="D3082" s="29">
        <v>3.2106565222517536E-2</v>
      </c>
      <c r="E3082" s="29">
        <v>-0.1690847295487104</v>
      </c>
    </row>
    <row r="3083" spans="2:5" x14ac:dyDescent="0.2">
      <c r="B3083">
        <v>3074</v>
      </c>
      <c r="C3083" s="29">
        <v>-2.7849315959482892E-2</v>
      </c>
      <c r="D3083" s="29">
        <v>0.13502470265211261</v>
      </c>
      <c r="E3083" s="29">
        <v>0.33200676247374294</v>
      </c>
    </row>
    <row r="3084" spans="2:5" x14ac:dyDescent="0.2">
      <c r="B3084">
        <v>3075</v>
      </c>
      <c r="C3084" s="29">
        <v>-0.14791472706854622</v>
      </c>
      <c r="D3084" s="29">
        <v>-7.5880646518326933E-2</v>
      </c>
      <c r="E3084" s="29">
        <v>-0.14847403253967129</v>
      </c>
    </row>
    <row r="3085" spans="2:5" x14ac:dyDescent="0.2">
      <c r="B3085">
        <v>3076</v>
      </c>
      <c r="C3085" s="29">
        <v>-1.3289090641169057E-2</v>
      </c>
      <c r="D3085" s="29">
        <v>-0.13706023739804968</v>
      </c>
      <c r="E3085" s="29">
        <v>0.80310353752479213</v>
      </c>
    </row>
    <row r="3086" spans="2:5" x14ac:dyDescent="0.2">
      <c r="B3086">
        <v>3077</v>
      </c>
      <c r="C3086" s="29">
        <v>-9.3458197422702838E-2</v>
      </c>
      <c r="D3086" s="29">
        <v>-0.12663723158080911</v>
      </c>
      <c r="E3086" s="29">
        <v>8.9258031535732321E-2</v>
      </c>
    </row>
    <row r="3087" spans="2:5" x14ac:dyDescent="0.2">
      <c r="B3087">
        <v>3078</v>
      </c>
      <c r="C3087" s="29">
        <v>-3.4546508691813305E-2</v>
      </c>
      <c r="D3087" s="29">
        <v>0.10169448642700732</v>
      </c>
      <c r="E3087" s="29">
        <v>0.26441977227854024</v>
      </c>
    </row>
    <row r="3088" spans="2:5" x14ac:dyDescent="0.2">
      <c r="B3088">
        <v>3079</v>
      </c>
      <c r="C3088" s="29">
        <v>-1.9995109430627201E-2</v>
      </c>
      <c r="D3088" s="29">
        <v>0.11158769225518456</v>
      </c>
      <c r="E3088" s="29">
        <v>6.729641018974955E-2</v>
      </c>
    </row>
    <row r="3089" spans="2:5" x14ac:dyDescent="0.2">
      <c r="B3089">
        <v>3080</v>
      </c>
      <c r="C3089" s="29">
        <v>-8.3936613014270675E-3</v>
      </c>
      <c r="D3089" s="29">
        <v>7.7947077236991666E-2</v>
      </c>
      <c r="E3089" s="29">
        <v>-0.28037037133390014</v>
      </c>
    </row>
    <row r="3090" spans="2:5" x14ac:dyDescent="0.2">
      <c r="B3090">
        <v>3081</v>
      </c>
      <c r="C3090" s="29">
        <v>-1.1547887539505227E-2</v>
      </c>
      <c r="D3090" s="29">
        <v>-8.8280855264342165E-2</v>
      </c>
      <c r="E3090" s="29">
        <v>-1.092812257727293</v>
      </c>
    </row>
    <row r="3091" spans="2:5" x14ac:dyDescent="0.2">
      <c r="B3091">
        <v>3082</v>
      </c>
      <c r="C3091" s="29">
        <v>8.484353010338945E-2</v>
      </c>
      <c r="D3091" s="29">
        <v>-3.2193898233759899E-2</v>
      </c>
      <c r="E3091" s="29">
        <v>-1.0602763665298125E-3</v>
      </c>
    </row>
    <row r="3092" spans="2:5" x14ac:dyDescent="0.2">
      <c r="B3092">
        <v>3083</v>
      </c>
      <c r="C3092" s="29">
        <v>-4.0576791188690328E-2</v>
      </c>
      <c r="D3092" s="29">
        <v>0.16167879345888106</v>
      </c>
      <c r="E3092" s="29">
        <v>0.21486125789614399</v>
      </c>
    </row>
    <row r="3093" spans="2:5" x14ac:dyDescent="0.2">
      <c r="B3093">
        <v>3084</v>
      </c>
      <c r="C3093" s="29">
        <v>-4.105077557845651E-2</v>
      </c>
      <c r="D3093" s="29">
        <v>6.6793636191665659E-2</v>
      </c>
      <c r="E3093" s="29">
        <v>-9.4534248554165812E-2</v>
      </c>
    </row>
    <row r="3094" spans="2:5" x14ac:dyDescent="0.2">
      <c r="B3094">
        <v>3085</v>
      </c>
      <c r="C3094" s="29">
        <v>4.2136366545471064E-3</v>
      </c>
      <c r="D3094" s="29">
        <v>-0.12816054826668155</v>
      </c>
      <c r="E3094" s="29">
        <v>-7.0335998126530422E-2</v>
      </c>
    </row>
    <row r="3095" spans="2:5" x14ac:dyDescent="0.2">
      <c r="B3095">
        <v>3086</v>
      </c>
      <c r="C3095" s="29">
        <v>-2.3674219028921275E-2</v>
      </c>
      <c r="D3095" s="29">
        <v>-5.9533585711471208E-2</v>
      </c>
      <c r="E3095" s="29">
        <v>0.27461867280119734</v>
      </c>
    </row>
    <row r="3096" spans="2:5" x14ac:dyDescent="0.2">
      <c r="B3096">
        <v>3087</v>
      </c>
      <c r="C3096" s="29">
        <v>-4.0329075069505387E-2</v>
      </c>
      <c r="D3096" s="29">
        <v>-0.11588687849477722</v>
      </c>
      <c r="E3096" s="29">
        <v>-0.25672477652883957</v>
      </c>
    </row>
    <row r="3097" spans="2:5" x14ac:dyDescent="0.2">
      <c r="B3097">
        <v>3088</v>
      </c>
      <c r="C3097" s="29">
        <v>-1.9623685843381897E-2</v>
      </c>
      <c r="D3097" s="29">
        <v>0.1772593720988094</v>
      </c>
      <c r="E3097" s="29">
        <v>0.10836970530334043</v>
      </c>
    </row>
    <row r="3098" spans="2:5" x14ac:dyDescent="0.2">
      <c r="B3098">
        <v>3089</v>
      </c>
      <c r="C3098" s="29">
        <v>3.124342294010677E-2</v>
      </c>
      <c r="D3098" s="29">
        <v>-0.14646779368744078</v>
      </c>
      <c r="E3098" s="29">
        <v>1.3618607338846376E-3</v>
      </c>
    </row>
    <row r="3099" spans="2:5" x14ac:dyDescent="0.2">
      <c r="B3099">
        <v>3090</v>
      </c>
      <c r="C3099" s="29">
        <v>3.7857783874548093E-2</v>
      </c>
      <c r="D3099" s="29">
        <v>0.13155750633958149</v>
      </c>
      <c r="E3099" s="29">
        <v>4.6677423329276761E-2</v>
      </c>
    </row>
    <row r="3100" spans="2:5" x14ac:dyDescent="0.2">
      <c r="B3100">
        <v>3091</v>
      </c>
      <c r="C3100" s="29">
        <v>-0.18158377308592863</v>
      </c>
      <c r="D3100" s="29">
        <v>2.4635598355852934E-3</v>
      </c>
      <c r="E3100" s="29">
        <v>7.6598235352947963E-2</v>
      </c>
    </row>
    <row r="3101" spans="2:5" x14ac:dyDescent="0.2">
      <c r="B3101">
        <v>3092</v>
      </c>
      <c r="C3101" s="29">
        <v>1.2339181102736064E-2</v>
      </c>
      <c r="D3101" s="29">
        <v>-0.1288317565265944</v>
      </c>
      <c r="E3101" s="29">
        <v>-1.1369556934992232E-2</v>
      </c>
    </row>
    <row r="3102" spans="2:5" x14ac:dyDescent="0.2">
      <c r="B3102">
        <v>3093</v>
      </c>
      <c r="C3102" s="29">
        <v>-9.991598617636345E-2</v>
      </c>
      <c r="D3102" s="29">
        <v>-2.8640263993409344E-2</v>
      </c>
      <c r="E3102" s="29">
        <v>4.8926723956658154E-2</v>
      </c>
    </row>
    <row r="3103" spans="2:5" x14ac:dyDescent="0.2">
      <c r="B3103">
        <v>3094</v>
      </c>
      <c r="C3103" s="29">
        <v>-2.6347371609978859E-3</v>
      </c>
      <c r="D3103" s="29">
        <v>8.9490390440966211E-2</v>
      </c>
      <c r="E3103" s="29">
        <v>-8.5339665352451022E-2</v>
      </c>
    </row>
    <row r="3104" spans="2:5" x14ac:dyDescent="0.2">
      <c r="B3104">
        <v>3095</v>
      </c>
      <c r="C3104" s="29">
        <v>-3.3136670599623767E-2</v>
      </c>
      <c r="D3104" s="29">
        <v>-7.4485662775753284E-3</v>
      </c>
      <c r="E3104" s="29">
        <v>7.3162163668641547E-2</v>
      </c>
    </row>
    <row r="3105" spans="2:5" x14ac:dyDescent="0.2">
      <c r="B3105">
        <v>3096</v>
      </c>
      <c r="C3105" s="29">
        <v>6.4691437481818924E-3</v>
      </c>
      <c r="D3105" s="29">
        <v>4.8162067268661686E-2</v>
      </c>
      <c r="E3105" s="29">
        <v>0.26676166188880002</v>
      </c>
    </row>
    <row r="3106" spans="2:5" x14ac:dyDescent="0.2">
      <c r="B3106">
        <v>3097</v>
      </c>
      <c r="C3106" s="29">
        <v>-6.0372320007115912E-2</v>
      </c>
      <c r="D3106" s="29">
        <v>-7.9609491393035872E-2</v>
      </c>
      <c r="E3106" s="29">
        <v>-2.9384837697913498E-2</v>
      </c>
    </row>
    <row r="3107" spans="2:5" x14ac:dyDescent="0.2">
      <c r="B3107">
        <v>3098</v>
      </c>
      <c r="C3107" s="29">
        <v>-6.74076628947229E-2</v>
      </c>
      <c r="D3107" s="29">
        <v>0.12470181547673156</v>
      </c>
      <c r="E3107" s="29">
        <v>-0.1782972362427869</v>
      </c>
    </row>
    <row r="3108" spans="2:5" x14ac:dyDescent="0.2">
      <c r="B3108">
        <v>3099</v>
      </c>
      <c r="C3108" s="29">
        <v>2.0790759263641875E-2</v>
      </c>
      <c r="D3108" s="29">
        <v>-0.10691363154342322</v>
      </c>
      <c r="E3108" s="29">
        <v>-1.0067468670563833</v>
      </c>
    </row>
    <row r="3109" spans="2:5" x14ac:dyDescent="0.2">
      <c r="B3109">
        <v>3100</v>
      </c>
      <c r="C3109" s="29">
        <v>-5.4266967777074002E-2</v>
      </c>
      <c r="D3109" s="29">
        <v>-0.28530346241300508</v>
      </c>
      <c r="E3109" s="29">
        <v>-8.1685164940526342E-2</v>
      </c>
    </row>
    <row r="3110" spans="2:5" x14ac:dyDescent="0.2">
      <c r="B3110">
        <v>3101</v>
      </c>
      <c r="C3110" s="29">
        <v>8.1094573687680457E-2</v>
      </c>
      <c r="D3110" s="29">
        <v>-0.43569651609122023</v>
      </c>
      <c r="E3110" s="29">
        <v>-5.8415744715989516E-2</v>
      </c>
    </row>
    <row r="3111" spans="2:5" x14ac:dyDescent="0.2">
      <c r="B3111">
        <v>3102</v>
      </c>
      <c r="C3111" s="29">
        <v>-2.4988737935366167E-2</v>
      </c>
      <c r="D3111" s="29">
        <v>-3.2678042427620901E-2</v>
      </c>
      <c r="E3111" s="29">
        <v>-0.58054361770251661</v>
      </c>
    </row>
    <row r="3112" spans="2:5" x14ac:dyDescent="0.2">
      <c r="B3112">
        <v>3103</v>
      </c>
      <c r="C3112" s="29">
        <v>0.10570166245616704</v>
      </c>
      <c r="D3112" s="29">
        <v>8.9098293471367551E-2</v>
      </c>
      <c r="E3112" s="29">
        <v>2.7181940296701759E-2</v>
      </c>
    </row>
    <row r="3113" spans="2:5" x14ac:dyDescent="0.2">
      <c r="B3113">
        <v>3104</v>
      </c>
      <c r="C3113" s="29">
        <v>6.303015938045349E-2</v>
      </c>
      <c r="D3113" s="29">
        <v>4.4152645220504196E-2</v>
      </c>
      <c r="E3113" s="29">
        <v>-0.1732854515810853</v>
      </c>
    </row>
    <row r="3114" spans="2:5" x14ac:dyDescent="0.2">
      <c r="B3114">
        <v>3105</v>
      </c>
      <c r="C3114" s="29">
        <v>-4.9543588364237574E-3</v>
      </c>
      <c r="D3114" s="29">
        <v>0.37966177886059216</v>
      </c>
      <c r="E3114" s="29">
        <v>2.6585584307917458E-2</v>
      </c>
    </row>
    <row r="3115" spans="2:5" x14ac:dyDescent="0.2">
      <c r="B3115">
        <v>3106</v>
      </c>
      <c r="C3115" s="29">
        <v>-1.7926550296850526E-2</v>
      </c>
      <c r="D3115" s="29">
        <v>-0.24012849122821828</v>
      </c>
      <c r="E3115" s="29">
        <v>0.22487637299526511</v>
      </c>
    </row>
    <row r="3116" spans="2:5" x14ac:dyDescent="0.2">
      <c r="B3116">
        <v>3107</v>
      </c>
      <c r="C3116" s="29">
        <v>4.3097352280619707E-2</v>
      </c>
      <c r="D3116" s="29">
        <v>0.16329453120534856</v>
      </c>
      <c r="E3116" s="29">
        <v>-0.26344896005026758</v>
      </c>
    </row>
    <row r="3117" spans="2:5" x14ac:dyDescent="0.2">
      <c r="B3117">
        <v>3108</v>
      </c>
      <c r="C3117" s="29">
        <v>0.12896340127851669</v>
      </c>
      <c r="D3117" s="29">
        <v>0.1496204289566859</v>
      </c>
      <c r="E3117" s="29">
        <v>-0.25248999189114407</v>
      </c>
    </row>
    <row r="3118" spans="2:5" x14ac:dyDescent="0.2">
      <c r="B3118">
        <v>3109</v>
      </c>
      <c r="C3118" s="29">
        <v>-7.063463952351994E-3</v>
      </c>
      <c r="D3118" s="29">
        <v>-1.287451804944988E-2</v>
      </c>
      <c r="E3118" s="29">
        <v>0.58578036057322702</v>
      </c>
    </row>
    <row r="3119" spans="2:5" x14ac:dyDescent="0.2">
      <c r="B3119">
        <v>3110</v>
      </c>
      <c r="C3119" s="29">
        <v>8.1448812143598281E-2</v>
      </c>
      <c r="D3119" s="29">
        <v>-0.30010159350113502</v>
      </c>
      <c r="E3119" s="29">
        <v>-0.69347368052374625</v>
      </c>
    </row>
    <row r="3120" spans="2:5" x14ac:dyDescent="0.2">
      <c r="B3120">
        <v>3111</v>
      </c>
      <c r="C3120" s="29">
        <v>5.7888847700171525E-2</v>
      </c>
      <c r="D3120" s="29">
        <v>1.7034962933085422E-2</v>
      </c>
      <c r="E3120" s="29">
        <v>0.40995947799372845</v>
      </c>
    </row>
    <row r="3121" spans="2:5" x14ac:dyDescent="0.2">
      <c r="B3121">
        <v>3112</v>
      </c>
      <c r="C3121" s="29">
        <v>5.3751196263267402E-2</v>
      </c>
      <c r="D3121" s="29">
        <v>0.11844098998452533</v>
      </c>
      <c r="E3121" s="29">
        <v>0.14943245510402101</v>
      </c>
    </row>
    <row r="3122" spans="2:5" x14ac:dyDescent="0.2">
      <c r="B3122">
        <v>3113</v>
      </c>
      <c r="C3122" s="29">
        <v>8.9287630647969005E-2</v>
      </c>
      <c r="D3122" s="29">
        <v>0.26912395801731903</v>
      </c>
      <c r="E3122" s="29">
        <v>1.1331275815189043E-2</v>
      </c>
    </row>
    <row r="3123" spans="2:5" x14ac:dyDescent="0.2">
      <c r="B3123">
        <v>3114</v>
      </c>
      <c r="C3123" s="29">
        <v>-2.9289192501883173E-2</v>
      </c>
      <c r="D3123" s="29">
        <v>2.0498253484055356E-2</v>
      </c>
      <c r="E3123" s="29">
        <v>-0.39997986373156741</v>
      </c>
    </row>
    <row r="3124" spans="2:5" x14ac:dyDescent="0.2">
      <c r="B3124">
        <v>3115</v>
      </c>
      <c r="C3124" s="29">
        <v>1.206117239134921E-2</v>
      </c>
      <c r="D3124" s="29">
        <v>5.0962315709701693E-3</v>
      </c>
      <c r="E3124" s="29">
        <v>9.2217362670639319E-2</v>
      </c>
    </row>
    <row r="3125" spans="2:5" x14ac:dyDescent="0.2">
      <c r="B3125">
        <v>3116</v>
      </c>
      <c r="C3125" s="29">
        <v>1.8790309325852283E-3</v>
      </c>
      <c r="D3125" s="29">
        <v>-2.3639802626054487E-2</v>
      </c>
      <c r="E3125" s="29">
        <v>-2.9735869759927997E-2</v>
      </c>
    </row>
    <row r="3126" spans="2:5" x14ac:dyDescent="0.2">
      <c r="B3126">
        <v>3117</v>
      </c>
      <c r="C3126" s="29">
        <v>5.6392012538134056E-2</v>
      </c>
      <c r="D3126" s="29">
        <v>-1.1663715380672301E-2</v>
      </c>
      <c r="E3126" s="29">
        <v>-0.22385190838562791</v>
      </c>
    </row>
    <row r="3127" spans="2:5" x14ac:dyDescent="0.2">
      <c r="B3127">
        <v>3118</v>
      </c>
      <c r="C3127" s="29">
        <v>7.4249048230403139E-2</v>
      </c>
      <c r="D3127" s="29">
        <v>3.8997777253144954E-2</v>
      </c>
      <c r="E3127" s="29">
        <v>-6.554520323597969E-2</v>
      </c>
    </row>
    <row r="3128" spans="2:5" x14ac:dyDescent="0.2">
      <c r="B3128">
        <v>3119</v>
      </c>
      <c r="C3128" s="29">
        <v>8.0393865150534712E-3</v>
      </c>
      <c r="D3128" s="29">
        <v>-5.2611829133265738E-2</v>
      </c>
      <c r="E3128" s="29">
        <v>2.1610858094393264E-2</v>
      </c>
    </row>
    <row r="3129" spans="2:5" x14ac:dyDescent="0.2">
      <c r="B3129">
        <v>3120</v>
      </c>
      <c r="C3129" s="29">
        <v>7.4673796011066981E-2</v>
      </c>
      <c r="D3129" s="29">
        <v>-1.480275918236262E-2</v>
      </c>
      <c r="E3129" s="29">
        <v>-0.13886676218957247</v>
      </c>
    </row>
    <row r="3130" spans="2:5" x14ac:dyDescent="0.2">
      <c r="B3130">
        <v>3121</v>
      </c>
      <c r="C3130" s="29">
        <v>4.0871091119669363E-2</v>
      </c>
      <c r="D3130" s="29">
        <v>-0.11065232732808193</v>
      </c>
      <c r="E3130" s="29">
        <v>-0.48822679692654047</v>
      </c>
    </row>
    <row r="3131" spans="2:5" x14ac:dyDescent="0.2">
      <c r="B3131">
        <v>3122</v>
      </c>
      <c r="C3131" s="29">
        <v>-0.14710483451900502</v>
      </c>
      <c r="D3131" s="29">
        <v>-0.14435366008784564</v>
      </c>
      <c r="E3131" s="29">
        <v>-0.15218353781471827</v>
      </c>
    </row>
    <row r="3132" spans="2:5" x14ac:dyDescent="0.2">
      <c r="B3132">
        <v>3123</v>
      </c>
      <c r="C3132" s="29">
        <v>-2.6610517862948597E-3</v>
      </c>
      <c r="D3132" s="29">
        <v>-9.1951658550408724E-2</v>
      </c>
      <c r="E3132" s="29">
        <v>6.3388457519771624E-2</v>
      </c>
    </row>
    <row r="3133" spans="2:5" x14ac:dyDescent="0.2">
      <c r="B3133">
        <v>3124</v>
      </c>
      <c r="C3133" s="29">
        <v>2.592542141053298E-2</v>
      </c>
      <c r="D3133" s="29">
        <v>4.3874775851299223E-2</v>
      </c>
      <c r="E3133" s="29">
        <v>-0.1163092197770307</v>
      </c>
    </row>
    <row r="3134" spans="2:5" x14ac:dyDescent="0.2">
      <c r="B3134">
        <v>3125</v>
      </c>
      <c r="C3134" s="29">
        <v>3.3193495214466961E-2</v>
      </c>
      <c r="D3134" s="29">
        <v>0.13080601283411059</v>
      </c>
      <c r="E3134" s="29">
        <v>-4.0265076490874775E-2</v>
      </c>
    </row>
    <row r="3135" spans="2:5" x14ac:dyDescent="0.2">
      <c r="B3135">
        <v>3126</v>
      </c>
      <c r="C3135" s="29">
        <v>-4.068187347440215E-2</v>
      </c>
      <c r="D3135" s="29">
        <v>-1.327179320603511E-2</v>
      </c>
      <c r="E3135" s="29">
        <v>-0.27654254258804467</v>
      </c>
    </row>
    <row r="3136" spans="2:5" x14ac:dyDescent="0.2">
      <c r="B3136">
        <v>3127</v>
      </c>
      <c r="C3136" s="29">
        <v>-6.1783773176507309E-2</v>
      </c>
      <c r="D3136" s="29">
        <v>-9.6231559294194038E-2</v>
      </c>
      <c r="E3136" s="29">
        <v>-2.8903685753625608E-2</v>
      </c>
    </row>
    <row r="3137" spans="2:5" x14ac:dyDescent="0.2">
      <c r="B3137">
        <v>3128</v>
      </c>
      <c r="C3137" s="29">
        <v>-3.5789919479414144E-2</v>
      </c>
      <c r="D3137" s="29">
        <v>0.10223854387622708</v>
      </c>
      <c r="E3137" s="29">
        <v>0.35266462435162566</v>
      </c>
    </row>
    <row r="3138" spans="2:5" x14ac:dyDescent="0.2">
      <c r="B3138">
        <v>3129</v>
      </c>
      <c r="C3138" s="29">
        <v>-4.0214443771041872E-2</v>
      </c>
      <c r="D3138" s="29">
        <v>-3.2316227319225996E-2</v>
      </c>
      <c r="E3138" s="29">
        <v>-7.3635649318274071E-2</v>
      </c>
    </row>
    <row r="3139" spans="2:5" x14ac:dyDescent="0.2">
      <c r="B3139">
        <v>3130</v>
      </c>
      <c r="C3139" s="29">
        <v>2.4436391156509314E-2</v>
      </c>
      <c r="D3139" s="29">
        <v>0.1455697110593053</v>
      </c>
      <c r="E3139" s="29">
        <v>2.7920485319752421E-2</v>
      </c>
    </row>
    <row r="3140" spans="2:5" x14ac:dyDescent="0.2">
      <c r="B3140">
        <v>3131</v>
      </c>
      <c r="C3140" s="29">
        <v>1.428713776961887E-2</v>
      </c>
      <c r="D3140" s="29">
        <v>0.26069398165647623</v>
      </c>
      <c r="E3140" s="29">
        <v>-4.9330669177346256E-2</v>
      </c>
    </row>
    <row r="3141" spans="2:5" x14ac:dyDescent="0.2">
      <c r="B3141">
        <v>3132</v>
      </c>
      <c r="C3141" s="29">
        <v>-1.7845960625023725E-2</v>
      </c>
      <c r="D3141" s="29">
        <v>2.6421832329861047E-2</v>
      </c>
      <c r="E3141" s="29">
        <v>-0.18285117341776175</v>
      </c>
    </row>
    <row r="3142" spans="2:5" x14ac:dyDescent="0.2">
      <c r="B3142">
        <v>3133</v>
      </c>
      <c r="C3142" s="29">
        <v>-2.079851772763015E-2</v>
      </c>
      <c r="D3142" s="29">
        <v>-3.1024920158956856E-2</v>
      </c>
      <c r="E3142" s="29">
        <v>-6.1400691086059438E-2</v>
      </c>
    </row>
    <row r="3143" spans="2:5" x14ac:dyDescent="0.2">
      <c r="B3143">
        <v>3134</v>
      </c>
      <c r="C3143" s="29">
        <v>-1.5743650105933087E-2</v>
      </c>
      <c r="D3143" s="29">
        <v>-0.30014705178397361</v>
      </c>
      <c r="E3143" s="29">
        <v>-0.25027677334449194</v>
      </c>
    </row>
    <row r="3144" spans="2:5" x14ac:dyDescent="0.2">
      <c r="B3144">
        <v>3135</v>
      </c>
      <c r="C3144" s="29">
        <v>9.0072029209136747E-2</v>
      </c>
      <c r="D3144" s="29">
        <v>0.21357118677233941</v>
      </c>
      <c r="E3144" s="29">
        <v>0.26903588473658624</v>
      </c>
    </row>
    <row r="3145" spans="2:5" x14ac:dyDescent="0.2">
      <c r="B3145">
        <v>3136</v>
      </c>
      <c r="C3145" s="29">
        <v>-5.9304831294621219E-2</v>
      </c>
      <c r="D3145" s="29">
        <v>9.2335844021599903E-2</v>
      </c>
      <c r="E3145" s="29">
        <v>0.28883048962134861</v>
      </c>
    </row>
    <row r="3146" spans="2:5" x14ac:dyDescent="0.2">
      <c r="B3146">
        <v>3137</v>
      </c>
      <c r="C3146" s="29">
        <v>-6.7469973426086988E-2</v>
      </c>
      <c r="D3146" s="29">
        <v>-0.23510139449067308</v>
      </c>
      <c r="E3146" s="29">
        <v>0.79018674391143207</v>
      </c>
    </row>
    <row r="3147" spans="2:5" x14ac:dyDescent="0.2">
      <c r="B3147">
        <v>3138</v>
      </c>
      <c r="C3147" s="29">
        <v>5.2334211912374216E-2</v>
      </c>
      <c r="D3147" s="29">
        <v>-4.6479274259243385E-2</v>
      </c>
      <c r="E3147" s="29">
        <v>1.7614754036138457E-2</v>
      </c>
    </row>
    <row r="3148" spans="2:5" x14ac:dyDescent="0.2">
      <c r="B3148">
        <v>3139</v>
      </c>
      <c r="C3148" s="29">
        <v>-3.2428915560381931E-2</v>
      </c>
      <c r="D3148" s="29">
        <v>-0.27695607547402801</v>
      </c>
      <c r="E3148" s="29">
        <v>-6.2042584689944627E-2</v>
      </c>
    </row>
    <row r="3149" spans="2:5" x14ac:dyDescent="0.2">
      <c r="B3149">
        <v>3140</v>
      </c>
      <c r="C3149" s="29">
        <v>-4.739016314528853E-3</v>
      </c>
      <c r="D3149" s="29">
        <v>5.3856257785843575E-2</v>
      </c>
      <c r="E3149" s="29">
        <v>2.8920484810792384E-2</v>
      </c>
    </row>
    <row r="3150" spans="2:5" x14ac:dyDescent="0.2">
      <c r="B3150">
        <v>3141</v>
      </c>
      <c r="C3150" s="29">
        <v>-1.161701562399378E-2</v>
      </c>
      <c r="D3150" s="29">
        <v>-2.4177343425372443E-2</v>
      </c>
      <c r="E3150" s="29">
        <v>7.6535448238145174E-3</v>
      </c>
    </row>
    <row r="3151" spans="2:5" x14ac:dyDescent="0.2">
      <c r="B3151">
        <v>3142</v>
      </c>
      <c r="C3151" s="29">
        <v>-6.0486677931405566E-2</v>
      </c>
      <c r="D3151" s="29">
        <v>-2.2672359514151228E-2</v>
      </c>
      <c r="E3151" s="29">
        <v>2.1809357432386049E-2</v>
      </c>
    </row>
    <row r="3152" spans="2:5" x14ac:dyDescent="0.2">
      <c r="B3152">
        <v>3143</v>
      </c>
      <c r="C3152" s="29">
        <v>5.626988189590813E-3</v>
      </c>
      <c r="D3152" s="29">
        <v>-8.2476079316912948E-2</v>
      </c>
      <c r="E3152" s="29">
        <v>0.12631690600882781</v>
      </c>
    </row>
    <row r="3153" spans="2:5" x14ac:dyDescent="0.2">
      <c r="B3153">
        <v>3144</v>
      </c>
      <c r="C3153" s="29">
        <v>4.7461211889664297E-2</v>
      </c>
      <c r="D3153" s="29">
        <v>0.13114261099548458</v>
      </c>
      <c r="E3153" s="29">
        <v>-0.12624024104501211</v>
      </c>
    </row>
    <row r="3154" spans="2:5" x14ac:dyDescent="0.2">
      <c r="B3154">
        <v>3145</v>
      </c>
      <c r="C3154" s="29">
        <v>-3.8422095408595293E-2</v>
      </c>
      <c r="D3154" s="29">
        <v>-8.2289205781131095E-2</v>
      </c>
      <c r="E3154" s="29">
        <v>0.1338329255005028</v>
      </c>
    </row>
    <row r="3155" spans="2:5" x14ac:dyDescent="0.2">
      <c r="B3155">
        <v>3146</v>
      </c>
      <c r="C3155" s="29">
        <v>-0.15246834169182791</v>
      </c>
      <c r="D3155" s="29">
        <v>9.4050637728436984E-2</v>
      </c>
      <c r="E3155" s="29">
        <v>-0.21180243671426066</v>
      </c>
    </row>
    <row r="3156" spans="2:5" x14ac:dyDescent="0.2">
      <c r="B3156">
        <v>3147</v>
      </c>
      <c r="C3156" s="29">
        <v>2.0272966170515022E-2</v>
      </c>
      <c r="D3156" s="29">
        <v>-3.9390068976560506E-2</v>
      </c>
      <c r="E3156" s="29">
        <v>8.1467977654827078E-2</v>
      </c>
    </row>
    <row r="3157" spans="2:5" x14ac:dyDescent="0.2">
      <c r="B3157">
        <v>3148</v>
      </c>
      <c r="C3157" s="29">
        <v>6.0514292019612496E-2</v>
      </c>
      <c r="D3157" s="29">
        <v>-1.5277021122875828E-3</v>
      </c>
      <c r="E3157" s="29">
        <v>0.17891752092304886</v>
      </c>
    </row>
    <row r="3158" spans="2:5" x14ac:dyDescent="0.2">
      <c r="B3158">
        <v>3149</v>
      </c>
      <c r="C3158" s="29">
        <v>-0.14899909624673091</v>
      </c>
      <c r="D3158" s="29">
        <v>4.2218888503828385E-2</v>
      </c>
      <c r="E3158" s="29">
        <v>-9.7469791960128657E-2</v>
      </c>
    </row>
    <row r="3159" spans="2:5" x14ac:dyDescent="0.2">
      <c r="B3159">
        <v>3150</v>
      </c>
      <c r="C3159" s="29">
        <v>-3.8631336440478392E-2</v>
      </c>
      <c r="D3159" s="29">
        <v>-6.1532952211862287E-2</v>
      </c>
      <c r="E3159" s="29">
        <v>0.2160539289742556</v>
      </c>
    </row>
    <row r="3160" spans="2:5" x14ac:dyDescent="0.2">
      <c r="B3160">
        <v>3151</v>
      </c>
      <c r="C3160" s="29">
        <v>1.8649424172667219E-2</v>
      </c>
      <c r="D3160" s="29">
        <v>-0.11365330906604296</v>
      </c>
      <c r="E3160" s="29">
        <v>7.1961934333310135E-2</v>
      </c>
    </row>
    <row r="3161" spans="2:5" x14ac:dyDescent="0.2">
      <c r="B3161">
        <v>3152</v>
      </c>
      <c r="C3161" s="29">
        <v>5.047150776669046E-2</v>
      </c>
      <c r="D3161" s="29">
        <v>0.52407215534683216</v>
      </c>
      <c r="E3161" s="29">
        <v>0.20908011326813145</v>
      </c>
    </row>
    <row r="3162" spans="2:5" x14ac:dyDescent="0.2">
      <c r="B3162">
        <v>3153</v>
      </c>
      <c r="C3162" s="29">
        <v>-4.8385983094966306E-2</v>
      </c>
      <c r="D3162" s="29">
        <v>0.11765390368374264</v>
      </c>
      <c r="E3162" s="29">
        <v>6.3982647451873518E-3</v>
      </c>
    </row>
    <row r="3163" spans="2:5" x14ac:dyDescent="0.2">
      <c r="B3163">
        <v>3154</v>
      </c>
      <c r="C3163" s="29">
        <v>4.5313217083723253E-2</v>
      </c>
      <c r="D3163" s="29">
        <v>-6.9527962411620181E-2</v>
      </c>
      <c r="E3163" s="29">
        <v>-0.1736755365457805</v>
      </c>
    </row>
    <row r="3164" spans="2:5" x14ac:dyDescent="0.2">
      <c r="B3164">
        <v>3155</v>
      </c>
      <c r="C3164" s="29">
        <v>-4.4373492260045666E-2</v>
      </c>
      <c r="D3164" s="29">
        <v>-0.10557022240102171</v>
      </c>
      <c r="E3164" s="29">
        <v>0.50577814783442177</v>
      </c>
    </row>
    <row r="3165" spans="2:5" x14ac:dyDescent="0.2">
      <c r="B3165">
        <v>3156</v>
      </c>
      <c r="C3165" s="29">
        <v>5.3609053743706947E-2</v>
      </c>
      <c r="D3165" s="29">
        <v>-9.9703092907020511E-3</v>
      </c>
      <c r="E3165" s="29">
        <v>5.800607632934645E-2</v>
      </c>
    </row>
    <row r="3166" spans="2:5" x14ac:dyDescent="0.2">
      <c r="B3166">
        <v>3157</v>
      </c>
      <c r="C3166" s="29">
        <v>-9.5664431484514256E-4</v>
      </c>
      <c r="D3166" s="29">
        <v>-0.10864032238789523</v>
      </c>
      <c r="E3166" s="29">
        <v>-9.5429331051257962E-2</v>
      </c>
    </row>
    <row r="3167" spans="2:5" x14ac:dyDescent="0.2">
      <c r="B3167">
        <v>3158</v>
      </c>
      <c r="C3167" s="29">
        <v>3.6733163571665492E-2</v>
      </c>
      <c r="D3167" s="29">
        <v>-0.11975484147826036</v>
      </c>
      <c r="E3167" s="29">
        <v>-0.13461836829970447</v>
      </c>
    </row>
    <row r="3168" spans="2:5" x14ac:dyDescent="0.2">
      <c r="B3168">
        <v>3159</v>
      </c>
      <c r="C3168" s="29">
        <v>2.3855601540300218E-4</v>
      </c>
      <c r="D3168" s="29">
        <v>5.9097559575353231E-2</v>
      </c>
      <c r="E3168" s="29">
        <v>0.37714408894615448</v>
      </c>
    </row>
    <row r="3169" spans="2:5" x14ac:dyDescent="0.2">
      <c r="B3169">
        <v>3160</v>
      </c>
      <c r="C3169" s="29">
        <v>-0.12941845375427793</v>
      </c>
      <c r="D3169" s="29">
        <v>5.8681380500144485E-3</v>
      </c>
      <c r="E3169" s="29">
        <v>0.37687875889047218</v>
      </c>
    </row>
    <row r="3170" spans="2:5" x14ac:dyDescent="0.2">
      <c r="B3170">
        <v>3161</v>
      </c>
      <c r="C3170" s="29">
        <v>3.5641796356836571E-2</v>
      </c>
      <c r="D3170" s="29">
        <v>-4.1872066715223318E-2</v>
      </c>
      <c r="E3170" s="29">
        <v>-0.16288909882882194</v>
      </c>
    </row>
    <row r="3171" spans="2:5" x14ac:dyDescent="0.2">
      <c r="B3171">
        <v>3162</v>
      </c>
      <c r="C3171" s="29">
        <v>0.10394626998486522</v>
      </c>
      <c r="D3171" s="29">
        <v>-0.16083805710149179</v>
      </c>
      <c r="E3171" s="29">
        <v>0.10080877357541582</v>
      </c>
    </row>
    <row r="3172" spans="2:5" x14ac:dyDescent="0.2">
      <c r="B3172">
        <v>3163</v>
      </c>
      <c r="C3172" s="29">
        <v>3.6115935335335921E-2</v>
      </c>
      <c r="D3172" s="29">
        <v>6.95474114471724E-2</v>
      </c>
      <c r="E3172" s="29">
        <v>-8.4659934235209261E-2</v>
      </c>
    </row>
    <row r="3173" spans="2:5" x14ac:dyDescent="0.2">
      <c r="B3173">
        <v>3164</v>
      </c>
      <c r="C3173" s="29">
        <v>-6.5483051870267525E-3</v>
      </c>
      <c r="D3173" s="29">
        <v>-8.6420945069876173E-2</v>
      </c>
      <c r="E3173" s="29">
        <v>-9.6169894710585336E-3</v>
      </c>
    </row>
    <row r="3174" spans="2:5" x14ac:dyDescent="0.2">
      <c r="B3174">
        <v>3165</v>
      </c>
      <c r="C3174" s="29">
        <v>3.8076365541580379E-2</v>
      </c>
      <c r="D3174" s="29">
        <v>6.4991081727043334E-2</v>
      </c>
      <c r="E3174" s="29">
        <v>-0.11718916722070812</v>
      </c>
    </row>
    <row r="3175" spans="2:5" x14ac:dyDescent="0.2">
      <c r="B3175">
        <v>3166</v>
      </c>
      <c r="C3175" s="29">
        <v>-0.1072972463486168</v>
      </c>
      <c r="D3175" s="29">
        <v>0.10396914616358371</v>
      </c>
      <c r="E3175" s="29">
        <v>-0.4180340700078688</v>
      </c>
    </row>
    <row r="3176" spans="2:5" x14ac:dyDescent="0.2">
      <c r="B3176">
        <v>3167</v>
      </c>
      <c r="C3176" s="29">
        <v>6.6334253844330379E-2</v>
      </c>
      <c r="D3176" s="29">
        <v>2.7711590703057735E-2</v>
      </c>
      <c r="E3176" s="29">
        <v>-0.17809709772615614</v>
      </c>
    </row>
    <row r="3177" spans="2:5" x14ac:dyDescent="0.2">
      <c r="B3177">
        <v>3168</v>
      </c>
      <c r="C3177" s="29">
        <v>8.4637096265870099E-2</v>
      </c>
      <c r="D3177" s="29">
        <v>8.5313410153162184E-2</v>
      </c>
      <c r="E3177" s="29">
        <v>-0.50449501836830879</v>
      </c>
    </row>
    <row r="3178" spans="2:5" x14ac:dyDescent="0.2">
      <c r="B3178">
        <v>3169</v>
      </c>
      <c r="C3178" s="29">
        <v>-4.12182909663295E-2</v>
      </c>
      <c r="D3178" s="29">
        <v>-9.4909457874699718E-2</v>
      </c>
      <c r="E3178" s="29">
        <v>-0.10670429663051675</v>
      </c>
    </row>
    <row r="3179" spans="2:5" x14ac:dyDescent="0.2">
      <c r="B3179">
        <v>3170</v>
      </c>
      <c r="C3179" s="29">
        <v>3.2380069842998745E-2</v>
      </c>
      <c r="D3179" s="29">
        <v>5.1753757486000758E-2</v>
      </c>
      <c r="E3179" s="29">
        <v>0.12845189189443332</v>
      </c>
    </row>
    <row r="3180" spans="2:5" x14ac:dyDescent="0.2">
      <c r="B3180">
        <v>3171</v>
      </c>
      <c r="C3180" s="29">
        <v>-6.6192377044358541E-2</v>
      </c>
      <c r="D3180" s="29">
        <v>-0.15440661141103709</v>
      </c>
      <c r="E3180" s="29">
        <v>0.19719350041713757</v>
      </c>
    </row>
    <row r="3181" spans="2:5" x14ac:dyDescent="0.2">
      <c r="B3181">
        <v>3172</v>
      </c>
      <c r="C3181" s="29">
        <v>-2.5002370678180813E-2</v>
      </c>
      <c r="D3181" s="29">
        <v>0.11565348116599036</v>
      </c>
      <c r="E3181" s="29">
        <v>3.7951749182229502E-2</v>
      </c>
    </row>
    <row r="3182" spans="2:5" x14ac:dyDescent="0.2">
      <c r="B3182">
        <v>3173</v>
      </c>
      <c r="C3182" s="29">
        <v>-0.15307441366541585</v>
      </c>
      <c r="D3182" s="29">
        <v>5.4982743036427167E-2</v>
      </c>
      <c r="E3182" s="29">
        <v>0.21707501953389438</v>
      </c>
    </row>
    <row r="3183" spans="2:5" x14ac:dyDescent="0.2">
      <c r="B3183">
        <v>3174</v>
      </c>
      <c r="C3183" s="29">
        <v>-2.6219161100107236E-2</v>
      </c>
      <c r="D3183" s="29">
        <v>2.6614865524802404E-2</v>
      </c>
      <c r="E3183" s="29">
        <v>0.22706830818284662</v>
      </c>
    </row>
    <row r="3184" spans="2:5" x14ac:dyDescent="0.2">
      <c r="B3184">
        <v>3175</v>
      </c>
      <c r="C3184" s="29">
        <v>0.11438765383887946</v>
      </c>
      <c r="D3184" s="29">
        <v>-8.7004899116456938E-2</v>
      </c>
      <c r="E3184" s="29">
        <v>-0.52933527437287775</v>
      </c>
    </row>
    <row r="3185" spans="2:5" x14ac:dyDescent="0.2">
      <c r="B3185">
        <v>3176</v>
      </c>
      <c r="C3185" s="29">
        <v>-6.243208351182223E-2</v>
      </c>
      <c r="D3185" s="29">
        <v>-5.7746079315733154E-2</v>
      </c>
      <c r="E3185" s="29">
        <v>3.0130218664904253E-2</v>
      </c>
    </row>
    <row r="3186" spans="2:5" x14ac:dyDescent="0.2">
      <c r="B3186">
        <v>3177</v>
      </c>
      <c r="C3186" s="29">
        <v>-0.44441668459292683</v>
      </c>
      <c r="D3186" s="29">
        <v>-0.38448375807527185</v>
      </c>
      <c r="E3186" s="29">
        <v>-3.1075448979424505E-2</v>
      </c>
    </row>
    <row r="3187" spans="2:5" x14ac:dyDescent="0.2">
      <c r="B3187">
        <v>3178</v>
      </c>
      <c r="C3187" s="29">
        <v>-0.14365949573732245</v>
      </c>
      <c r="D3187" s="29">
        <v>0.14798323182482434</v>
      </c>
      <c r="E3187" s="29">
        <v>-4.3806105993257849E-2</v>
      </c>
    </row>
    <row r="3188" spans="2:5" x14ac:dyDescent="0.2">
      <c r="B3188">
        <v>3179</v>
      </c>
      <c r="C3188" s="29">
        <v>-3.9974236837993574E-2</v>
      </c>
      <c r="D3188" s="29">
        <v>9.9361768335628847E-2</v>
      </c>
      <c r="E3188" s="29">
        <v>-0.15745712174128343</v>
      </c>
    </row>
    <row r="3189" spans="2:5" x14ac:dyDescent="0.2">
      <c r="B3189">
        <v>3180</v>
      </c>
      <c r="C3189" s="29">
        <v>4.7782190529862593E-2</v>
      </c>
      <c r="D3189" s="29">
        <v>-7.3377057054160214E-2</v>
      </c>
      <c r="E3189" s="29">
        <v>0.15208780928983132</v>
      </c>
    </row>
    <row r="3190" spans="2:5" x14ac:dyDescent="0.2">
      <c r="B3190">
        <v>3181</v>
      </c>
      <c r="C3190" s="29">
        <v>4.2008731583310893E-2</v>
      </c>
      <c r="D3190" s="29">
        <v>-0.10599075579261277</v>
      </c>
      <c r="E3190" s="29">
        <v>-5.3734369464737024E-2</v>
      </c>
    </row>
    <row r="3191" spans="2:5" x14ac:dyDescent="0.2">
      <c r="B3191">
        <v>3182</v>
      </c>
      <c r="C3191" s="29">
        <v>-7.5900040422723372E-2</v>
      </c>
      <c r="D3191" s="29">
        <v>7.6094182333227858E-2</v>
      </c>
      <c r="E3191" s="29">
        <v>0.10063643688765785</v>
      </c>
    </row>
    <row r="3192" spans="2:5" x14ac:dyDescent="0.2">
      <c r="B3192">
        <v>3183</v>
      </c>
      <c r="C3192" s="29">
        <v>-0.12518563858708168</v>
      </c>
      <c r="D3192" s="29">
        <v>-0.22481688129936744</v>
      </c>
      <c r="E3192" s="29">
        <v>0.17217718913885319</v>
      </c>
    </row>
    <row r="3193" spans="2:5" x14ac:dyDescent="0.2">
      <c r="B3193">
        <v>3184</v>
      </c>
      <c r="C3193" s="29">
        <v>-0.49131226133336664</v>
      </c>
      <c r="D3193" s="29">
        <v>-2.5173784246547103E-2</v>
      </c>
      <c r="E3193" s="29">
        <v>-2.5515976344824404E-2</v>
      </c>
    </row>
    <row r="3194" spans="2:5" x14ac:dyDescent="0.2">
      <c r="B3194">
        <v>3185</v>
      </c>
      <c r="C3194" s="29">
        <v>-7.6316357611076677E-2</v>
      </c>
      <c r="D3194" s="29">
        <v>5.018007954060727E-2</v>
      </c>
      <c r="E3194" s="29">
        <v>-0.18789332290710775</v>
      </c>
    </row>
    <row r="3195" spans="2:5" x14ac:dyDescent="0.2">
      <c r="B3195">
        <v>3186</v>
      </c>
      <c r="C3195" s="29">
        <v>7.5605504660651315E-2</v>
      </c>
      <c r="D3195" s="29">
        <v>6.029053525815891E-2</v>
      </c>
      <c r="E3195" s="29">
        <v>0.2419201486313223</v>
      </c>
    </row>
    <row r="3196" spans="2:5" x14ac:dyDescent="0.2">
      <c r="B3196">
        <v>3187</v>
      </c>
      <c r="C3196" s="29">
        <v>3.7852582275928325E-2</v>
      </c>
      <c r="D3196" s="29">
        <v>-8.9103692828674304E-4</v>
      </c>
      <c r="E3196" s="29">
        <v>-3.0161165781795004E-2</v>
      </c>
    </row>
    <row r="3197" spans="2:5" x14ac:dyDescent="0.2">
      <c r="B3197">
        <v>3188</v>
      </c>
      <c r="C3197" s="29">
        <v>-2.4954355306179715E-2</v>
      </c>
      <c r="D3197" s="29">
        <v>5.4542185462953745E-2</v>
      </c>
      <c r="E3197" s="29">
        <v>0.2055360074592692</v>
      </c>
    </row>
    <row r="3198" spans="2:5" x14ac:dyDescent="0.2">
      <c r="B3198">
        <v>3189</v>
      </c>
      <c r="C3198" s="29">
        <v>1.7423293451671464E-2</v>
      </c>
      <c r="D3198" s="29">
        <v>-4.9785433246534505E-2</v>
      </c>
      <c r="E3198" s="29">
        <v>-0.18452583890891222</v>
      </c>
    </row>
    <row r="3199" spans="2:5" x14ac:dyDescent="0.2">
      <c r="B3199">
        <v>3190</v>
      </c>
      <c r="C3199" s="29">
        <v>-7.6199804496002435E-3</v>
      </c>
      <c r="D3199" s="29">
        <v>4.9822047886361631E-2</v>
      </c>
      <c r="E3199" s="29">
        <v>-1.7274178287833557E-2</v>
      </c>
    </row>
    <row r="3200" spans="2:5" x14ac:dyDescent="0.2">
      <c r="B3200">
        <v>3191</v>
      </c>
      <c r="C3200" s="29">
        <v>-4.690069717833828E-2</v>
      </c>
      <c r="D3200" s="29">
        <v>-0.23933333749626021</v>
      </c>
      <c r="E3200" s="29">
        <v>-0.25454399793807553</v>
      </c>
    </row>
    <row r="3201" spans="2:5" x14ac:dyDescent="0.2">
      <c r="B3201">
        <v>3192</v>
      </c>
      <c r="C3201" s="29">
        <v>-2.0503718492826683E-2</v>
      </c>
      <c r="D3201" s="29">
        <v>-0.20292988800646741</v>
      </c>
      <c r="E3201" s="29">
        <v>9.3921940166113105E-2</v>
      </c>
    </row>
    <row r="3202" spans="2:5" x14ac:dyDescent="0.2">
      <c r="B3202">
        <v>3193</v>
      </c>
      <c r="C3202" s="29">
        <v>-8.4064639445875083E-3</v>
      </c>
      <c r="D3202" s="29">
        <v>9.2414672749300941E-3</v>
      </c>
      <c r="E3202" s="29">
        <v>-1.0039794541595647E-3</v>
      </c>
    </row>
    <row r="3203" spans="2:5" x14ac:dyDescent="0.2">
      <c r="B3203">
        <v>3194</v>
      </c>
      <c r="C3203" s="29">
        <v>6.654794821224894E-3</v>
      </c>
      <c r="D3203" s="29">
        <v>-2.1311589905742695E-2</v>
      </c>
      <c r="E3203" s="29">
        <v>-2.5005998972877125E-3</v>
      </c>
    </row>
    <row r="3204" spans="2:5" x14ac:dyDescent="0.2">
      <c r="B3204">
        <v>3195</v>
      </c>
      <c r="C3204" s="29">
        <v>3.4481914918377869E-2</v>
      </c>
      <c r="D3204" s="29">
        <v>0.29077558291701605</v>
      </c>
      <c r="E3204" s="29">
        <v>3.5708407961861165E-2</v>
      </c>
    </row>
    <row r="3205" spans="2:5" x14ac:dyDescent="0.2">
      <c r="B3205">
        <v>3196</v>
      </c>
      <c r="C3205" s="29">
        <v>1.0859198861295169E-2</v>
      </c>
      <c r="D3205" s="29">
        <v>-9.6661847238149579E-2</v>
      </c>
      <c r="E3205" s="29">
        <v>7.4904281465821052E-2</v>
      </c>
    </row>
    <row r="3206" spans="2:5" x14ac:dyDescent="0.2">
      <c r="B3206">
        <v>3197</v>
      </c>
      <c r="C3206" s="29">
        <v>-1.8131158585711765E-2</v>
      </c>
      <c r="D3206" s="29">
        <v>-0.30216671258140482</v>
      </c>
      <c r="E3206" s="29">
        <v>-5.0617391445167331E-2</v>
      </c>
    </row>
    <row r="3207" spans="2:5" x14ac:dyDescent="0.2">
      <c r="B3207">
        <v>3198</v>
      </c>
      <c r="C3207" s="29">
        <v>-1.1702017366659117E-2</v>
      </c>
      <c r="D3207" s="29">
        <v>-0.20146671130558319</v>
      </c>
      <c r="E3207" s="29">
        <v>2.7420644615154522E-2</v>
      </c>
    </row>
    <row r="3208" spans="2:5" x14ac:dyDescent="0.2">
      <c r="B3208">
        <v>3199</v>
      </c>
      <c r="C3208" s="29">
        <v>-5.1136552697580849E-2</v>
      </c>
      <c r="D3208" s="29">
        <v>5.7929656761618389E-2</v>
      </c>
      <c r="E3208" s="29">
        <v>-2.7398980112293247E-2</v>
      </c>
    </row>
    <row r="3209" spans="2:5" x14ac:dyDescent="0.2">
      <c r="B3209">
        <v>3200</v>
      </c>
      <c r="C3209" s="29">
        <v>2.7357143449947469E-3</v>
      </c>
      <c r="D3209" s="29">
        <v>2.75828825852792E-2</v>
      </c>
      <c r="E3209" s="29">
        <v>0.18377852406294817</v>
      </c>
    </row>
    <row r="3210" spans="2:5" x14ac:dyDescent="0.2">
      <c r="B3210">
        <v>3201</v>
      </c>
      <c r="C3210" s="29">
        <v>0.1244749443017333</v>
      </c>
      <c r="D3210" s="29">
        <v>0.24937874448099201</v>
      </c>
      <c r="E3210" s="29">
        <v>4.992751160504303E-2</v>
      </c>
    </row>
    <row r="3211" spans="2:5" x14ac:dyDescent="0.2">
      <c r="B3211">
        <v>3202</v>
      </c>
      <c r="C3211" s="29">
        <v>-5.7127036868128986E-3</v>
      </c>
      <c r="D3211" s="29">
        <v>6.2077865890649515E-2</v>
      </c>
      <c r="E3211" s="29">
        <v>0.40250393909246601</v>
      </c>
    </row>
    <row r="3212" spans="2:5" x14ac:dyDescent="0.2">
      <c r="B3212">
        <v>3203</v>
      </c>
      <c r="C3212" s="29">
        <v>-3.3156963343085211E-2</v>
      </c>
      <c r="D3212" s="29">
        <v>-0.10533845085846365</v>
      </c>
      <c r="E3212" s="29">
        <v>0.27421440707990741</v>
      </c>
    </row>
    <row r="3213" spans="2:5" x14ac:dyDescent="0.2">
      <c r="B3213">
        <v>3204</v>
      </c>
      <c r="C3213" s="29">
        <v>6.9438406640629738E-2</v>
      </c>
      <c r="D3213" s="29">
        <v>7.1878154455388865E-2</v>
      </c>
      <c r="E3213" s="29">
        <v>0.43524312566262924</v>
      </c>
    </row>
    <row r="3214" spans="2:5" x14ac:dyDescent="0.2">
      <c r="B3214">
        <v>3205</v>
      </c>
      <c r="C3214" s="29">
        <v>-6.141731460303762E-2</v>
      </c>
      <c r="D3214" s="29">
        <v>8.2638853841778534E-2</v>
      </c>
      <c r="E3214" s="29">
        <v>-0.69344955488897597</v>
      </c>
    </row>
    <row r="3215" spans="2:5" x14ac:dyDescent="0.2">
      <c r="B3215">
        <v>3206</v>
      </c>
      <c r="C3215" s="29">
        <v>3.4096861316471577E-2</v>
      </c>
      <c r="D3215" s="29">
        <v>-0.25048632306785062</v>
      </c>
      <c r="E3215" s="29">
        <v>-5.5782522283621239E-2</v>
      </c>
    </row>
    <row r="3216" spans="2:5" x14ac:dyDescent="0.2">
      <c r="B3216">
        <v>3207</v>
      </c>
      <c r="C3216" s="29">
        <v>-2.7997725794106729E-3</v>
      </c>
      <c r="D3216" s="29">
        <v>-0.13080624704453217</v>
      </c>
      <c r="E3216" s="29">
        <v>8.3795487363666057E-2</v>
      </c>
    </row>
    <row r="3217" spans="2:5" x14ac:dyDescent="0.2">
      <c r="B3217">
        <v>3208</v>
      </c>
      <c r="C3217" s="29">
        <v>7.5817999120884683E-3</v>
      </c>
      <c r="D3217" s="29">
        <v>-6.413162715184037E-2</v>
      </c>
      <c r="E3217" s="29">
        <v>7.9844354201472303E-2</v>
      </c>
    </row>
    <row r="3218" spans="2:5" x14ac:dyDescent="0.2">
      <c r="B3218">
        <v>3209</v>
      </c>
      <c r="C3218" s="29">
        <v>2.9134735954877356E-2</v>
      </c>
      <c r="D3218" s="29">
        <v>0.2976035522980201</v>
      </c>
      <c r="E3218" s="29">
        <v>2.2544759612218038E-2</v>
      </c>
    </row>
    <row r="3219" spans="2:5" x14ac:dyDescent="0.2">
      <c r="B3219">
        <v>3210</v>
      </c>
      <c r="C3219" s="29">
        <v>-4.870337847027404E-2</v>
      </c>
      <c r="D3219" s="29">
        <v>3.5400523834949654E-2</v>
      </c>
      <c r="E3219" s="29">
        <v>-8.7635117986136102E-2</v>
      </c>
    </row>
    <row r="3220" spans="2:5" x14ac:dyDescent="0.2">
      <c r="B3220">
        <v>3211</v>
      </c>
      <c r="C3220" s="29">
        <v>4.9503098067103679E-2</v>
      </c>
      <c r="D3220" s="29">
        <v>0.25967281257298341</v>
      </c>
      <c r="E3220" s="29">
        <v>-2.097195073436153E-2</v>
      </c>
    </row>
    <row r="3221" spans="2:5" x14ac:dyDescent="0.2">
      <c r="B3221">
        <v>3212</v>
      </c>
      <c r="C3221" s="29">
        <v>4.4799794392525488E-2</v>
      </c>
      <c r="D3221" s="29">
        <v>-3.9247308289310411E-2</v>
      </c>
      <c r="E3221" s="29">
        <v>3.594266340660538E-3</v>
      </c>
    </row>
    <row r="3222" spans="2:5" x14ac:dyDescent="0.2">
      <c r="B3222">
        <v>3213</v>
      </c>
      <c r="C3222" s="29">
        <v>-0.16136915803672539</v>
      </c>
      <c r="D3222" s="29">
        <v>0.14266281675499082</v>
      </c>
      <c r="E3222" s="29">
        <v>0.14486784575978706</v>
      </c>
    </row>
    <row r="3223" spans="2:5" x14ac:dyDescent="0.2">
      <c r="B3223">
        <v>3214</v>
      </c>
      <c r="C3223" s="29">
        <v>-1.2361042415410861E-2</v>
      </c>
      <c r="D3223" s="29">
        <v>0.26977046742701</v>
      </c>
      <c r="E3223" s="29">
        <v>-0.33765375869821401</v>
      </c>
    </row>
    <row r="3224" spans="2:5" x14ac:dyDescent="0.2">
      <c r="B3224">
        <v>3215</v>
      </c>
      <c r="C3224" s="29">
        <v>-1.0803208902770181E-2</v>
      </c>
      <c r="D3224" s="29">
        <v>-0.13853895910154723</v>
      </c>
      <c r="E3224" s="29">
        <v>-0.16947133253668145</v>
      </c>
    </row>
    <row r="3225" spans="2:5" x14ac:dyDescent="0.2">
      <c r="B3225">
        <v>3216</v>
      </c>
      <c r="C3225" s="29">
        <v>-3.9954395365166408E-2</v>
      </c>
      <c r="D3225" s="29">
        <v>-0.11288938140884744</v>
      </c>
      <c r="E3225" s="29">
        <v>-0.34232371629188202</v>
      </c>
    </row>
    <row r="3226" spans="2:5" x14ac:dyDescent="0.2">
      <c r="B3226">
        <v>3217</v>
      </c>
      <c r="C3226" s="29">
        <v>3.6287354605575091E-2</v>
      </c>
      <c r="D3226" s="29">
        <v>0.23491694593412021</v>
      </c>
      <c r="E3226" s="29">
        <v>-0.2078558077792047</v>
      </c>
    </row>
    <row r="3227" spans="2:5" x14ac:dyDescent="0.2">
      <c r="B3227">
        <v>3218</v>
      </c>
      <c r="C3227" s="29">
        <v>-1.3650817303455525E-2</v>
      </c>
      <c r="D3227" s="29">
        <v>-5.7458194296320847E-2</v>
      </c>
      <c r="E3227" s="29">
        <v>0.12002544690922985</v>
      </c>
    </row>
    <row r="3228" spans="2:5" x14ac:dyDescent="0.2">
      <c r="B3228">
        <v>3219</v>
      </c>
      <c r="C3228" s="29">
        <v>4.6603199499569294E-2</v>
      </c>
      <c r="D3228" s="29">
        <v>-3.4497424509735045E-2</v>
      </c>
      <c r="E3228" s="29">
        <v>0.30872703867198131</v>
      </c>
    </row>
    <row r="3229" spans="2:5" x14ac:dyDescent="0.2">
      <c r="B3229">
        <v>3220</v>
      </c>
      <c r="C3229" s="29">
        <v>-2.1144955036779812E-2</v>
      </c>
      <c r="D3229" s="29">
        <v>-0.16430708625464585</v>
      </c>
      <c r="E3229" s="29">
        <v>0.31787005984128452</v>
      </c>
    </row>
    <row r="3230" spans="2:5" x14ac:dyDescent="0.2">
      <c r="B3230">
        <v>3221</v>
      </c>
      <c r="C3230" s="29">
        <v>3.8089597673638745E-2</v>
      </c>
      <c r="D3230" s="29">
        <v>-0.30969734004519955</v>
      </c>
      <c r="E3230" s="29">
        <v>-0.10798279398246517</v>
      </c>
    </row>
    <row r="3231" spans="2:5" x14ac:dyDescent="0.2">
      <c r="B3231">
        <v>3222</v>
      </c>
      <c r="C3231" s="29">
        <v>1.2948981818475151E-2</v>
      </c>
      <c r="D3231" s="29">
        <v>0.10960187788184871</v>
      </c>
      <c r="E3231" s="29">
        <v>-5.1018103294276251E-2</v>
      </c>
    </row>
    <row r="3232" spans="2:5" x14ac:dyDescent="0.2">
      <c r="B3232">
        <v>3223</v>
      </c>
      <c r="C3232" s="29">
        <v>-0.14254144385587891</v>
      </c>
      <c r="D3232" s="29">
        <v>-7.3490117752135126E-2</v>
      </c>
      <c r="E3232" s="29">
        <v>-0.12793062000190983</v>
      </c>
    </row>
    <row r="3233" spans="2:5" x14ac:dyDescent="0.2">
      <c r="B3233">
        <v>3224</v>
      </c>
      <c r="C3233" s="29">
        <v>-2.9480033094257643E-2</v>
      </c>
      <c r="D3233" s="29">
        <v>-0.1565227716486127</v>
      </c>
      <c r="E3233" s="29">
        <v>-6.2581175081460258E-2</v>
      </c>
    </row>
    <row r="3234" spans="2:5" x14ac:dyDescent="0.2">
      <c r="B3234">
        <v>3225</v>
      </c>
      <c r="C3234" s="29">
        <v>-7.6787182070839829E-2</v>
      </c>
      <c r="D3234" s="29">
        <v>-0.18566223203490728</v>
      </c>
      <c r="E3234" s="29">
        <v>0.78333788366126156</v>
      </c>
    </row>
    <row r="3235" spans="2:5" x14ac:dyDescent="0.2">
      <c r="B3235">
        <v>3226</v>
      </c>
      <c r="C3235" s="29">
        <v>-1.8420805167994912E-2</v>
      </c>
      <c r="D3235" s="29">
        <v>-0.14057164860175816</v>
      </c>
      <c r="E3235" s="29">
        <v>3.1506405425959075E-2</v>
      </c>
    </row>
    <row r="3236" spans="2:5" x14ac:dyDescent="0.2">
      <c r="B3236">
        <v>3227</v>
      </c>
      <c r="C3236" s="29">
        <v>9.3503651897495228E-3</v>
      </c>
      <c r="D3236" s="29">
        <v>-7.7063408357070803E-2</v>
      </c>
      <c r="E3236" s="29">
        <v>-0.74600337638366809</v>
      </c>
    </row>
    <row r="3237" spans="2:5" x14ac:dyDescent="0.2">
      <c r="B3237">
        <v>3228</v>
      </c>
      <c r="C3237" s="29">
        <v>-1.3299693819565502E-2</v>
      </c>
      <c r="D3237" s="29">
        <v>8.0299264294777878E-2</v>
      </c>
      <c r="E3237" s="29">
        <v>0.30164212350662795</v>
      </c>
    </row>
    <row r="3238" spans="2:5" x14ac:dyDescent="0.2">
      <c r="B3238">
        <v>3229</v>
      </c>
      <c r="C3238" s="29">
        <v>-4.3845017428938628E-2</v>
      </c>
      <c r="D3238" s="29">
        <v>9.0192482691777414E-3</v>
      </c>
      <c r="E3238" s="29">
        <v>0.17644379631940268</v>
      </c>
    </row>
    <row r="3239" spans="2:5" x14ac:dyDescent="0.2">
      <c r="B3239">
        <v>3230</v>
      </c>
      <c r="C3239" s="29">
        <v>-2.5604727993999699E-2</v>
      </c>
      <c r="D3239" s="29">
        <v>-7.0516688543387718E-2</v>
      </c>
      <c r="E3239" s="29">
        <v>-0.38609301992900597</v>
      </c>
    </row>
    <row r="3240" spans="2:5" x14ac:dyDescent="0.2">
      <c r="B3240">
        <v>3231</v>
      </c>
      <c r="C3240" s="29">
        <v>-7.9859849080459747E-2</v>
      </c>
      <c r="D3240" s="29">
        <v>0.25542126295210099</v>
      </c>
      <c r="E3240" s="29">
        <v>-5.3828863444137481E-2</v>
      </c>
    </row>
    <row r="3241" spans="2:5" x14ac:dyDescent="0.2">
      <c r="B3241">
        <v>3232</v>
      </c>
      <c r="C3241" s="29">
        <v>3.3660259710887916E-2</v>
      </c>
      <c r="D3241" s="29">
        <v>-3.0333177180780928E-2</v>
      </c>
      <c r="E3241" s="29">
        <v>0.10095408552712033</v>
      </c>
    </row>
    <row r="3242" spans="2:5" x14ac:dyDescent="0.2">
      <c r="B3242">
        <v>3233</v>
      </c>
      <c r="C3242" s="29">
        <v>-9.3412787283342708E-2</v>
      </c>
      <c r="D3242" s="29">
        <v>-1.9732500568534348E-2</v>
      </c>
      <c r="E3242" s="29">
        <v>-0.1020439696798956</v>
      </c>
    </row>
    <row r="3243" spans="2:5" x14ac:dyDescent="0.2">
      <c r="B3243">
        <v>3234</v>
      </c>
      <c r="C3243" s="29">
        <v>-6.2957690551655079E-2</v>
      </c>
      <c r="D3243" s="29">
        <v>-0.19125351180235867</v>
      </c>
      <c r="E3243" s="29">
        <v>-0.26733209937520591</v>
      </c>
    </row>
    <row r="3244" spans="2:5" x14ac:dyDescent="0.2">
      <c r="B3244">
        <v>3235</v>
      </c>
      <c r="C3244" s="29">
        <v>-2.0977245609967304E-2</v>
      </c>
      <c r="D3244" s="29">
        <v>-0.14040790110913137</v>
      </c>
      <c r="E3244" s="29">
        <v>0.25563952683469632</v>
      </c>
    </row>
    <row r="3245" spans="2:5" x14ac:dyDescent="0.2">
      <c r="B3245">
        <v>3236</v>
      </c>
      <c r="C3245" s="29">
        <v>-0.10416378480940161</v>
      </c>
      <c r="D3245" s="29">
        <v>-2.8687069425274239E-2</v>
      </c>
      <c r="E3245" s="29">
        <v>-0.17653923439402466</v>
      </c>
    </row>
    <row r="3246" spans="2:5" x14ac:dyDescent="0.2">
      <c r="B3246">
        <v>3237</v>
      </c>
      <c r="C3246" s="29">
        <v>2.2606420141063132E-2</v>
      </c>
      <c r="D3246" s="29">
        <v>3.3010930267218713E-2</v>
      </c>
      <c r="E3246" s="29">
        <v>3.1204960271424078E-2</v>
      </c>
    </row>
    <row r="3247" spans="2:5" x14ac:dyDescent="0.2">
      <c r="B3247">
        <v>3238</v>
      </c>
      <c r="C3247" s="29">
        <v>-4.5313107773482283E-2</v>
      </c>
      <c r="D3247" s="29">
        <v>-4.2152654359963737E-2</v>
      </c>
      <c r="E3247" s="29">
        <v>0.40507858061895274</v>
      </c>
    </row>
    <row r="3248" spans="2:5" x14ac:dyDescent="0.2">
      <c r="B3248">
        <v>3239</v>
      </c>
      <c r="C3248" s="29">
        <v>8.5108281299737069E-3</v>
      </c>
      <c r="D3248" s="29">
        <v>-4.2769810143651756E-2</v>
      </c>
      <c r="E3248" s="29">
        <v>8.1482053928422823E-2</v>
      </c>
    </row>
    <row r="3249" spans="2:5" x14ac:dyDescent="0.2">
      <c r="B3249">
        <v>3240</v>
      </c>
      <c r="C3249" s="29">
        <v>3.2800841747787482E-2</v>
      </c>
      <c r="D3249" s="29">
        <v>4.167787449131679E-3</v>
      </c>
      <c r="E3249" s="29">
        <v>0.13224362743192156</v>
      </c>
    </row>
    <row r="3250" spans="2:5" x14ac:dyDescent="0.2">
      <c r="B3250">
        <v>3241</v>
      </c>
      <c r="C3250" s="29">
        <v>5.8168476776906279E-2</v>
      </c>
      <c r="D3250" s="29">
        <v>-0.12389045154100034</v>
      </c>
      <c r="E3250" s="29">
        <v>0.27382690101137069</v>
      </c>
    </row>
    <row r="3251" spans="2:5" x14ac:dyDescent="0.2">
      <c r="B3251">
        <v>3242</v>
      </c>
      <c r="C3251" s="29">
        <v>-3.8660124319600249E-4</v>
      </c>
      <c r="D3251" s="29">
        <v>0.10499213176655577</v>
      </c>
      <c r="E3251" s="29">
        <v>0.37610790514500175</v>
      </c>
    </row>
    <row r="3252" spans="2:5" x14ac:dyDescent="0.2">
      <c r="B3252">
        <v>3243</v>
      </c>
      <c r="C3252" s="29">
        <v>-1.9296702603592487E-2</v>
      </c>
      <c r="D3252" s="29">
        <v>-0.73187922185261589</v>
      </c>
      <c r="E3252" s="29">
        <v>-1.1950548968211969E-2</v>
      </c>
    </row>
    <row r="3253" spans="2:5" x14ac:dyDescent="0.2">
      <c r="B3253">
        <v>3244</v>
      </c>
      <c r="C3253" s="29">
        <v>-0.10589255715974102</v>
      </c>
      <c r="D3253" s="29">
        <v>-0.14215240170154972</v>
      </c>
      <c r="E3253" s="29">
        <v>0.34923626577271988</v>
      </c>
    </row>
    <row r="3254" spans="2:5" x14ac:dyDescent="0.2">
      <c r="B3254">
        <v>3245</v>
      </c>
      <c r="C3254" s="29">
        <v>3.6539738850969353E-2</v>
      </c>
      <c r="D3254" s="29">
        <v>0.17320210035201675</v>
      </c>
      <c r="E3254" s="29">
        <v>4.9149742762425647E-2</v>
      </c>
    </row>
    <row r="3255" spans="2:5" x14ac:dyDescent="0.2">
      <c r="B3255">
        <v>3246</v>
      </c>
      <c r="C3255" s="29">
        <v>-7.558755725538939E-2</v>
      </c>
      <c r="D3255" s="29">
        <v>4.5037553635754318E-2</v>
      </c>
      <c r="E3255" s="29">
        <v>0.12650466488758447</v>
      </c>
    </row>
    <row r="3256" spans="2:5" x14ac:dyDescent="0.2">
      <c r="B3256">
        <v>3247</v>
      </c>
      <c r="C3256" s="29">
        <v>-8.7580101131520122E-2</v>
      </c>
      <c r="D3256" s="29">
        <v>0.17121284394781267</v>
      </c>
      <c r="E3256" s="29">
        <v>0.12472025384397491</v>
      </c>
    </row>
    <row r="3257" spans="2:5" x14ac:dyDescent="0.2">
      <c r="B3257">
        <v>3248</v>
      </c>
      <c r="C3257" s="29">
        <v>-0.16472445010619585</v>
      </c>
      <c r="D3257" s="29">
        <v>-6.4396872996604515E-2</v>
      </c>
      <c r="E3257" s="29">
        <v>-6.0533654031551469E-2</v>
      </c>
    </row>
    <row r="3258" spans="2:5" x14ac:dyDescent="0.2">
      <c r="B3258">
        <v>3249</v>
      </c>
      <c r="C3258" s="29">
        <v>0.11872300617009432</v>
      </c>
      <c r="D3258" s="29">
        <v>-8.1576992585950081E-2</v>
      </c>
      <c r="E3258" s="29">
        <v>-0.21839201860035401</v>
      </c>
    </row>
    <row r="3259" spans="2:5" x14ac:dyDescent="0.2">
      <c r="B3259">
        <v>3250</v>
      </c>
      <c r="C3259" s="29">
        <v>-0.16242104322152651</v>
      </c>
      <c r="D3259" s="29">
        <v>0.12220374314403791</v>
      </c>
      <c r="E3259" s="29">
        <v>-3.2821053618245763E-2</v>
      </c>
    </row>
    <row r="3260" spans="2:5" x14ac:dyDescent="0.2">
      <c r="B3260">
        <v>3251</v>
      </c>
      <c r="C3260" s="29">
        <v>-1.0916079193284889E-2</v>
      </c>
      <c r="D3260" s="29">
        <v>0.59551872366287539</v>
      </c>
      <c r="E3260" s="29">
        <v>-0.25519567542838173</v>
      </c>
    </row>
    <row r="3261" spans="2:5" x14ac:dyDescent="0.2">
      <c r="B3261">
        <v>3252</v>
      </c>
      <c r="C3261" s="29">
        <v>2.9601457486626376E-2</v>
      </c>
      <c r="D3261" s="29">
        <v>-0.13879999861820708</v>
      </c>
      <c r="E3261" s="29">
        <v>-0.32158453746599036</v>
      </c>
    </row>
    <row r="3262" spans="2:5" x14ac:dyDescent="0.2">
      <c r="B3262">
        <v>3253</v>
      </c>
      <c r="C3262" s="29">
        <v>5.453458603189866E-2</v>
      </c>
      <c r="D3262" s="29">
        <v>-9.1977991195126091E-2</v>
      </c>
      <c r="E3262" s="29">
        <v>-8.7774011105659341E-2</v>
      </c>
    </row>
    <row r="3263" spans="2:5" x14ac:dyDescent="0.2">
      <c r="B3263">
        <v>3254</v>
      </c>
      <c r="C3263" s="29">
        <v>1.8231326778192719E-3</v>
      </c>
      <c r="D3263" s="29">
        <v>2.2939140991344331E-3</v>
      </c>
      <c r="E3263" s="29">
        <v>2.9612988651935668E-2</v>
      </c>
    </row>
    <row r="3264" spans="2:5" x14ac:dyDescent="0.2">
      <c r="B3264">
        <v>3255</v>
      </c>
      <c r="C3264" s="29">
        <v>-2.1279223614842899E-2</v>
      </c>
      <c r="D3264" s="29">
        <v>0.132734767178387</v>
      </c>
      <c r="E3264" s="29">
        <v>0.25046538734546625</v>
      </c>
    </row>
    <row r="3265" spans="2:5" x14ac:dyDescent="0.2">
      <c r="B3265">
        <v>3256</v>
      </c>
      <c r="C3265" s="29">
        <v>-2.0555622680092285E-3</v>
      </c>
      <c r="D3265" s="29">
        <v>-0.10100478696347649</v>
      </c>
      <c r="E3265" s="29">
        <v>-0.10954935893983206</v>
      </c>
    </row>
    <row r="3266" spans="2:5" x14ac:dyDescent="0.2">
      <c r="B3266">
        <v>3257</v>
      </c>
      <c r="C3266" s="29">
        <v>-8.3540391462193428E-2</v>
      </c>
      <c r="D3266" s="29">
        <v>-8.6561200085959009E-2</v>
      </c>
      <c r="E3266" s="29">
        <v>3.6752005266755136E-2</v>
      </c>
    </row>
    <row r="3267" spans="2:5" x14ac:dyDescent="0.2">
      <c r="B3267">
        <v>3258</v>
      </c>
      <c r="C3267" s="29">
        <v>0.14849888433308997</v>
      </c>
      <c r="D3267" s="29">
        <v>8.1314247795205241E-2</v>
      </c>
      <c r="E3267" s="29">
        <v>-2.6357713397370995E-2</v>
      </c>
    </row>
    <row r="3268" spans="2:5" x14ac:dyDescent="0.2">
      <c r="B3268">
        <v>3259</v>
      </c>
      <c r="C3268" s="29">
        <v>8.940509700303656E-2</v>
      </c>
      <c r="D3268" s="29">
        <v>-1.2340099576468274E-2</v>
      </c>
      <c r="E3268" s="29">
        <v>0.15332054014938817</v>
      </c>
    </row>
    <row r="3269" spans="2:5" x14ac:dyDescent="0.2">
      <c r="B3269">
        <v>3260</v>
      </c>
      <c r="C3269" s="29">
        <v>4.418654439956364E-2</v>
      </c>
      <c r="D3269" s="29">
        <v>0.15050117841201616</v>
      </c>
      <c r="E3269" s="29">
        <v>-1.5603502424568016E-2</v>
      </c>
    </row>
    <row r="3270" spans="2:5" x14ac:dyDescent="0.2">
      <c r="B3270">
        <v>3261</v>
      </c>
      <c r="C3270" s="29">
        <v>2.8060779979322381E-2</v>
      </c>
      <c r="D3270" s="29">
        <v>-0.18250756450154987</v>
      </c>
      <c r="E3270" s="29">
        <v>-0.19177990241769111</v>
      </c>
    </row>
    <row r="3271" spans="2:5" x14ac:dyDescent="0.2">
      <c r="B3271">
        <v>3262</v>
      </c>
      <c r="C3271" s="29">
        <v>-9.4158283361835335E-3</v>
      </c>
      <c r="D3271" s="29">
        <v>6.1514087862958977E-2</v>
      </c>
      <c r="E3271" s="29">
        <v>7.6841729706605096E-5</v>
      </c>
    </row>
    <row r="3272" spans="2:5" x14ac:dyDescent="0.2">
      <c r="B3272">
        <v>3263</v>
      </c>
      <c r="C3272" s="29">
        <v>-0.13596393662288569</v>
      </c>
      <c r="D3272" s="29">
        <v>-0.32722458061103493</v>
      </c>
      <c r="E3272" s="29">
        <v>-0.47482019524125385</v>
      </c>
    </row>
    <row r="3273" spans="2:5" x14ac:dyDescent="0.2">
      <c r="B3273">
        <v>3264</v>
      </c>
      <c r="C3273" s="29">
        <v>3.80425579288043E-3</v>
      </c>
      <c r="D3273" s="29">
        <v>9.3898277225771348E-2</v>
      </c>
      <c r="E3273" s="29">
        <v>0.25886621517931829</v>
      </c>
    </row>
    <row r="3274" spans="2:5" x14ac:dyDescent="0.2">
      <c r="B3274">
        <v>3265</v>
      </c>
      <c r="C3274" s="29">
        <v>-0.10520720014361347</v>
      </c>
      <c r="D3274" s="29">
        <v>-1.5974584888222305E-2</v>
      </c>
      <c r="E3274" s="29">
        <v>-0.26023261229396571</v>
      </c>
    </row>
    <row r="3275" spans="2:5" x14ac:dyDescent="0.2">
      <c r="B3275">
        <v>3266</v>
      </c>
      <c r="C3275" s="29">
        <v>6.6798973443260953E-2</v>
      </c>
      <c r="D3275" s="29">
        <v>4.0219788422763421E-2</v>
      </c>
      <c r="E3275" s="29">
        <v>7.0803369583788842E-2</v>
      </c>
    </row>
    <row r="3276" spans="2:5" x14ac:dyDescent="0.2">
      <c r="B3276">
        <v>3267</v>
      </c>
      <c r="C3276" s="29">
        <v>-0.14491654215509844</v>
      </c>
      <c r="D3276" s="29">
        <v>6.4252824689218613E-2</v>
      </c>
      <c r="E3276" s="29">
        <v>-5.4858522624252871E-2</v>
      </c>
    </row>
    <row r="3277" spans="2:5" x14ac:dyDescent="0.2">
      <c r="B3277">
        <v>3268</v>
      </c>
      <c r="C3277" s="29">
        <v>-2.2343757101126096E-2</v>
      </c>
      <c r="D3277" s="29">
        <v>-0.20974259316141894</v>
      </c>
      <c r="E3277" s="29">
        <v>5.9655589879878894E-2</v>
      </c>
    </row>
    <row r="3278" spans="2:5" x14ac:dyDescent="0.2">
      <c r="B3278">
        <v>3269</v>
      </c>
      <c r="C3278" s="29">
        <v>5.1139129332272923E-2</v>
      </c>
      <c r="D3278" s="29">
        <v>-7.1554050482308854E-2</v>
      </c>
      <c r="E3278" s="29">
        <v>0.15561236164106096</v>
      </c>
    </row>
    <row r="3279" spans="2:5" x14ac:dyDescent="0.2">
      <c r="B3279">
        <v>3270</v>
      </c>
      <c r="C3279" s="29">
        <v>1.8637684601824241E-2</v>
      </c>
      <c r="D3279" s="29">
        <v>-5.8016119339034222E-2</v>
      </c>
      <c r="E3279" s="29">
        <v>-0.68584248581210971</v>
      </c>
    </row>
    <row r="3280" spans="2:5" x14ac:dyDescent="0.2">
      <c r="B3280">
        <v>3271</v>
      </c>
      <c r="C3280" s="29">
        <v>0.1234138404877887</v>
      </c>
      <c r="D3280" s="29">
        <v>-7.2728399423005741E-2</v>
      </c>
      <c r="E3280" s="29">
        <v>-0.16169982912200462</v>
      </c>
    </row>
    <row r="3281" spans="2:5" x14ac:dyDescent="0.2">
      <c r="B3281">
        <v>3272</v>
      </c>
      <c r="C3281" s="29">
        <v>4.2146593037079668E-5</v>
      </c>
      <c r="D3281" s="29">
        <v>0.184459296534526</v>
      </c>
      <c r="E3281" s="29">
        <v>-2.7544572799753364E-2</v>
      </c>
    </row>
    <row r="3282" spans="2:5" x14ac:dyDescent="0.2">
      <c r="B3282">
        <v>3273</v>
      </c>
      <c r="C3282" s="29">
        <v>8.4203186598948071E-2</v>
      </c>
      <c r="D3282" s="29">
        <v>0.10586483287843548</v>
      </c>
      <c r="E3282" s="29">
        <v>0.14674399087744858</v>
      </c>
    </row>
    <row r="3283" spans="2:5" x14ac:dyDescent="0.2">
      <c r="B3283">
        <v>3274</v>
      </c>
      <c r="C3283" s="29">
        <v>5.0057663824806808E-2</v>
      </c>
      <c r="D3283" s="29">
        <v>-1.6593864265559869E-2</v>
      </c>
      <c r="E3283" s="29">
        <v>-1.8069223080980454E-2</v>
      </c>
    </row>
    <row r="3284" spans="2:5" x14ac:dyDescent="0.2">
      <c r="B3284">
        <v>3275</v>
      </c>
      <c r="C3284" s="29">
        <v>-6.4586243172907912E-2</v>
      </c>
      <c r="D3284" s="29">
        <v>7.637162998111219E-4</v>
      </c>
      <c r="E3284" s="29">
        <v>-0.32840253149900334</v>
      </c>
    </row>
    <row r="3285" spans="2:5" x14ac:dyDescent="0.2">
      <c r="B3285">
        <v>3276</v>
      </c>
      <c r="C3285" s="29">
        <v>4.7007957653507348E-2</v>
      </c>
      <c r="D3285" s="29">
        <v>-0.31367973929686438</v>
      </c>
      <c r="E3285" s="29">
        <v>0.15120111142732029</v>
      </c>
    </row>
    <row r="3286" spans="2:5" x14ac:dyDescent="0.2">
      <c r="B3286">
        <v>3277</v>
      </c>
      <c r="C3286" s="29">
        <v>5.7127967607803511E-3</v>
      </c>
      <c r="D3286" s="29">
        <v>-0.2725304783682021</v>
      </c>
      <c r="E3286" s="29">
        <v>-5.9239148625678993E-2</v>
      </c>
    </row>
    <row r="3287" spans="2:5" x14ac:dyDescent="0.2">
      <c r="B3287">
        <v>3278</v>
      </c>
      <c r="C3287" s="29">
        <v>2.1983741426214516E-2</v>
      </c>
      <c r="D3287" s="29">
        <v>-0.12951719954545773</v>
      </c>
      <c r="E3287" s="29">
        <v>0.22429353912511588</v>
      </c>
    </row>
    <row r="3288" spans="2:5" x14ac:dyDescent="0.2">
      <c r="B3288">
        <v>3279</v>
      </c>
      <c r="C3288" s="29">
        <v>5.8593559579587395E-2</v>
      </c>
      <c r="D3288" s="29">
        <v>5.3644313624878856E-2</v>
      </c>
      <c r="E3288" s="29">
        <v>-7.6235397594874202E-2</v>
      </c>
    </row>
    <row r="3289" spans="2:5" x14ac:dyDescent="0.2">
      <c r="B3289">
        <v>3280</v>
      </c>
      <c r="C3289" s="29">
        <v>9.8532232567320979E-2</v>
      </c>
      <c r="D3289" s="29">
        <v>-0.16848809585857422</v>
      </c>
      <c r="E3289" s="29">
        <v>-0.48205427637529424</v>
      </c>
    </row>
    <row r="3290" spans="2:5" x14ac:dyDescent="0.2">
      <c r="B3290">
        <v>3281</v>
      </c>
      <c r="C3290" s="29">
        <v>-0.11448168728616272</v>
      </c>
      <c r="D3290" s="29">
        <v>0.21495714821439435</v>
      </c>
      <c r="E3290" s="29">
        <v>5.0145751826182708E-2</v>
      </c>
    </row>
    <row r="3291" spans="2:5" x14ac:dyDescent="0.2">
      <c r="B3291">
        <v>3282</v>
      </c>
      <c r="C3291" s="29">
        <v>-3.5379948314945439E-2</v>
      </c>
      <c r="D3291" s="29">
        <v>0.18324587495602873</v>
      </c>
      <c r="E3291" s="29">
        <v>-2.9447261711039265E-2</v>
      </c>
    </row>
    <row r="3292" spans="2:5" x14ac:dyDescent="0.2">
      <c r="B3292">
        <v>3283</v>
      </c>
      <c r="C3292" s="29">
        <v>7.4232722554106623E-2</v>
      </c>
      <c r="D3292" s="29">
        <v>-0.10884965751206795</v>
      </c>
      <c r="E3292" s="29">
        <v>-2.7859690977735246E-2</v>
      </c>
    </row>
    <row r="3293" spans="2:5" x14ac:dyDescent="0.2">
      <c r="B3293">
        <v>3284</v>
      </c>
      <c r="C3293" s="29">
        <v>8.7551380706745466E-2</v>
      </c>
      <c r="D3293" s="29">
        <v>-4.0670352947557845E-2</v>
      </c>
      <c r="E3293" s="29">
        <v>1.2900976343957777E-2</v>
      </c>
    </row>
    <row r="3294" spans="2:5" x14ac:dyDescent="0.2">
      <c r="B3294">
        <v>3285</v>
      </c>
      <c r="C3294" s="29">
        <v>-2.1462234398662117E-2</v>
      </c>
      <c r="D3294" s="29">
        <v>-0.28514854813226187</v>
      </c>
      <c r="E3294" s="29">
        <v>0.14285943215997926</v>
      </c>
    </row>
    <row r="3295" spans="2:5" x14ac:dyDescent="0.2">
      <c r="B3295">
        <v>3286</v>
      </c>
      <c r="C3295" s="29">
        <v>9.5024136321452998E-2</v>
      </c>
      <c r="D3295" s="29">
        <v>4.4917276748266004E-2</v>
      </c>
      <c r="E3295" s="29">
        <v>0.1176446275182073</v>
      </c>
    </row>
    <row r="3296" spans="2:5" x14ac:dyDescent="0.2">
      <c r="B3296">
        <v>3287</v>
      </c>
      <c r="C3296" s="29">
        <v>-2.1157972685552889E-2</v>
      </c>
      <c r="D3296" s="29">
        <v>-0.18370289183406024</v>
      </c>
      <c r="E3296" s="29">
        <v>0.17231155979191928</v>
      </c>
    </row>
    <row r="3297" spans="2:5" x14ac:dyDescent="0.2">
      <c r="B3297">
        <v>3288</v>
      </c>
      <c r="C3297" s="29">
        <v>-0.10972758708966311</v>
      </c>
      <c r="D3297" s="29">
        <v>-0.11359997207623793</v>
      </c>
      <c r="E3297" s="29">
        <v>-8.6465043986537884E-2</v>
      </c>
    </row>
    <row r="3298" spans="2:5" x14ac:dyDescent="0.2">
      <c r="B3298">
        <v>3289</v>
      </c>
      <c r="C3298" s="29">
        <v>-6.1476830750205179E-2</v>
      </c>
      <c r="D3298" s="29">
        <v>-0.21381825634183188</v>
      </c>
      <c r="E3298" s="29">
        <v>-0.14392392129691178</v>
      </c>
    </row>
    <row r="3299" spans="2:5" x14ac:dyDescent="0.2">
      <c r="B3299">
        <v>3290</v>
      </c>
      <c r="C3299" s="29">
        <v>-2.5346387862621753E-2</v>
      </c>
      <c r="D3299" s="29">
        <v>0.1075051731581988</v>
      </c>
      <c r="E3299" s="29">
        <v>-0.18850478939585372</v>
      </c>
    </row>
    <row r="3300" spans="2:5" x14ac:dyDescent="0.2">
      <c r="B3300">
        <v>3291</v>
      </c>
      <c r="C3300" s="29">
        <v>-3.3105761021893762E-2</v>
      </c>
      <c r="D3300" s="29">
        <v>0.14273878509164542</v>
      </c>
      <c r="E3300" s="29">
        <v>9.7576458549514494E-2</v>
      </c>
    </row>
    <row r="3301" spans="2:5" x14ac:dyDescent="0.2">
      <c r="B3301">
        <v>3292</v>
      </c>
      <c r="C3301" s="29">
        <v>1.5090457010025276E-2</v>
      </c>
      <c r="D3301" s="29">
        <v>-0.14300693837364256</v>
      </c>
      <c r="E3301" s="29">
        <v>-0.21118023470147576</v>
      </c>
    </row>
    <row r="3302" spans="2:5" x14ac:dyDescent="0.2">
      <c r="B3302">
        <v>3293</v>
      </c>
      <c r="C3302" s="29">
        <v>-4.9904462494185182E-2</v>
      </c>
      <c r="D3302" s="29">
        <v>0.24679332056665909</v>
      </c>
      <c r="E3302" s="29">
        <v>0.10542866947260317</v>
      </c>
    </row>
    <row r="3303" spans="2:5" x14ac:dyDescent="0.2">
      <c r="B3303">
        <v>3294</v>
      </c>
      <c r="C3303" s="29">
        <v>-0.23033528238907047</v>
      </c>
      <c r="D3303" s="29">
        <v>1.9745435566756106E-2</v>
      </c>
      <c r="E3303" s="29">
        <v>-0.17329773980111868</v>
      </c>
    </row>
    <row r="3304" spans="2:5" x14ac:dyDescent="0.2">
      <c r="B3304">
        <v>3295</v>
      </c>
      <c r="C3304" s="29">
        <v>3.7671862417344486E-2</v>
      </c>
      <c r="D3304" s="29">
        <v>-6.1393774078878069E-2</v>
      </c>
      <c r="E3304" s="29">
        <v>-0.29398491077229383</v>
      </c>
    </row>
    <row r="3305" spans="2:5" x14ac:dyDescent="0.2">
      <c r="B3305">
        <v>3296</v>
      </c>
      <c r="C3305" s="29">
        <v>-0.16293146547498752</v>
      </c>
      <c r="D3305" s="29">
        <v>0.12117224790940906</v>
      </c>
      <c r="E3305" s="29">
        <v>4.7972763121929336E-2</v>
      </c>
    </row>
    <row r="3306" spans="2:5" x14ac:dyDescent="0.2">
      <c r="B3306">
        <v>3297</v>
      </c>
      <c r="C3306" s="29">
        <v>8.7905553729526686E-2</v>
      </c>
      <c r="D3306" s="29">
        <v>-2.4342963571899846E-2</v>
      </c>
      <c r="E3306" s="29">
        <v>-0.32879685395469954</v>
      </c>
    </row>
    <row r="3307" spans="2:5" x14ac:dyDescent="0.2">
      <c r="B3307">
        <v>3298</v>
      </c>
      <c r="C3307" s="29">
        <v>-1.4594872290798507E-2</v>
      </c>
      <c r="D3307" s="29">
        <v>-4.2558543394591287E-2</v>
      </c>
      <c r="E3307" s="29">
        <v>4.4802600638224263E-3</v>
      </c>
    </row>
    <row r="3308" spans="2:5" x14ac:dyDescent="0.2">
      <c r="B3308">
        <v>3299</v>
      </c>
      <c r="C3308" s="29">
        <v>5.3340561914377235E-2</v>
      </c>
      <c r="D3308" s="29">
        <v>0.2100863233847966</v>
      </c>
      <c r="E3308" s="29">
        <v>-5.7530155443802321E-2</v>
      </c>
    </row>
    <row r="3309" spans="2:5" x14ac:dyDescent="0.2">
      <c r="B3309">
        <v>3300</v>
      </c>
      <c r="C3309" s="29">
        <v>0.10397319846965981</v>
      </c>
      <c r="D3309" s="29">
        <v>-1.9606783002386902E-2</v>
      </c>
      <c r="E3309" s="29">
        <v>-2.0167659902882929E-2</v>
      </c>
    </row>
    <row r="3310" spans="2:5" x14ac:dyDescent="0.2">
      <c r="B3310">
        <v>3301</v>
      </c>
      <c r="C3310" s="29">
        <v>-3.0245498137128374E-2</v>
      </c>
      <c r="D3310" s="29">
        <v>-1.5497706748388183E-2</v>
      </c>
      <c r="E3310" s="29">
        <v>2.6007357746501061E-2</v>
      </c>
    </row>
    <row r="3311" spans="2:5" x14ac:dyDescent="0.2">
      <c r="B3311">
        <v>3302</v>
      </c>
      <c r="C3311" s="29">
        <v>-0.12424651027107113</v>
      </c>
      <c r="D3311" s="29">
        <v>8.905939345315253E-2</v>
      </c>
      <c r="E3311" s="29">
        <v>-0.13971755833368366</v>
      </c>
    </row>
    <row r="3312" spans="2:5" x14ac:dyDescent="0.2">
      <c r="B3312">
        <v>3303</v>
      </c>
      <c r="C3312" s="29">
        <v>1.8709703207204612E-2</v>
      </c>
      <c r="D3312" s="29">
        <v>-7.3885198742289132E-2</v>
      </c>
      <c r="E3312" s="29">
        <v>0.12776386247368657</v>
      </c>
    </row>
    <row r="3313" spans="2:5" x14ac:dyDescent="0.2">
      <c r="B3313">
        <v>3304</v>
      </c>
      <c r="C3313" s="29">
        <v>2.6214269044722287E-2</v>
      </c>
      <c r="D3313" s="29">
        <v>1.2287207937590123E-2</v>
      </c>
      <c r="E3313" s="29">
        <v>-0.14734138189277504</v>
      </c>
    </row>
    <row r="3314" spans="2:5" x14ac:dyDescent="0.2">
      <c r="B3314">
        <v>3305</v>
      </c>
      <c r="C3314" s="29">
        <v>-6.7836085444271457E-2</v>
      </c>
      <c r="D3314" s="29">
        <v>-4.4361462518516248E-2</v>
      </c>
      <c r="E3314" s="29">
        <v>0.16852517944506695</v>
      </c>
    </row>
    <row r="3315" spans="2:5" x14ac:dyDescent="0.2">
      <c r="B3315">
        <v>3306</v>
      </c>
      <c r="C3315" s="29">
        <v>-1.8126702029533925E-2</v>
      </c>
      <c r="D3315" s="29">
        <v>0.10852163062390409</v>
      </c>
      <c r="E3315" s="29">
        <v>-0.13263345776245875</v>
      </c>
    </row>
    <row r="3316" spans="2:5" x14ac:dyDescent="0.2">
      <c r="B3316">
        <v>3307</v>
      </c>
      <c r="C3316" s="29">
        <v>6.573055600844939E-2</v>
      </c>
      <c r="D3316" s="29">
        <v>1.7988052857335424E-3</v>
      </c>
      <c r="E3316" s="29">
        <v>0.14010424515803607</v>
      </c>
    </row>
    <row r="3317" spans="2:5" x14ac:dyDescent="0.2">
      <c r="B3317">
        <v>3308</v>
      </c>
      <c r="C3317" s="29">
        <v>-1.0070344692263351E-2</v>
      </c>
      <c r="D3317" s="29">
        <v>-5.4355967806772224E-2</v>
      </c>
      <c r="E3317" s="29">
        <v>-0.21705758199115582</v>
      </c>
    </row>
    <row r="3318" spans="2:5" x14ac:dyDescent="0.2">
      <c r="B3318">
        <v>3309</v>
      </c>
      <c r="C3318" s="29">
        <v>-1.9191371058349786E-2</v>
      </c>
      <c r="D3318" s="29">
        <v>2.3771987189416078E-2</v>
      </c>
      <c r="E3318" s="29">
        <v>1.1277138356701842E-2</v>
      </c>
    </row>
    <row r="3319" spans="2:5" x14ac:dyDescent="0.2">
      <c r="B3319">
        <v>3310</v>
      </c>
      <c r="C3319" s="29">
        <v>-0.11849270105263314</v>
      </c>
      <c r="D3319" s="29">
        <v>-0.1011957454492441</v>
      </c>
      <c r="E3319" s="29">
        <v>-5.7680425561141807E-2</v>
      </c>
    </row>
    <row r="3320" spans="2:5" x14ac:dyDescent="0.2">
      <c r="B3320">
        <v>3311</v>
      </c>
      <c r="C3320" s="29">
        <v>2.8781126820888524E-2</v>
      </c>
      <c r="D3320" s="29">
        <v>0.4264754575718403</v>
      </c>
      <c r="E3320" s="29">
        <v>0.24345148594263788</v>
      </c>
    </row>
    <row r="3321" spans="2:5" x14ac:dyDescent="0.2">
      <c r="B3321">
        <v>3312</v>
      </c>
      <c r="C3321" s="29">
        <v>6.3815732343870279E-2</v>
      </c>
      <c r="D3321" s="29">
        <v>-6.6306938440978385E-3</v>
      </c>
      <c r="E3321" s="29">
        <v>-0.31808337427283451</v>
      </c>
    </row>
    <row r="3322" spans="2:5" x14ac:dyDescent="0.2">
      <c r="B3322">
        <v>3313</v>
      </c>
      <c r="C3322" s="29">
        <v>-0.17577093115719938</v>
      </c>
      <c r="D3322" s="29">
        <v>4.9181421429237808E-2</v>
      </c>
      <c r="E3322" s="29">
        <v>0.16422923829490904</v>
      </c>
    </row>
    <row r="3323" spans="2:5" x14ac:dyDescent="0.2">
      <c r="B3323">
        <v>3314</v>
      </c>
      <c r="C3323" s="29">
        <v>3.9681065741288775E-2</v>
      </c>
      <c r="D3323" s="29">
        <v>-1.8560283878413221E-2</v>
      </c>
      <c r="E3323" s="29">
        <v>6.174387038630294E-2</v>
      </c>
    </row>
    <row r="3324" spans="2:5" x14ac:dyDescent="0.2">
      <c r="B3324">
        <v>3315</v>
      </c>
      <c r="C3324" s="29">
        <v>-0.25354764817505676</v>
      </c>
      <c r="D3324" s="29">
        <v>-0.16296502168337401</v>
      </c>
      <c r="E3324" s="29">
        <v>0.22386010418395594</v>
      </c>
    </row>
    <row r="3325" spans="2:5" x14ac:dyDescent="0.2">
      <c r="B3325">
        <v>3316</v>
      </c>
      <c r="C3325" s="29">
        <v>-8.5033970017851269E-3</v>
      </c>
      <c r="D3325" s="29">
        <v>7.6902467185427037E-2</v>
      </c>
      <c r="E3325" s="29">
        <v>0.19730707098435726</v>
      </c>
    </row>
    <row r="3326" spans="2:5" x14ac:dyDescent="0.2">
      <c r="B3326">
        <v>3317</v>
      </c>
      <c r="C3326" s="29">
        <v>-9.2076921824354993E-2</v>
      </c>
      <c r="D3326" s="29">
        <v>5.6421828052400418E-2</v>
      </c>
      <c r="E3326" s="29">
        <v>-4.1818578353709231E-2</v>
      </c>
    </row>
    <row r="3327" spans="2:5" x14ac:dyDescent="0.2">
      <c r="B3327">
        <v>3318</v>
      </c>
      <c r="C3327" s="29">
        <v>5.2954534455943503E-2</v>
      </c>
      <c r="D3327" s="29">
        <v>8.7735787863445547E-2</v>
      </c>
      <c r="E3327" s="29">
        <v>-0.12687951760880833</v>
      </c>
    </row>
    <row r="3328" spans="2:5" x14ac:dyDescent="0.2">
      <c r="B3328">
        <v>3319</v>
      </c>
      <c r="C3328" s="29">
        <v>-3.1144733687880174E-2</v>
      </c>
      <c r="D3328" s="29">
        <v>0.47026969466843221</v>
      </c>
      <c r="E3328" s="29">
        <v>3.9637049946967796E-2</v>
      </c>
    </row>
    <row r="3329" spans="2:5" x14ac:dyDescent="0.2">
      <c r="B3329">
        <v>3320</v>
      </c>
      <c r="C3329" s="29">
        <v>2.6314714437398839E-2</v>
      </c>
      <c r="D3329" s="29">
        <v>5.1366471608841294E-2</v>
      </c>
      <c r="E3329" s="29">
        <v>0.19336157867735076</v>
      </c>
    </row>
    <row r="3330" spans="2:5" x14ac:dyDescent="0.2">
      <c r="B3330">
        <v>3321</v>
      </c>
      <c r="C3330" s="29">
        <v>-3.8760712720650729E-2</v>
      </c>
      <c r="D3330" s="29">
        <v>-0.113734464739039</v>
      </c>
      <c r="E3330" s="29">
        <v>0.30015205599892231</v>
      </c>
    </row>
    <row r="3331" spans="2:5" x14ac:dyDescent="0.2">
      <c r="B3331">
        <v>3322</v>
      </c>
      <c r="C3331" s="29">
        <v>1.3971449855288382E-2</v>
      </c>
      <c r="D3331" s="29">
        <v>-2.1999731912156976E-2</v>
      </c>
      <c r="E3331" s="29">
        <v>0.24549795719127299</v>
      </c>
    </row>
    <row r="3332" spans="2:5" x14ac:dyDescent="0.2">
      <c r="B3332">
        <v>3323</v>
      </c>
      <c r="C3332" s="29">
        <v>-3.9292883669726818E-3</v>
      </c>
      <c r="D3332" s="29">
        <v>0.17768190056659283</v>
      </c>
      <c r="E3332" s="29">
        <v>0.16775715118866819</v>
      </c>
    </row>
    <row r="3333" spans="2:5" x14ac:dyDescent="0.2">
      <c r="B3333">
        <v>3324</v>
      </c>
      <c r="C3333" s="29">
        <v>0.1282642960452367</v>
      </c>
      <c r="D3333" s="29">
        <v>0.26120857132874381</v>
      </c>
      <c r="E3333" s="29">
        <v>0.31834091966239247</v>
      </c>
    </row>
    <row r="3334" spans="2:5" x14ac:dyDescent="0.2">
      <c r="B3334">
        <v>3325</v>
      </c>
      <c r="C3334" s="29">
        <v>-3.8443650442954499E-3</v>
      </c>
      <c r="D3334" s="29">
        <v>0.28200721754525537</v>
      </c>
      <c r="E3334" s="29">
        <v>-0.32687715040493415</v>
      </c>
    </row>
    <row r="3335" spans="2:5" x14ac:dyDescent="0.2">
      <c r="B3335">
        <v>3326</v>
      </c>
      <c r="C3335" s="29">
        <v>4.7520238029261107E-2</v>
      </c>
      <c r="D3335" s="29">
        <v>-2.8869966127658912E-2</v>
      </c>
      <c r="E3335" s="29">
        <v>0.10604350268187576</v>
      </c>
    </row>
    <row r="3336" spans="2:5" x14ac:dyDescent="0.2">
      <c r="B3336">
        <v>3327</v>
      </c>
      <c r="C3336" s="29">
        <v>-1.6004772955751706E-3</v>
      </c>
      <c r="D3336" s="29">
        <v>-0.13486789420451467</v>
      </c>
      <c r="E3336" s="29">
        <v>-0.11860531808214866</v>
      </c>
    </row>
    <row r="3337" spans="2:5" x14ac:dyDescent="0.2">
      <c r="B3337">
        <v>3328</v>
      </c>
      <c r="C3337" s="29">
        <v>-6.6228234101960742E-2</v>
      </c>
      <c r="D3337" s="29">
        <v>0.2668246830736119</v>
      </c>
      <c r="E3337" s="29">
        <v>-7.621944997896983E-2</v>
      </c>
    </row>
    <row r="3338" spans="2:5" x14ac:dyDescent="0.2">
      <c r="B3338">
        <v>3329</v>
      </c>
      <c r="C3338" s="29">
        <v>-3.9551672070504765E-2</v>
      </c>
      <c r="D3338" s="29">
        <v>-8.9233601795286922E-3</v>
      </c>
      <c r="E3338" s="29">
        <v>-4.8735975293837672E-3</v>
      </c>
    </row>
    <row r="3339" spans="2:5" x14ac:dyDescent="0.2">
      <c r="B3339">
        <v>3330</v>
      </c>
      <c r="C3339" s="29">
        <v>-1.9147600047956998E-3</v>
      </c>
      <c r="D3339" s="29">
        <v>0.12443727562551839</v>
      </c>
      <c r="E3339" s="29">
        <v>0.26771440222735315</v>
      </c>
    </row>
    <row r="3340" spans="2:5" x14ac:dyDescent="0.2">
      <c r="B3340">
        <v>3331</v>
      </c>
      <c r="C3340" s="29">
        <v>6.5926542085407583E-3</v>
      </c>
      <c r="D3340" s="29">
        <v>0.20043713565588533</v>
      </c>
      <c r="E3340" s="29">
        <v>-0.38358656222387821</v>
      </c>
    </row>
    <row r="3341" spans="2:5" x14ac:dyDescent="0.2">
      <c r="B3341">
        <v>3332</v>
      </c>
      <c r="C3341" s="29">
        <v>9.8797817999826936E-3</v>
      </c>
      <c r="D3341" s="29">
        <v>0.13654410861265628</v>
      </c>
      <c r="E3341" s="29">
        <v>0.10995719645925474</v>
      </c>
    </row>
    <row r="3342" spans="2:5" x14ac:dyDescent="0.2">
      <c r="B3342">
        <v>3333</v>
      </c>
      <c r="C3342" s="29">
        <v>-2.757915751666862E-4</v>
      </c>
      <c r="D3342" s="29">
        <v>-0.43598065449469953</v>
      </c>
      <c r="E3342" s="29">
        <v>-0.27480098424917931</v>
      </c>
    </row>
    <row r="3343" spans="2:5" x14ac:dyDescent="0.2">
      <c r="B3343">
        <v>3334</v>
      </c>
      <c r="C3343" s="29">
        <v>-0.15661447662772587</v>
      </c>
      <c r="D3343" s="29">
        <v>-2.1206445947628046E-2</v>
      </c>
      <c r="E3343" s="29">
        <v>0.39076703542844848</v>
      </c>
    </row>
    <row r="3344" spans="2:5" x14ac:dyDescent="0.2">
      <c r="B3344">
        <v>3335</v>
      </c>
      <c r="C3344" s="29">
        <v>-0.14890001151105611</v>
      </c>
      <c r="D3344" s="29">
        <v>-6.3929407488319573E-2</v>
      </c>
      <c r="E3344" s="29">
        <v>-1.5440109854057643E-2</v>
      </c>
    </row>
    <row r="3345" spans="2:5" x14ac:dyDescent="0.2">
      <c r="B3345">
        <v>3336</v>
      </c>
      <c r="C3345" s="29">
        <v>1.7153076419494397E-2</v>
      </c>
      <c r="D3345" s="29">
        <v>-7.8817604687568918E-2</v>
      </c>
      <c r="E3345" s="29">
        <v>0.13106121634649179</v>
      </c>
    </row>
    <row r="3346" spans="2:5" x14ac:dyDescent="0.2">
      <c r="B3346">
        <v>3337</v>
      </c>
      <c r="C3346" s="29">
        <v>-0.11943721806694006</v>
      </c>
      <c r="D3346" s="29">
        <v>-2.0434486067317195E-2</v>
      </c>
      <c r="E3346" s="29">
        <v>2.141845086448738E-2</v>
      </c>
    </row>
    <row r="3347" spans="2:5" x14ac:dyDescent="0.2">
      <c r="B3347">
        <v>3338</v>
      </c>
      <c r="C3347" s="29">
        <v>6.9149023720660258E-2</v>
      </c>
      <c r="D3347" s="29">
        <v>-6.4423479396494857E-2</v>
      </c>
      <c r="E3347" s="29">
        <v>-0.20534518363594895</v>
      </c>
    </row>
    <row r="3348" spans="2:5" x14ac:dyDescent="0.2">
      <c r="B3348">
        <v>3339</v>
      </c>
      <c r="C3348" s="29">
        <v>6.2597340146636121E-2</v>
      </c>
      <c r="D3348" s="29">
        <v>-1.6321059891995685E-2</v>
      </c>
      <c r="E3348" s="29">
        <v>-2.5181540587552492E-2</v>
      </c>
    </row>
    <row r="3349" spans="2:5" x14ac:dyDescent="0.2">
      <c r="B3349">
        <v>3340</v>
      </c>
      <c r="C3349" s="29">
        <v>4.649394075407827E-2</v>
      </c>
      <c r="D3349" s="29">
        <v>7.6946270591753532E-2</v>
      </c>
      <c r="E3349" s="29">
        <v>-1.7239395044222502E-2</v>
      </c>
    </row>
    <row r="3350" spans="2:5" x14ac:dyDescent="0.2">
      <c r="B3350">
        <v>3341</v>
      </c>
      <c r="C3350" s="29">
        <v>-2.4316689896920086E-2</v>
      </c>
      <c r="D3350" s="29">
        <v>5.2403373948326289E-2</v>
      </c>
      <c r="E3350" s="29">
        <v>-6.8016412370158832E-2</v>
      </c>
    </row>
    <row r="3351" spans="2:5" x14ac:dyDescent="0.2">
      <c r="B3351">
        <v>3342</v>
      </c>
      <c r="C3351" s="29">
        <v>-6.5496206082309549E-2</v>
      </c>
      <c r="D3351" s="29">
        <v>-1.4944999736993939E-2</v>
      </c>
      <c r="E3351" s="29">
        <v>2.2114429623372674E-2</v>
      </c>
    </row>
    <row r="3352" spans="2:5" x14ac:dyDescent="0.2">
      <c r="B3352">
        <v>3343</v>
      </c>
      <c r="C3352" s="29">
        <v>-3.9191821784891612E-2</v>
      </c>
      <c r="D3352" s="29">
        <v>0.19500828362041228</v>
      </c>
      <c r="E3352" s="29">
        <v>4.4379289214113004E-3</v>
      </c>
    </row>
    <row r="3353" spans="2:5" x14ac:dyDescent="0.2">
      <c r="B3353">
        <v>3344</v>
      </c>
      <c r="C3353" s="29">
        <v>6.9498138764485254E-2</v>
      </c>
      <c r="D3353" s="29">
        <v>-4.582990921220665E-2</v>
      </c>
      <c r="E3353" s="29">
        <v>1.6065480022251711E-2</v>
      </c>
    </row>
    <row r="3354" spans="2:5" x14ac:dyDescent="0.2">
      <c r="B3354">
        <v>3345</v>
      </c>
      <c r="C3354" s="29">
        <v>3.4456565274894595E-2</v>
      </c>
      <c r="D3354" s="29">
        <v>-0.11006941803468212</v>
      </c>
      <c r="E3354" s="29">
        <v>0.1120005450523785</v>
      </c>
    </row>
    <row r="3355" spans="2:5" x14ac:dyDescent="0.2">
      <c r="B3355">
        <v>3346</v>
      </c>
      <c r="C3355" s="29">
        <v>1.0925733565944611E-2</v>
      </c>
      <c r="D3355" s="29">
        <v>1.0945724770047467E-2</v>
      </c>
      <c r="E3355" s="29">
        <v>2.4165349642993852E-2</v>
      </c>
    </row>
    <row r="3356" spans="2:5" x14ac:dyDescent="0.2">
      <c r="B3356">
        <v>3347</v>
      </c>
      <c r="C3356" s="29">
        <v>2.9661382747838392E-2</v>
      </c>
      <c r="D3356" s="29">
        <v>-7.1817450759265655E-2</v>
      </c>
      <c r="E3356" s="29">
        <v>-2.8760910648826798E-2</v>
      </c>
    </row>
    <row r="3357" spans="2:5" x14ac:dyDescent="0.2">
      <c r="B3357">
        <v>3348</v>
      </c>
      <c r="C3357" s="29">
        <v>-2.2687668383349131E-2</v>
      </c>
      <c r="D3357" s="29">
        <v>-1.0365855252327626E-2</v>
      </c>
      <c r="E3357" s="29">
        <v>4.8873592509446104E-2</v>
      </c>
    </row>
    <row r="3358" spans="2:5" x14ac:dyDescent="0.2">
      <c r="B3358">
        <v>3349</v>
      </c>
      <c r="C3358" s="29">
        <v>5.7605302083975705E-2</v>
      </c>
      <c r="D3358" s="29">
        <v>2.1509181183842156E-3</v>
      </c>
      <c r="E3358" s="29">
        <v>-0.36296039963907556</v>
      </c>
    </row>
    <row r="3359" spans="2:5" x14ac:dyDescent="0.2">
      <c r="B3359">
        <v>3350</v>
      </c>
      <c r="C3359" s="29">
        <v>-0.25672669964850031</v>
      </c>
      <c r="D3359" s="29">
        <v>0.19053479842406995</v>
      </c>
      <c r="E3359" s="29">
        <v>-0.2623370462377948</v>
      </c>
    </row>
    <row r="3360" spans="2:5" x14ac:dyDescent="0.2">
      <c r="B3360">
        <v>3351</v>
      </c>
      <c r="C3360" s="29">
        <v>0.14229732687472138</v>
      </c>
      <c r="D3360" s="29">
        <v>-1.7961707591734797E-2</v>
      </c>
      <c r="E3360" s="29">
        <v>0.15345297978392558</v>
      </c>
    </row>
    <row r="3361" spans="2:5" x14ac:dyDescent="0.2">
      <c r="B3361">
        <v>3352</v>
      </c>
      <c r="C3361" s="29">
        <v>3.1816500242526823E-2</v>
      </c>
      <c r="D3361" s="29">
        <v>0.20596001149011067</v>
      </c>
      <c r="E3361" s="29">
        <v>-2.9878943529287418E-2</v>
      </c>
    </row>
    <row r="3362" spans="2:5" x14ac:dyDescent="0.2">
      <c r="B3362">
        <v>3353</v>
      </c>
      <c r="C3362" s="29">
        <v>-7.2338061505023921E-2</v>
      </c>
      <c r="D3362" s="29">
        <v>-0.22555497556911225</v>
      </c>
      <c r="E3362" s="29">
        <v>2.9408900445914859E-2</v>
      </c>
    </row>
    <row r="3363" spans="2:5" x14ac:dyDescent="0.2">
      <c r="B3363">
        <v>3354</v>
      </c>
      <c r="C3363" s="29">
        <v>-9.698497366993071E-2</v>
      </c>
      <c r="D3363" s="29">
        <v>-7.3428900393363139E-2</v>
      </c>
      <c r="E3363" s="29">
        <v>0.22736650207779358</v>
      </c>
    </row>
    <row r="3364" spans="2:5" x14ac:dyDescent="0.2">
      <c r="B3364">
        <v>3355</v>
      </c>
      <c r="C3364" s="29">
        <v>-0.24397387014536778</v>
      </c>
      <c r="D3364" s="29">
        <v>-5.9981215288699916E-2</v>
      </c>
      <c r="E3364" s="29">
        <v>5.1272519416625188E-2</v>
      </c>
    </row>
    <row r="3365" spans="2:5" x14ac:dyDescent="0.2">
      <c r="B3365">
        <v>3356</v>
      </c>
      <c r="C3365" s="29">
        <v>1.7791805712494498E-2</v>
      </c>
      <c r="D3365" s="29">
        <v>-3.261821797180888E-3</v>
      </c>
      <c r="E3365" s="29">
        <v>5.3520297118070846E-2</v>
      </c>
    </row>
    <row r="3366" spans="2:5" x14ac:dyDescent="0.2">
      <c r="B3366">
        <v>3357</v>
      </c>
      <c r="C3366" s="29">
        <v>-2.9931210114222733E-3</v>
      </c>
      <c r="D3366" s="29">
        <v>-1.9671180394616006E-2</v>
      </c>
      <c r="E3366" s="29">
        <v>-0.24459519391811485</v>
      </c>
    </row>
    <row r="3367" spans="2:5" x14ac:dyDescent="0.2">
      <c r="B3367">
        <v>3358</v>
      </c>
      <c r="C3367" s="29">
        <v>3.4538628537000397E-2</v>
      </c>
      <c r="D3367" s="29">
        <v>-4.0439061270559178E-2</v>
      </c>
      <c r="E3367" s="29">
        <v>0.1610499746781858</v>
      </c>
    </row>
    <row r="3368" spans="2:5" x14ac:dyDescent="0.2">
      <c r="B3368">
        <v>3359</v>
      </c>
      <c r="C3368" s="29">
        <v>5.4241992524786169E-2</v>
      </c>
      <c r="D3368" s="29">
        <v>0.19790137287621437</v>
      </c>
      <c r="E3368" s="29">
        <v>0.14447938593187312</v>
      </c>
    </row>
    <row r="3369" spans="2:5" x14ac:dyDescent="0.2">
      <c r="B3369">
        <v>3360</v>
      </c>
      <c r="C3369" s="29">
        <v>1.9980761030385655E-2</v>
      </c>
      <c r="D3369" s="29">
        <v>-6.1666710669709565E-2</v>
      </c>
      <c r="E3369" s="29">
        <v>-0.30910967827951352</v>
      </c>
    </row>
    <row r="3370" spans="2:5" x14ac:dyDescent="0.2">
      <c r="B3370">
        <v>3361</v>
      </c>
      <c r="C3370" s="29">
        <v>2.9929824302623254E-2</v>
      </c>
      <c r="D3370" s="29">
        <v>-4.9167325397395475E-2</v>
      </c>
      <c r="E3370" s="29">
        <v>1.2358209340628588E-2</v>
      </c>
    </row>
    <row r="3371" spans="2:5" x14ac:dyDescent="0.2">
      <c r="B3371">
        <v>3362</v>
      </c>
      <c r="C3371" s="29">
        <v>-5.2342031653602038E-2</v>
      </c>
      <c r="D3371" s="29">
        <v>-6.8974697678715377E-2</v>
      </c>
      <c r="E3371" s="29">
        <v>-0.32587090341140956</v>
      </c>
    </row>
    <row r="3372" spans="2:5" x14ac:dyDescent="0.2">
      <c r="B3372">
        <v>3363</v>
      </c>
      <c r="C3372" s="29">
        <v>-8.8254468830271642E-3</v>
      </c>
      <c r="D3372" s="29">
        <v>-0.20731261773536652</v>
      </c>
      <c r="E3372" s="29">
        <v>-0.19096982343850064</v>
      </c>
    </row>
    <row r="3373" spans="2:5" x14ac:dyDescent="0.2">
      <c r="B3373">
        <v>3364</v>
      </c>
      <c r="C3373" s="29">
        <v>-0.27164381311275748</v>
      </c>
      <c r="D3373" s="29">
        <v>-0.29193486181678047</v>
      </c>
      <c r="E3373" s="29">
        <v>0.23608678545015319</v>
      </c>
    </row>
    <row r="3374" spans="2:5" x14ac:dyDescent="0.2">
      <c r="B3374">
        <v>3365</v>
      </c>
      <c r="C3374" s="29">
        <v>2.9603363851000614E-2</v>
      </c>
      <c r="D3374" s="29">
        <v>0.18466705375116479</v>
      </c>
      <c r="E3374" s="29">
        <v>9.3399031360226342E-2</v>
      </c>
    </row>
    <row r="3375" spans="2:5" x14ac:dyDescent="0.2">
      <c r="B3375">
        <v>3366</v>
      </c>
      <c r="C3375" s="29">
        <v>6.7347550618170771E-2</v>
      </c>
      <c r="D3375" s="29">
        <v>9.6333801303521441E-2</v>
      </c>
      <c r="E3375" s="29">
        <v>-7.264829407906867E-2</v>
      </c>
    </row>
    <row r="3376" spans="2:5" x14ac:dyDescent="0.2">
      <c r="B3376">
        <v>3367</v>
      </c>
      <c r="C3376" s="29">
        <v>-7.5909777888712837E-2</v>
      </c>
      <c r="D3376" s="29">
        <v>-0.25193501090752618</v>
      </c>
      <c r="E3376" s="29">
        <v>-0.39693461613645475</v>
      </c>
    </row>
    <row r="3377" spans="2:5" x14ac:dyDescent="0.2">
      <c r="B3377">
        <v>3368</v>
      </c>
      <c r="C3377" s="29">
        <v>-0.1109235617048176</v>
      </c>
      <c r="D3377" s="29">
        <v>-6.6255439655874965E-2</v>
      </c>
      <c r="E3377" s="29">
        <v>3.1277028399125988E-2</v>
      </c>
    </row>
    <row r="3378" spans="2:5" x14ac:dyDescent="0.2">
      <c r="B3378">
        <v>3369</v>
      </c>
      <c r="C3378" s="29">
        <v>3.6670825245568861E-2</v>
      </c>
      <c r="D3378" s="29">
        <v>-3.4157619619691049E-2</v>
      </c>
      <c r="E3378" s="29">
        <v>-0.37819145364197648</v>
      </c>
    </row>
    <row r="3379" spans="2:5" x14ac:dyDescent="0.2">
      <c r="B3379">
        <v>3370</v>
      </c>
      <c r="C3379" s="29">
        <v>4.6191860369411052E-2</v>
      </c>
      <c r="D3379" s="29">
        <v>-2.6500592231297813E-3</v>
      </c>
      <c r="E3379" s="29">
        <v>-0.22131785339713661</v>
      </c>
    </row>
    <row r="3380" spans="2:5" x14ac:dyDescent="0.2">
      <c r="B3380">
        <v>3371</v>
      </c>
      <c r="C3380" s="29">
        <v>1.6904712479264689E-2</v>
      </c>
      <c r="D3380" s="29">
        <v>7.6471199917999305E-2</v>
      </c>
      <c r="E3380" s="29">
        <v>0.20710778870426289</v>
      </c>
    </row>
    <row r="3381" spans="2:5" x14ac:dyDescent="0.2">
      <c r="B3381">
        <v>3372</v>
      </c>
      <c r="C3381" s="29">
        <v>-5.4199652785928532E-2</v>
      </c>
      <c r="D3381" s="29">
        <v>0.14381234970227935</v>
      </c>
      <c r="E3381" s="29">
        <v>7.5744281385447559E-2</v>
      </c>
    </row>
    <row r="3382" spans="2:5" x14ac:dyDescent="0.2">
      <c r="B3382">
        <v>3373</v>
      </c>
      <c r="C3382" s="29">
        <v>-8.7651291795250205E-2</v>
      </c>
      <c r="D3382" s="29">
        <v>-6.4434746590980529E-2</v>
      </c>
      <c r="E3382" s="29">
        <v>1.5819907575769586E-2</v>
      </c>
    </row>
    <row r="3383" spans="2:5" x14ac:dyDescent="0.2">
      <c r="B3383">
        <v>3374</v>
      </c>
      <c r="C3383" s="29">
        <v>0.10598044886690609</v>
      </c>
      <c r="D3383" s="29">
        <v>0.2233452072850535</v>
      </c>
      <c r="E3383" s="29">
        <v>-0.18072137296664917</v>
      </c>
    </row>
    <row r="3384" spans="2:5" x14ac:dyDescent="0.2">
      <c r="B3384">
        <v>3375</v>
      </c>
      <c r="C3384" s="29">
        <v>0.10588653986600252</v>
      </c>
      <c r="D3384" s="29">
        <v>5.5497749426971367E-2</v>
      </c>
      <c r="E3384" s="29">
        <v>-0.35324330391728781</v>
      </c>
    </row>
    <row r="3385" spans="2:5" x14ac:dyDescent="0.2">
      <c r="B3385">
        <v>3376</v>
      </c>
      <c r="C3385" s="29">
        <v>4.2513453429480277E-2</v>
      </c>
      <c r="D3385" s="29">
        <v>-0.50866976494210581</v>
      </c>
      <c r="E3385" s="29">
        <v>-8.331599771256884E-2</v>
      </c>
    </row>
    <row r="3386" spans="2:5" x14ac:dyDescent="0.2">
      <c r="B3386">
        <v>3377</v>
      </c>
      <c r="C3386" s="29">
        <v>0.13470379141743349</v>
      </c>
      <c r="D3386" s="29">
        <v>7.8805743452524876E-2</v>
      </c>
      <c r="E3386" s="29">
        <v>-0.77765114613845021</v>
      </c>
    </row>
    <row r="3387" spans="2:5" x14ac:dyDescent="0.2">
      <c r="B3387">
        <v>3378</v>
      </c>
      <c r="C3387" s="29">
        <v>4.3470563532216327E-3</v>
      </c>
      <c r="D3387" s="29">
        <v>9.9445995932647205E-2</v>
      </c>
      <c r="E3387" s="29">
        <v>0.44274267519379862</v>
      </c>
    </row>
    <row r="3388" spans="2:5" x14ac:dyDescent="0.2">
      <c r="B3388">
        <v>3379</v>
      </c>
      <c r="C3388" s="29">
        <v>-2.6605841272640579E-3</v>
      </c>
      <c r="D3388" s="29">
        <v>-0.22029668977712769</v>
      </c>
      <c r="E3388" s="29">
        <v>-9.4673992641411422E-2</v>
      </c>
    </row>
    <row r="3389" spans="2:5" x14ac:dyDescent="0.2">
      <c r="B3389">
        <v>3380</v>
      </c>
      <c r="C3389" s="29">
        <v>0.1235788400606211</v>
      </c>
      <c r="D3389" s="29">
        <v>-8.8278964930847123E-2</v>
      </c>
      <c r="E3389" s="29">
        <v>-0.35985287641682595</v>
      </c>
    </row>
    <row r="3390" spans="2:5" x14ac:dyDescent="0.2">
      <c r="B3390">
        <v>3381</v>
      </c>
      <c r="C3390" s="29">
        <v>-3.8310101657896778E-2</v>
      </c>
      <c r="D3390" s="29">
        <v>-7.7791311226131907E-2</v>
      </c>
      <c r="E3390" s="29">
        <v>0.16272289832741879</v>
      </c>
    </row>
    <row r="3391" spans="2:5" x14ac:dyDescent="0.2">
      <c r="B3391">
        <v>3382</v>
      </c>
      <c r="C3391" s="29">
        <v>6.7385435972198385E-2</v>
      </c>
      <c r="D3391" s="29">
        <v>0.12037230504786206</v>
      </c>
      <c r="E3391" s="29">
        <v>4.0090475905269783E-2</v>
      </c>
    </row>
    <row r="3392" spans="2:5" x14ac:dyDescent="0.2">
      <c r="B3392">
        <v>3383</v>
      </c>
      <c r="C3392" s="29">
        <v>8.1912937152387094E-2</v>
      </c>
      <c r="D3392" s="29">
        <v>9.4160076969843631E-2</v>
      </c>
      <c r="E3392" s="29">
        <v>0.14541507577845028</v>
      </c>
    </row>
    <row r="3393" spans="2:5" x14ac:dyDescent="0.2">
      <c r="B3393">
        <v>3384</v>
      </c>
      <c r="C3393" s="29">
        <v>0.14075523752490976</v>
      </c>
      <c r="D3393" s="29">
        <v>-0.21886154988778911</v>
      </c>
      <c r="E3393" s="29">
        <v>-0.25445778762491134</v>
      </c>
    </row>
    <row r="3394" spans="2:5" x14ac:dyDescent="0.2">
      <c r="B3394">
        <v>3385</v>
      </c>
      <c r="C3394" s="29">
        <v>9.4137424708997622E-2</v>
      </c>
      <c r="D3394" s="29">
        <v>-0.16895007784144012</v>
      </c>
      <c r="E3394" s="29">
        <v>-1.6975117033047334E-2</v>
      </c>
    </row>
    <row r="3395" spans="2:5" x14ac:dyDescent="0.2">
      <c r="B3395">
        <v>3386</v>
      </c>
      <c r="C3395" s="29">
        <v>-2.3526943349813187E-2</v>
      </c>
      <c r="D3395" s="29">
        <v>9.1749414102592033E-2</v>
      </c>
      <c r="E3395" s="29">
        <v>-9.7722997897091712E-2</v>
      </c>
    </row>
    <row r="3396" spans="2:5" x14ac:dyDescent="0.2">
      <c r="B3396">
        <v>3387</v>
      </c>
      <c r="C3396" s="29">
        <v>-0.14577565526575353</v>
      </c>
      <c r="D3396" s="29">
        <v>7.1651005158154021E-2</v>
      </c>
      <c r="E3396" s="29">
        <v>-0.34780014073790233</v>
      </c>
    </row>
    <row r="3397" spans="2:5" x14ac:dyDescent="0.2">
      <c r="B3397">
        <v>3388</v>
      </c>
      <c r="C3397" s="29">
        <v>-0.1175672048076286</v>
      </c>
      <c r="D3397" s="29">
        <v>0.18186573379063695</v>
      </c>
      <c r="E3397" s="29">
        <v>0.18121462012697975</v>
      </c>
    </row>
    <row r="3398" spans="2:5" x14ac:dyDescent="0.2">
      <c r="B3398">
        <v>3389</v>
      </c>
      <c r="C3398" s="29">
        <v>-5.1394069283223744E-2</v>
      </c>
      <c r="D3398" s="29">
        <v>-3.3856933803682383E-2</v>
      </c>
      <c r="E3398" s="29">
        <v>1.2625932655770694E-2</v>
      </c>
    </row>
    <row r="3399" spans="2:5" x14ac:dyDescent="0.2">
      <c r="B3399">
        <v>3390</v>
      </c>
      <c r="C3399" s="29">
        <v>-2.0328974560903314E-3</v>
      </c>
      <c r="D3399" s="29">
        <v>-4.583765131218185E-4</v>
      </c>
      <c r="E3399" s="29">
        <v>-0.158149950669184</v>
      </c>
    </row>
    <row r="3400" spans="2:5" x14ac:dyDescent="0.2">
      <c r="B3400">
        <v>3391</v>
      </c>
      <c r="C3400" s="29">
        <v>3.901871448260668E-2</v>
      </c>
      <c r="D3400" s="29">
        <v>6.2895761826957955E-2</v>
      </c>
      <c r="E3400" s="29">
        <v>0.17287784959788291</v>
      </c>
    </row>
    <row r="3401" spans="2:5" x14ac:dyDescent="0.2">
      <c r="B3401">
        <v>3392</v>
      </c>
      <c r="C3401" s="29">
        <v>-2.1124193186738742E-2</v>
      </c>
      <c r="D3401" s="29">
        <v>0.3607590863381176</v>
      </c>
      <c r="E3401" s="29">
        <v>0.13120656249463256</v>
      </c>
    </row>
    <row r="3402" spans="2:5" x14ac:dyDescent="0.2">
      <c r="B3402">
        <v>3393</v>
      </c>
      <c r="C3402" s="29">
        <v>-2.5984132516343579E-2</v>
      </c>
      <c r="D3402" s="29">
        <v>1.631557953463058E-2</v>
      </c>
      <c r="E3402" s="29">
        <v>-0.22976046682421544</v>
      </c>
    </row>
    <row r="3403" spans="2:5" x14ac:dyDescent="0.2">
      <c r="B3403">
        <v>3394</v>
      </c>
      <c r="C3403" s="29">
        <v>0.11102730706583423</v>
      </c>
      <c r="D3403" s="29">
        <v>-1.7368795488368963E-2</v>
      </c>
      <c r="E3403" s="29">
        <v>-0.13480793398534549</v>
      </c>
    </row>
    <row r="3404" spans="2:5" x14ac:dyDescent="0.2">
      <c r="B3404">
        <v>3395</v>
      </c>
      <c r="C3404" s="29">
        <v>2.4123010355800882E-2</v>
      </c>
      <c r="D3404" s="29">
        <v>-0.31876553229289495</v>
      </c>
      <c r="E3404" s="29">
        <v>-0.28344757185220415</v>
      </c>
    </row>
    <row r="3405" spans="2:5" x14ac:dyDescent="0.2">
      <c r="B3405">
        <v>3396</v>
      </c>
      <c r="C3405" s="29">
        <v>2.3993996552409465E-2</v>
      </c>
      <c r="D3405" s="29">
        <v>0.26655654075826141</v>
      </c>
      <c r="E3405" s="29">
        <v>-6.2366405858202564E-2</v>
      </c>
    </row>
    <row r="3406" spans="2:5" x14ac:dyDescent="0.2">
      <c r="B3406">
        <v>3397</v>
      </c>
      <c r="C3406" s="29">
        <v>3.0500037759699308E-2</v>
      </c>
      <c r="D3406" s="29">
        <v>-9.6814376571285887E-2</v>
      </c>
      <c r="E3406" s="29">
        <v>-2.1978435190711916E-2</v>
      </c>
    </row>
    <row r="3407" spans="2:5" x14ac:dyDescent="0.2">
      <c r="B3407">
        <v>3398</v>
      </c>
      <c r="C3407" s="29">
        <v>4.061238054513442E-2</v>
      </c>
      <c r="D3407" s="29">
        <v>-7.6786565986576905E-2</v>
      </c>
      <c r="E3407" s="29">
        <v>0.20739962553801142</v>
      </c>
    </row>
    <row r="3408" spans="2:5" x14ac:dyDescent="0.2">
      <c r="B3408">
        <v>3399</v>
      </c>
      <c r="C3408" s="29">
        <v>-6.6341242988280161E-2</v>
      </c>
      <c r="D3408" s="29">
        <v>5.0056079205681725E-2</v>
      </c>
      <c r="E3408" s="29">
        <v>-0.60442265236175774</v>
      </c>
    </row>
    <row r="3409" spans="2:5" x14ac:dyDescent="0.2">
      <c r="B3409">
        <v>3400</v>
      </c>
      <c r="C3409" s="29">
        <v>-8.1902959553656562E-2</v>
      </c>
      <c r="D3409" s="29">
        <v>-0.25330623030672533</v>
      </c>
      <c r="E3409" s="29">
        <v>5.4358013416797184E-2</v>
      </c>
    </row>
    <row r="3410" spans="2:5" x14ac:dyDescent="0.2">
      <c r="B3410">
        <v>3401</v>
      </c>
      <c r="C3410" s="29">
        <v>-1.45454478331825E-2</v>
      </c>
      <c r="D3410" s="29">
        <v>0.21315200460155048</v>
      </c>
      <c r="E3410" s="29">
        <v>0.19645852547439793</v>
      </c>
    </row>
    <row r="3411" spans="2:5" x14ac:dyDescent="0.2">
      <c r="B3411">
        <v>3402</v>
      </c>
      <c r="C3411" s="29">
        <v>8.6679040677190594E-2</v>
      </c>
      <c r="D3411" s="29">
        <v>-0.14967620565373624</v>
      </c>
      <c r="E3411" s="29">
        <v>0.11990526293537455</v>
      </c>
    </row>
    <row r="3412" spans="2:5" x14ac:dyDescent="0.2">
      <c r="B3412">
        <v>3403</v>
      </c>
      <c r="C3412" s="29">
        <v>0.10422704579465689</v>
      </c>
      <c r="D3412" s="29">
        <v>6.6471263139977491E-2</v>
      </c>
      <c r="E3412" s="29">
        <v>-4.8528493970226662E-2</v>
      </c>
    </row>
    <row r="3413" spans="2:5" x14ac:dyDescent="0.2">
      <c r="B3413">
        <v>3404</v>
      </c>
      <c r="C3413" s="29">
        <v>-3.7610563460686912E-2</v>
      </c>
      <c r="D3413" s="29">
        <v>4.1369001415780857E-2</v>
      </c>
      <c r="E3413" s="29">
        <v>0.39114183379066908</v>
      </c>
    </row>
    <row r="3414" spans="2:5" x14ac:dyDescent="0.2">
      <c r="B3414">
        <v>3405</v>
      </c>
      <c r="C3414" s="29">
        <v>-1.4948200327042261E-2</v>
      </c>
      <c r="D3414" s="29">
        <v>-4.6703877074906579E-2</v>
      </c>
      <c r="E3414" s="29">
        <v>7.7226238330559679E-2</v>
      </c>
    </row>
    <row r="3415" spans="2:5" x14ac:dyDescent="0.2">
      <c r="B3415">
        <v>3406</v>
      </c>
      <c r="C3415" s="29">
        <v>8.0319831626423005E-2</v>
      </c>
      <c r="D3415" s="29">
        <v>-3.3328074487268801E-2</v>
      </c>
      <c r="E3415" s="29">
        <v>-0.76308814673682379</v>
      </c>
    </row>
    <row r="3416" spans="2:5" x14ac:dyDescent="0.2">
      <c r="B3416">
        <v>3407</v>
      </c>
      <c r="C3416" s="29">
        <v>0.10161427204812173</v>
      </c>
      <c r="D3416" s="29">
        <v>-0.17629797692015164</v>
      </c>
      <c r="E3416" s="29">
        <v>0.51580769819826855</v>
      </c>
    </row>
    <row r="3417" spans="2:5" x14ac:dyDescent="0.2">
      <c r="B3417">
        <v>3408</v>
      </c>
      <c r="C3417" s="29">
        <v>7.0407062489488095E-2</v>
      </c>
      <c r="D3417" s="29">
        <v>-3.6684608975043539E-2</v>
      </c>
      <c r="E3417" s="29">
        <v>-9.8559652577747861E-2</v>
      </c>
    </row>
    <row r="3418" spans="2:5" x14ac:dyDescent="0.2">
      <c r="B3418">
        <v>3409</v>
      </c>
      <c r="C3418" s="29">
        <v>-5.4588322487589776E-2</v>
      </c>
      <c r="D3418" s="29">
        <v>-8.8622113033900898E-2</v>
      </c>
      <c r="E3418" s="29">
        <v>-0.24138891763226583</v>
      </c>
    </row>
    <row r="3419" spans="2:5" x14ac:dyDescent="0.2">
      <c r="B3419">
        <v>3410</v>
      </c>
      <c r="C3419" s="29">
        <v>3.6906181185381998E-2</v>
      </c>
      <c r="D3419" s="29">
        <v>0.13951614777945623</v>
      </c>
      <c r="E3419" s="29">
        <v>0.11185973247213381</v>
      </c>
    </row>
    <row r="3420" spans="2:5" x14ac:dyDescent="0.2">
      <c r="B3420">
        <v>3411</v>
      </c>
      <c r="C3420" s="29">
        <v>-2.6722471688814483E-3</v>
      </c>
      <c r="D3420" s="29">
        <v>-0.20662937768977455</v>
      </c>
      <c r="E3420" s="29">
        <v>2.860189262102238E-2</v>
      </c>
    </row>
    <row r="3421" spans="2:5" x14ac:dyDescent="0.2">
      <c r="B3421">
        <v>3412</v>
      </c>
      <c r="C3421" s="29">
        <v>0.15655831085786878</v>
      </c>
      <c r="D3421" s="29">
        <v>0.11164136529227831</v>
      </c>
      <c r="E3421" s="29">
        <v>-5.6301679241389596E-2</v>
      </c>
    </row>
    <row r="3422" spans="2:5" x14ac:dyDescent="0.2">
      <c r="B3422">
        <v>3413</v>
      </c>
      <c r="C3422" s="29">
        <v>-7.7360148857107028E-2</v>
      </c>
      <c r="D3422" s="29">
        <v>0.15365343787846109</v>
      </c>
      <c r="E3422" s="29">
        <v>0.16548101549106276</v>
      </c>
    </row>
    <row r="3423" spans="2:5" x14ac:dyDescent="0.2">
      <c r="B3423">
        <v>3414</v>
      </c>
      <c r="C3423" s="29">
        <v>8.4948110370375335E-2</v>
      </c>
      <c r="D3423" s="29">
        <v>7.5453515331291715E-2</v>
      </c>
      <c r="E3423" s="29">
        <v>5.4453292931344779E-2</v>
      </c>
    </row>
    <row r="3424" spans="2:5" x14ac:dyDescent="0.2">
      <c r="B3424">
        <v>3415</v>
      </c>
      <c r="C3424" s="29">
        <v>3.0244601258641534E-3</v>
      </c>
      <c r="D3424" s="29">
        <v>0.14016041312371955</v>
      </c>
      <c r="E3424" s="29">
        <v>0.22978536695813048</v>
      </c>
    </row>
    <row r="3425" spans="2:5" x14ac:dyDescent="0.2">
      <c r="B3425">
        <v>3416</v>
      </c>
      <c r="C3425" s="29">
        <v>-5.4264793500132399E-2</v>
      </c>
      <c r="D3425" s="29">
        <v>-4.9930285978031459E-2</v>
      </c>
      <c r="E3425" s="29">
        <v>-1.6310793963022718E-2</v>
      </c>
    </row>
    <row r="3426" spans="2:5" x14ac:dyDescent="0.2">
      <c r="B3426">
        <v>3417</v>
      </c>
      <c r="C3426" s="29">
        <v>4.8355823780592937E-2</v>
      </c>
      <c r="D3426" s="29">
        <v>9.0970432605089246E-2</v>
      </c>
      <c r="E3426" s="29">
        <v>-9.4618190318243964E-2</v>
      </c>
    </row>
    <row r="3427" spans="2:5" x14ac:dyDescent="0.2">
      <c r="B3427">
        <v>3418</v>
      </c>
      <c r="C3427" s="29">
        <v>-1.5148560850922987E-2</v>
      </c>
      <c r="D3427" s="29">
        <v>0.10065466019516947</v>
      </c>
      <c r="E3427" s="29">
        <v>-0.42199949310133994</v>
      </c>
    </row>
    <row r="3428" spans="2:5" x14ac:dyDescent="0.2">
      <c r="B3428">
        <v>3419</v>
      </c>
      <c r="C3428" s="29">
        <v>0.10139219826240868</v>
      </c>
      <c r="D3428" s="29">
        <v>1.00919044076549E-2</v>
      </c>
      <c r="E3428" s="29">
        <v>-0.37298860529141648</v>
      </c>
    </row>
    <row r="3429" spans="2:5" x14ac:dyDescent="0.2">
      <c r="B3429">
        <v>3420</v>
      </c>
      <c r="C3429" s="29">
        <v>2.2409514494244748E-2</v>
      </c>
      <c r="D3429" s="29">
        <v>-0.22891831974776103</v>
      </c>
      <c r="E3429" s="29">
        <v>0.20193298939835605</v>
      </c>
    </row>
    <row r="3430" spans="2:5" x14ac:dyDescent="0.2">
      <c r="B3430">
        <v>3421</v>
      </c>
      <c r="C3430" s="29">
        <v>-2.0769154363249748E-2</v>
      </c>
      <c r="D3430" s="29">
        <v>-0.1422027451573456</v>
      </c>
      <c r="E3430" s="29">
        <v>-0.42984345172707134</v>
      </c>
    </row>
    <row r="3431" spans="2:5" x14ac:dyDescent="0.2">
      <c r="B3431">
        <v>3422</v>
      </c>
      <c r="C3431" s="29">
        <v>-4.6104577570441646E-2</v>
      </c>
      <c r="D3431" s="29">
        <v>-4.3554295056587485E-2</v>
      </c>
      <c r="E3431" s="29">
        <v>-9.92222230357232E-2</v>
      </c>
    </row>
    <row r="3432" spans="2:5" x14ac:dyDescent="0.2">
      <c r="B3432">
        <v>3423</v>
      </c>
      <c r="C3432" s="29">
        <v>-5.1971101834773388E-2</v>
      </c>
      <c r="D3432" s="29">
        <v>-3.9894485428759223E-2</v>
      </c>
      <c r="E3432" s="29">
        <v>6.99278066247698E-2</v>
      </c>
    </row>
    <row r="3433" spans="2:5" x14ac:dyDescent="0.2">
      <c r="B3433">
        <v>3424</v>
      </c>
      <c r="C3433" s="29">
        <v>8.4291937132806929E-2</v>
      </c>
      <c r="D3433" s="29">
        <v>-2.9962865348749736E-2</v>
      </c>
      <c r="E3433" s="29">
        <v>-1.8848316168797809E-2</v>
      </c>
    </row>
    <row r="3434" spans="2:5" x14ac:dyDescent="0.2">
      <c r="B3434">
        <v>3425</v>
      </c>
      <c r="C3434" s="29">
        <v>-4.6688725365694331E-3</v>
      </c>
      <c r="D3434" s="29">
        <v>-0.62338881837040194</v>
      </c>
      <c r="E3434" s="29">
        <v>4.4685540292149273E-2</v>
      </c>
    </row>
    <row r="3435" spans="2:5" x14ac:dyDescent="0.2">
      <c r="B3435">
        <v>3426</v>
      </c>
      <c r="C3435" s="29">
        <v>-3.9527958772847434E-3</v>
      </c>
      <c r="D3435" s="29">
        <v>0.1540682692246936</v>
      </c>
      <c r="E3435" s="29">
        <v>0.32023106454510308</v>
      </c>
    </row>
    <row r="3436" spans="2:5" x14ac:dyDescent="0.2">
      <c r="B3436">
        <v>3427</v>
      </c>
      <c r="C3436" s="29">
        <v>-3.0911847617265439E-2</v>
      </c>
      <c r="D3436" s="29">
        <v>-9.7726586615393546E-2</v>
      </c>
      <c r="E3436" s="29">
        <v>0.97305205027777697</v>
      </c>
    </row>
    <row r="3437" spans="2:5" x14ac:dyDescent="0.2">
      <c r="B3437">
        <v>3428</v>
      </c>
      <c r="C3437" s="29">
        <v>-0.13966625885655554</v>
      </c>
      <c r="D3437" s="29">
        <v>4.1635047452415169E-2</v>
      </c>
      <c r="E3437" s="29">
        <v>0.20423440479285729</v>
      </c>
    </row>
    <row r="3438" spans="2:5" x14ac:dyDescent="0.2">
      <c r="B3438">
        <v>3429</v>
      </c>
      <c r="C3438" s="29">
        <v>1.6404451955211322E-3</v>
      </c>
      <c r="D3438" s="29">
        <v>-9.6363578080806214E-2</v>
      </c>
      <c r="E3438" s="29">
        <v>-4.734726243274754E-2</v>
      </c>
    </row>
    <row r="3439" spans="2:5" x14ac:dyDescent="0.2">
      <c r="B3439">
        <v>3430</v>
      </c>
      <c r="C3439" s="29">
        <v>-4.1260953737073856E-2</v>
      </c>
      <c r="D3439" s="29">
        <v>4.754491055602611E-2</v>
      </c>
      <c r="E3439" s="29">
        <v>0.17991465460953612</v>
      </c>
    </row>
    <row r="3440" spans="2:5" x14ac:dyDescent="0.2">
      <c r="B3440">
        <v>3431</v>
      </c>
      <c r="C3440" s="29">
        <v>1.1945994735332425E-2</v>
      </c>
      <c r="D3440" s="29">
        <v>3.7154779051927718E-2</v>
      </c>
      <c r="E3440" s="29">
        <v>0.18098814134213637</v>
      </c>
    </row>
    <row r="3441" spans="2:5" x14ac:dyDescent="0.2">
      <c r="B3441">
        <v>3432</v>
      </c>
      <c r="C3441" s="29">
        <v>8.3690627466886436E-2</v>
      </c>
      <c r="D3441" s="29">
        <v>0.16707185642382463</v>
      </c>
      <c r="E3441" s="29">
        <v>-0.16580408965421006</v>
      </c>
    </row>
    <row r="3442" spans="2:5" x14ac:dyDescent="0.2">
      <c r="B3442">
        <v>3433</v>
      </c>
      <c r="C3442" s="29">
        <v>-1.4180466511000873E-2</v>
      </c>
      <c r="D3442" s="29">
        <v>-0.18551993978837214</v>
      </c>
      <c r="E3442" s="29">
        <v>3.1839950060965821E-2</v>
      </c>
    </row>
    <row r="3443" spans="2:5" x14ac:dyDescent="0.2">
      <c r="B3443">
        <v>3434</v>
      </c>
      <c r="C3443" s="29">
        <v>0.15268889793417154</v>
      </c>
      <c r="D3443" s="29">
        <v>-0.10357952147882155</v>
      </c>
      <c r="E3443" s="29">
        <v>7.1671971129892695E-2</v>
      </c>
    </row>
    <row r="3444" spans="2:5" x14ac:dyDescent="0.2">
      <c r="B3444">
        <v>3435</v>
      </c>
      <c r="C3444" s="29">
        <v>-6.4603864618968262E-2</v>
      </c>
      <c r="D3444" s="29">
        <v>-1.1248951557589305E-2</v>
      </c>
      <c r="E3444" s="29">
        <v>0.18331887193386701</v>
      </c>
    </row>
    <row r="3445" spans="2:5" x14ac:dyDescent="0.2">
      <c r="B3445">
        <v>3436</v>
      </c>
      <c r="C3445" s="29">
        <v>-9.6395591346769369E-3</v>
      </c>
      <c r="D3445" s="29">
        <v>-6.7830208177844742E-2</v>
      </c>
      <c r="E3445" s="29">
        <v>7.1700057532228842E-2</v>
      </c>
    </row>
    <row r="3446" spans="2:5" x14ac:dyDescent="0.2">
      <c r="B3446">
        <v>3437</v>
      </c>
      <c r="C3446" s="29">
        <v>8.2546347890607302E-2</v>
      </c>
      <c r="D3446" s="29">
        <v>8.6310857023566227E-3</v>
      </c>
      <c r="E3446" s="29">
        <v>-0.30674708862088135</v>
      </c>
    </row>
    <row r="3447" spans="2:5" x14ac:dyDescent="0.2">
      <c r="B3447">
        <v>3438</v>
      </c>
      <c r="C3447" s="29">
        <v>-3.2466255221025891E-2</v>
      </c>
      <c r="D3447" s="29">
        <v>0.24103067156013613</v>
      </c>
      <c r="E3447" s="29">
        <v>0.26759472888513225</v>
      </c>
    </row>
    <row r="3448" spans="2:5" x14ac:dyDescent="0.2">
      <c r="B3448">
        <v>3439</v>
      </c>
      <c r="C3448" s="29">
        <v>5.375272366008834E-2</v>
      </c>
      <c r="D3448" s="29">
        <v>7.5665115825553991E-2</v>
      </c>
      <c r="E3448" s="29">
        <v>1.0536204833888164E-2</v>
      </c>
    </row>
    <row r="3449" spans="2:5" x14ac:dyDescent="0.2">
      <c r="B3449">
        <v>3440</v>
      </c>
      <c r="C3449" s="29">
        <v>-5.5004512126624267E-3</v>
      </c>
      <c r="D3449" s="29">
        <v>-5.415898862459969E-2</v>
      </c>
      <c r="E3449" s="29">
        <v>-0.14815278201384022</v>
      </c>
    </row>
    <row r="3450" spans="2:5" x14ac:dyDescent="0.2">
      <c r="B3450">
        <v>3441</v>
      </c>
      <c r="C3450" s="29">
        <v>1.9776297207503929E-2</v>
      </c>
      <c r="D3450" s="29">
        <v>-0.33230857597114982</v>
      </c>
      <c r="E3450" s="29">
        <v>-1.2593340099683673E-2</v>
      </c>
    </row>
    <row r="3451" spans="2:5" x14ac:dyDescent="0.2">
      <c r="B3451">
        <v>3442</v>
      </c>
      <c r="C3451" s="29">
        <v>8.7723289676491095E-3</v>
      </c>
      <c r="D3451" s="29">
        <v>7.2064491615496093E-2</v>
      </c>
      <c r="E3451" s="29">
        <v>-0.14562374903549502</v>
      </c>
    </row>
    <row r="3452" spans="2:5" x14ac:dyDescent="0.2">
      <c r="B3452">
        <v>3443</v>
      </c>
      <c r="C3452" s="29">
        <v>-0.1335067186110292</v>
      </c>
      <c r="D3452" s="29">
        <v>0.24620497156068372</v>
      </c>
      <c r="E3452" s="29">
        <v>0.27437793180216946</v>
      </c>
    </row>
    <row r="3453" spans="2:5" x14ac:dyDescent="0.2">
      <c r="B3453">
        <v>3444</v>
      </c>
      <c r="C3453" s="29">
        <v>-7.341697891831088E-2</v>
      </c>
      <c r="D3453" s="29">
        <v>-3.7338865280252896E-2</v>
      </c>
      <c r="E3453" s="29">
        <v>-0.15323169870705977</v>
      </c>
    </row>
    <row r="3454" spans="2:5" x14ac:dyDescent="0.2">
      <c r="B3454">
        <v>3445</v>
      </c>
      <c r="C3454" s="29">
        <v>4.6929411178474434E-2</v>
      </c>
      <c r="D3454" s="29">
        <v>-0.13515837453542842</v>
      </c>
      <c r="E3454" s="29">
        <v>-0.52753085822401991</v>
      </c>
    </row>
    <row r="3455" spans="2:5" x14ac:dyDescent="0.2">
      <c r="B3455">
        <v>3446</v>
      </c>
      <c r="C3455" s="29">
        <v>-4.9023024438502205E-2</v>
      </c>
      <c r="D3455" s="29">
        <v>0.10343669341828343</v>
      </c>
      <c r="E3455" s="29">
        <v>-0.16496758440816514</v>
      </c>
    </row>
    <row r="3456" spans="2:5" x14ac:dyDescent="0.2">
      <c r="B3456">
        <v>3447</v>
      </c>
      <c r="C3456" s="29">
        <v>3.3485840030311343E-3</v>
      </c>
      <c r="D3456" s="29">
        <v>0.18686385492810478</v>
      </c>
      <c r="E3456" s="29">
        <v>1.9294207141508982E-2</v>
      </c>
    </row>
    <row r="3457" spans="2:5" x14ac:dyDescent="0.2">
      <c r="B3457">
        <v>3448</v>
      </c>
      <c r="C3457" s="29">
        <v>-9.6768569311951116E-2</v>
      </c>
      <c r="D3457" s="29">
        <v>0.11321709438813944</v>
      </c>
      <c r="E3457" s="29">
        <v>5.3295427191250126E-2</v>
      </c>
    </row>
    <row r="3458" spans="2:5" x14ac:dyDescent="0.2">
      <c r="B3458">
        <v>3449</v>
      </c>
      <c r="C3458" s="29">
        <v>-9.5745012314784023E-2</v>
      </c>
      <c r="D3458" s="29">
        <v>-0.23741266974372566</v>
      </c>
      <c r="E3458" s="29">
        <v>6.4533136985703399E-2</v>
      </c>
    </row>
    <row r="3459" spans="2:5" x14ac:dyDescent="0.2">
      <c r="B3459">
        <v>3450</v>
      </c>
      <c r="C3459" s="29">
        <v>-0.12324748908039289</v>
      </c>
      <c r="D3459" s="29">
        <v>6.5762052685522945E-2</v>
      </c>
      <c r="E3459" s="29">
        <v>0.22519178955536387</v>
      </c>
    </row>
    <row r="3460" spans="2:5" x14ac:dyDescent="0.2">
      <c r="B3460">
        <v>3451</v>
      </c>
      <c r="C3460" s="29">
        <v>0.11449700253665719</v>
      </c>
      <c r="D3460" s="29">
        <v>1.912517900397695E-2</v>
      </c>
      <c r="E3460" s="29">
        <v>0.48315395386766619</v>
      </c>
    </row>
    <row r="3461" spans="2:5" x14ac:dyDescent="0.2">
      <c r="B3461">
        <v>3452</v>
      </c>
      <c r="C3461" s="29">
        <v>0.4165823723012651</v>
      </c>
      <c r="D3461" s="29">
        <v>-5.1124762899147524E-2</v>
      </c>
      <c r="E3461" s="29">
        <v>0.13103053023614483</v>
      </c>
    </row>
    <row r="3462" spans="2:5" x14ac:dyDescent="0.2">
      <c r="B3462">
        <v>3453</v>
      </c>
      <c r="C3462" s="29">
        <v>-4.8267641111409257E-2</v>
      </c>
      <c r="D3462" s="29">
        <v>0.13594589710548119</v>
      </c>
      <c r="E3462" s="29">
        <v>0.20899918165367853</v>
      </c>
    </row>
    <row r="3463" spans="2:5" x14ac:dyDescent="0.2">
      <c r="B3463">
        <v>3454</v>
      </c>
      <c r="C3463" s="29">
        <v>-2.8111384060619863E-2</v>
      </c>
      <c r="D3463" s="29">
        <v>-3.1135145102190375E-3</v>
      </c>
      <c r="E3463" s="29">
        <v>0.19346346715529494</v>
      </c>
    </row>
    <row r="3464" spans="2:5" x14ac:dyDescent="0.2">
      <c r="B3464">
        <v>3455</v>
      </c>
      <c r="C3464" s="29">
        <v>-1.7902957473021147E-2</v>
      </c>
      <c r="D3464" s="29">
        <v>4.1313681467701324E-3</v>
      </c>
      <c r="E3464" s="29">
        <v>8.5054751636466405E-2</v>
      </c>
    </row>
    <row r="3465" spans="2:5" x14ac:dyDescent="0.2">
      <c r="B3465">
        <v>3456</v>
      </c>
      <c r="C3465" s="29">
        <v>7.222158306643417E-2</v>
      </c>
      <c r="D3465" s="29">
        <v>7.6095550852589549E-3</v>
      </c>
      <c r="E3465" s="29">
        <v>0.2437362036426336</v>
      </c>
    </row>
    <row r="3466" spans="2:5" x14ac:dyDescent="0.2">
      <c r="B3466">
        <v>3457</v>
      </c>
      <c r="C3466" s="29">
        <v>9.1526456619919261E-2</v>
      </c>
      <c r="D3466" s="29">
        <v>3.1816786717246907E-2</v>
      </c>
      <c r="E3466" s="29">
        <v>0.10308321833979732</v>
      </c>
    </row>
    <row r="3467" spans="2:5" x14ac:dyDescent="0.2">
      <c r="B3467">
        <v>3458</v>
      </c>
      <c r="C3467" s="29">
        <v>-4.8937111084385129E-2</v>
      </c>
      <c r="D3467" s="29">
        <v>9.7455875391241439E-2</v>
      </c>
      <c r="E3467" s="29">
        <v>-0.13136851721594958</v>
      </c>
    </row>
    <row r="3468" spans="2:5" x14ac:dyDescent="0.2">
      <c r="B3468">
        <v>3459</v>
      </c>
      <c r="C3468" s="29">
        <v>-3.0247802531556773E-3</v>
      </c>
      <c r="D3468" s="29">
        <v>1.9637403586202591E-2</v>
      </c>
      <c r="E3468" s="29">
        <v>-0.10394070089113072</v>
      </c>
    </row>
    <row r="3469" spans="2:5" x14ac:dyDescent="0.2">
      <c r="B3469">
        <v>3460</v>
      </c>
      <c r="C3469" s="29">
        <v>0.23002068663238762</v>
      </c>
      <c r="D3469" s="29">
        <v>0.23265256777611304</v>
      </c>
      <c r="E3469" s="29">
        <v>0.18284726863420653</v>
      </c>
    </row>
    <row r="3470" spans="2:5" x14ac:dyDescent="0.2">
      <c r="B3470">
        <v>3461</v>
      </c>
      <c r="C3470" s="29">
        <v>-7.5509856837880515E-2</v>
      </c>
      <c r="D3470" s="29">
        <v>7.1570109849476643E-3</v>
      </c>
      <c r="E3470" s="29">
        <v>0.23942000665676627</v>
      </c>
    </row>
    <row r="3471" spans="2:5" x14ac:dyDescent="0.2">
      <c r="B3471">
        <v>3462</v>
      </c>
      <c r="C3471" s="29">
        <v>-4.5438415271281648E-3</v>
      </c>
      <c r="D3471" s="29">
        <v>-0.18441633927818515</v>
      </c>
      <c r="E3471" s="29">
        <v>0.10303777522018279</v>
      </c>
    </row>
    <row r="3472" spans="2:5" x14ac:dyDescent="0.2">
      <c r="B3472">
        <v>3463</v>
      </c>
      <c r="C3472" s="29">
        <v>-1.3457533539225118E-2</v>
      </c>
      <c r="D3472" s="29">
        <v>1.7425691587083858E-4</v>
      </c>
      <c r="E3472" s="29">
        <v>-5.477439748929893E-2</v>
      </c>
    </row>
    <row r="3473" spans="2:5" x14ac:dyDescent="0.2">
      <c r="B3473">
        <v>3464</v>
      </c>
      <c r="C3473" s="29">
        <v>4.1822361442728662E-2</v>
      </c>
      <c r="D3473" s="29">
        <v>4.2024298184109139E-2</v>
      </c>
      <c r="E3473" s="29">
        <v>-0.32201772923901856</v>
      </c>
    </row>
    <row r="3474" spans="2:5" x14ac:dyDescent="0.2">
      <c r="B3474">
        <v>3465</v>
      </c>
      <c r="C3474" s="29">
        <v>-5.6008572646035299E-3</v>
      </c>
      <c r="D3474" s="29">
        <v>0.22463459929741492</v>
      </c>
      <c r="E3474" s="29">
        <v>0.3727691111261448</v>
      </c>
    </row>
    <row r="3475" spans="2:5" x14ac:dyDescent="0.2">
      <c r="B3475">
        <v>3466</v>
      </c>
      <c r="C3475" s="29">
        <v>-2.0448540994657333E-2</v>
      </c>
      <c r="D3475" s="29">
        <v>1.0939305647322282E-2</v>
      </c>
      <c r="E3475" s="29">
        <v>0.46984881660449607</v>
      </c>
    </row>
    <row r="3476" spans="2:5" x14ac:dyDescent="0.2">
      <c r="B3476">
        <v>3467</v>
      </c>
      <c r="C3476" s="29">
        <v>5.7927874250691663E-3</v>
      </c>
      <c r="D3476" s="29">
        <v>0.19543751420631503</v>
      </c>
      <c r="E3476" s="29">
        <v>-3.9003645475711224E-2</v>
      </c>
    </row>
    <row r="3477" spans="2:5" x14ac:dyDescent="0.2">
      <c r="B3477">
        <v>3468</v>
      </c>
      <c r="C3477" s="29">
        <v>4.0477633232529946E-2</v>
      </c>
      <c r="D3477" s="29">
        <v>-0.46769389174088816</v>
      </c>
      <c r="E3477" s="29">
        <v>-0.48415371846828487</v>
      </c>
    </row>
    <row r="3478" spans="2:5" x14ac:dyDescent="0.2">
      <c r="B3478">
        <v>3469</v>
      </c>
      <c r="C3478" s="29">
        <v>2.0160157006157919E-2</v>
      </c>
      <c r="D3478" s="29">
        <v>2.146299041483965E-2</v>
      </c>
      <c r="E3478" s="29">
        <v>-5.4767379152756986E-2</v>
      </c>
    </row>
    <row r="3479" spans="2:5" x14ac:dyDescent="0.2">
      <c r="B3479">
        <v>3470</v>
      </c>
      <c r="C3479" s="29">
        <v>-6.8753552902716411E-2</v>
      </c>
      <c r="D3479" s="29">
        <v>2.0562233109690088E-4</v>
      </c>
      <c r="E3479" s="29">
        <v>0.42467359180584957</v>
      </c>
    </row>
    <row r="3480" spans="2:5" x14ac:dyDescent="0.2">
      <c r="B3480">
        <v>3471</v>
      </c>
      <c r="C3480" s="29">
        <v>-6.9080946927967374E-2</v>
      </c>
      <c r="D3480" s="29">
        <v>-0.25330833022353633</v>
      </c>
      <c r="E3480" s="29">
        <v>-0.24289938683077589</v>
      </c>
    </row>
    <row r="3481" spans="2:5" x14ac:dyDescent="0.2">
      <c r="B3481">
        <v>3472</v>
      </c>
      <c r="C3481" s="29">
        <v>-2.0134209483346753E-3</v>
      </c>
      <c r="D3481" s="29">
        <v>-0.1358530148539577</v>
      </c>
      <c r="E3481" s="29">
        <v>-2.7776897542967135E-3</v>
      </c>
    </row>
    <row r="3482" spans="2:5" x14ac:dyDescent="0.2">
      <c r="B3482">
        <v>3473</v>
      </c>
      <c r="C3482" s="29">
        <v>-2.8715767930651028E-2</v>
      </c>
      <c r="D3482" s="29">
        <v>-5.4410580640026858E-2</v>
      </c>
      <c r="E3482" s="29">
        <v>-0.16390996781388828</v>
      </c>
    </row>
    <row r="3483" spans="2:5" x14ac:dyDescent="0.2">
      <c r="B3483">
        <v>3474</v>
      </c>
      <c r="C3483" s="29">
        <v>-0.1140391467275427</v>
      </c>
      <c r="D3483" s="29">
        <v>9.6677572210223175E-3</v>
      </c>
      <c r="E3483" s="29">
        <v>-0.12882981325817994</v>
      </c>
    </row>
    <row r="3484" spans="2:5" x14ac:dyDescent="0.2">
      <c r="B3484">
        <v>3475</v>
      </c>
      <c r="C3484" s="29">
        <v>-1.1875105960740344E-2</v>
      </c>
      <c r="D3484" s="29">
        <v>-2.3971240668711542E-2</v>
      </c>
      <c r="E3484" s="29">
        <v>-0.22161302509898198</v>
      </c>
    </row>
    <row r="3485" spans="2:5" x14ac:dyDescent="0.2">
      <c r="B3485">
        <v>3476</v>
      </c>
      <c r="C3485" s="29">
        <v>4.6730940357821285E-2</v>
      </c>
      <c r="D3485" s="29">
        <v>2.1507123444880556E-2</v>
      </c>
      <c r="E3485" s="29">
        <v>-0.25177768248926746</v>
      </c>
    </row>
    <row r="3486" spans="2:5" x14ac:dyDescent="0.2">
      <c r="B3486">
        <v>3477</v>
      </c>
      <c r="C3486" s="29">
        <v>3.3001462650293432E-2</v>
      </c>
      <c r="D3486" s="29">
        <v>9.9295717182282514E-2</v>
      </c>
      <c r="E3486" s="29">
        <v>0.13456666602664893</v>
      </c>
    </row>
    <row r="3487" spans="2:5" x14ac:dyDescent="0.2">
      <c r="B3487">
        <v>3478</v>
      </c>
      <c r="C3487" s="29">
        <v>-0.16166748897046435</v>
      </c>
      <c r="D3487" s="29">
        <v>-1.3706805114484645E-3</v>
      </c>
      <c r="E3487" s="29">
        <v>0.17045830942098036</v>
      </c>
    </row>
    <row r="3488" spans="2:5" x14ac:dyDescent="0.2">
      <c r="B3488">
        <v>3479</v>
      </c>
      <c r="C3488" s="29">
        <v>-3.6997366405105328E-2</v>
      </c>
      <c r="D3488" s="29">
        <v>0.25680986479949491</v>
      </c>
      <c r="E3488" s="29">
        <v>-0.11702502682501463</v>
      </c>
    </row>
    <row r="3489" spans="2:5" x14ac:dyDescent="0.2">
      <c r="B3489">
        <v>3480</v>
      </c>
      <c r="C3489" s="29">
        <v>-1.1157669768584138E-2</v>
      </c>
      <c r="D3489" s="29">
        <v>7.5374539185915385E-2</v>
      </c>
      <c r="E3489" s="29">
        <v>7.0487075636295096E-2</v>
      </c>
    </row>
    <row r="3490" spans="2:5" x14ac:dyDescent="0.2">
      <c r="B3490">
        <v>3481</v>
      </c>
      <c r="C3490" s="29">
        <v>5.6337199069023604E-2</v>
      </c>
      <c r="D3490" s="29">
        <v>-0.12756277564827576</v>
      </c>
      <c r="E3490" s="29">
        <v>-7.8921461311498589E-2</v>
      </c>
    </row>
    <row r="3491" spans="2:5" x14ac:dyDescent="0.2">
      <c r="B3491">
        <v>3482</v>
      </c>
      <c r="C3491" s="29">
        <v>-1.9625138615707177E-2</v>
      </c>
      <c r="D3491" s="29">
        <v>6.8934952785451351E-2</v>
      </c>
      <c r="E3491" s="29">
        <v>-8.060886768834899E-2</v>
      </c>
    </row>
    <row r="3492" spans="2:5" x14ac:dyDescent="0.2">
      <c r="B3492">
        <v>3483</v>
      </c>
      <c r="C3492" s="29">
        <v>-3.6817552277233601E-2</v>
      </c>
      <c r="D3492" s="29">
        <v>-0.55900349656397585</v>
      </c>
      <c r="E3492" s="29">
        <v>-0.35220679530544857</v>
      </c>
    </row>
    <row r="3493" spans="2:5" x14ac:dyDescent="0.2">
      <c r="B3493">
        <v>3484</v>
      </c>
      <c r="C3493" s="29">
        <v>-3.4817749591754502E-2</v>
      </c>
      <c r="D3493" s="29">
        <v>-5.0343497281436646E-2</v>
      </c>
      <c r="E3493" s="29">
        <v>0.39289210181149742</v>
      </c>
    </row>
    <row r="3494" spans="2:5" x14ac:dyDescent="0.2">
      <c r="B3494">
        <v>3485</v>
      </c>
      <c r="C3494" s="29">
        <v>3.6621876903051138E-2</v>
      </c>
      <c r="D3494" s="29">
        <v>-4.8011561901061556E-3</v>
      </c>
      <c r="E3494" s="29">
        <v>-0.2485031798294623</v>
      </c>
    </row>
    <row r="3495" spans="2:5" x14ac:dyDescent="0.2">
      <c r="B3495">
        <v>3486</v>
      </c>
      <c r="C3495" s="29">
        <v>-4.8562568080641119E-2</v>
      </c>
      <c r="D3495" s="29">
        <v>-0.11165655683046595</v>
      </c>
      <c r="E3495" s="29">
        <v>5.0506383993916458E-2</v>
      </c>
    </row>
    <row r="3496" spans="2:5" x14ac:dyDescent="0.2">
      <c r="B3496">
        <v>3487</v>
      </c>
      <c r="C3496" s="29">
        <v>-3.4422536783445326E-2</v>
      </c>
      <c r="D3496" s="29">
        <v>-4.1240791719100264E-2</v>
      </c>
      <c r="E3496" s="29">
        <v>-0.51936493008485163</v>
      </c>
    </row>
    <row r="3497" spans="2:5" x14ac:dyDescent="0.2">
      <c r="B3497">
        <v>3488</v>
      </c>
      <c r="C3497" s="29">
        <v>4.2757924744223345E-2</v>
      </c>
      <c r="D3497" s="29">
        <v>-0.10405610952540074</v>
      </c>
      <c r="E3497" s="29">
        <v>0.21426109518620193</v>
      </c>
    </row>
    <row r="3498" spans="2:5" x14ac:dyDescent="0.2">
      <c r="B3498">
        <v>3489</v>
      </c>
      <c r="C3498" s="29">
        <v>-2.1462198956528615E-2</v>
      </c>
      <c r="D3498" s="29">
        <v>-7.6547260008625884E-2</v>
      </c>
      <c r="E3498" s="29">
        <v>-0.30724769364238252</v>
      </c>
    </row>
    <row r="3499" spans="2:5" x14ac:dyDescent="0.2">
      <c r="B3499">
        <v>3490</v>
      </c>
      <c r="C3499" s="29">
        <v>-0.20948239531729548</v>
      </c>
      <c r="D3499" s="29">
        <v>-2.4000558443282034E-2</v>
      </c>
      <c r="E3499" s="29">
        <v>-0.22012914435455605</v>
      </c>
    </row>
    <row r="3500" spans="2:5" x14ac:dyDescent="0.2">
      <c r="B3500">
        <v>3491</v>
      </c>
      <c r="C3500" s="29">
        <v>-9.859413535913758E-2</v>
      </c>
      <c r="D3500" s="29">
        <v>-6.4814284836277686E-2</v>
      </c>
      <c r="E3500" s="29">
        <v>0.15949529190936307</v>
      </c>
    </row>
    <row r="3501" spans="2:5" x14ac:dyDescent="0.2">
      <c r="B3501">
        <v>3492</v>
      </c>
      <c r="C3501" s="29">
        <v>0.11088882449158671</v>
      </c>
      <c r="D3501" s="29">
        <v>-0.77797968866914513</v>
      </c>
      <c r="E3501" s="29">
        <v>0.15270055241375252</v>
      </c>
    </row>
    <row r="3502" spans="2:5" x14ac:dyDescent="0.2">
      <c r="B3502">
        <v>3493</v>
      </c>
      <c r="C3502" s="29">
        <v>4.2762030328268134E-2</v>
      </c>
      <c r="D3502" s="29">
        <v>-0.29296747474821461</v>
      </c>
      <c r="E3502" s="29">
        <v>8.6127553988752534E-2</v>
      </c>
    </row>
    <row r="3503" spans="2:5" x14ac:dyDescent="0.2">
      <c r="B3503">
        <v>3494</v>
      </c>
      <c r="C3503" s="29">
        <v>-3.114699686087324E-3</v>
      </c>
      <c r="D3503" s="29">
        <v>0.15807018444586221</v>
      </c>
      <c r="E3503" s="29">
        <v>-0.20355833643742705</v>
      </c>
    </row>
    <row r="3504" spans="2:5" x14ac:dyDescent="0.2">
      <c r="B3504">
        <v>3495</v>
      </c>
      <c r="C3504" s="29">
        <v>-2.5291372637549419E-2</v>
      </c>
      <c r="D3504" s="29">
        <v>-4.0385414687980403E-2</v>
      </c>
      <c r="E3504" s="29">
        <v>9.9105877789025298E-2</v>
      </c>
    </row>
    <row r="3505" spans="2:5" x14ac:dyDescent="0.2">
      <c r="B3505">
        <v>3496</v>
      </c>
      <c r="C3505" s="29">
        <v>-0.12242211757315186</v>
      </c>
      <c r="D3505" s="29">
        <v>0.37908909549518771</v>
      </c>
      <c r="E3505" s="29">
        <v>1.3737760977498809E-2</v>
      </c>
    </row>
    <row r="3506" spans="2:5" x14ac:dyDescent="0.2">
      <c r="B3506">
        <v>3497</v>
      </c>
      <c r="C3506" s="29">
        <v>-2.5385276075661732E-2</v>
      </c>
      <c r="D3506" s="29">
        <v>-3.7667815181914546E-2</v>
      </c>
      <c r="E3506" s="29">
        <v>0.38955117120882427</v>
      </c>
    </row>
    <row r="3507" spans="2:5" x14ac:dyDescent="0.2">
      <c r="B3507">
        <v>3498</v>
      </c>
      <c r="C3507" s="29">
        <v>-4.7179314546033357E-3</v>
      </c>
      <c r="D3507" s="29">
        <v>-0.19757278948553617</v>
      </c>
      <c r="E3507" s="29">
        <v>5.3898818400726571E-2</v>
      </c>
    </row>
    <row r="3508" spans="2:5" x14ac:dyDescent="0.2">
      <c r="B3508">
        <v>3499</v>
      </c>
      <c r="C3508" s="29">
        <v>-6.5703846589095768E-2</v>
      </c>
      <c r="D3508" s="29">
        <v>-0.10409525065085456</v>
      </c>
      <c r="E3508" s="29">
        <v>-5.5894967075057291E-2</v>
      </c>
    </row>
    <row r="3509" spans="2:5" x14ac:dyDescent="0.2">
      <c r="B3509">
        <v>3500</v>
      </c>
      <c r="C3509" s="29">
        <v>0.10902736929182594</v>
      </c>
      <c r="D3509" s="29">
        <v>-6.0674311160685938E-2</v>
      </c>
      <c r="E3509" s="29">
        <v>7.6565908177897532E-2</v>
      </c>
    </row>
    <row r="3510" spans="2:5" x14ac:dyDescent="0.2">
      <c r="B3510">
        <v>3501</v>
      </c>
      <c r="C3510" s="29">
        <v>-7.8658319475465671E-2</v>
      </c>
      <c r="D3510" s="29">
        <v>-0.1951531416075358</v>
      </c>
      <c r="E3510" s="29">
        <v>-0.9799031232501616</v>
      </c>
    </row>
    <row r="3511" spans="2:5" x14ac:dyDescent="0.2">
      <c r="B3511">
        <v>3502</v>
      </c>
      <c r="C3511" s="29">
        <v>1.8532974704959869E-2</v>
      </c>
      <c r="D3511" s="29">
        <v>-1.0398624151327699E-2</v>
      </c>
      <c r="E3511" s="29">
        <v>-0.7415068850274612</v>
      </c>
    </row>
    <row r="3512" spans="2:5" x14ac:dyDescent="0.2">
      <c r="B3512">
        <v>3503</v>
      </c>
      <c r="C3512" s="29">
        <v>-8.9113041803324435E-3</v>
      </c>
      <c r="D3512" s="29">
        <v>2.6950695090397485E-2</v>
      </c>
      <c r="E3512" s="29">
        <v>0.15329772138601003</v>
      </c>
    </row>
    <row r="3513" spans="2:5" x14ac:dyDescent="0.2">
      <c r="B3513">
        <v>3504</v>
      </c>
      <c r="C3513" s="29">
        <v>6.1342402542406138E-2</v>
      </c>
      <c r="D3513" s="29">
        <v>1.3937645807716694E-2</v>
      </c>
      <c r="E3513" s="29">
        <v>0.16236850847597115</v>
      </c>
    </row>
    <row r="3514" spans="2:5" x14ac:dyDescent="0.2">
      <c r="B3514">
        <v>3505</v>
      </c>
      <c r="C3514" s="29">
        <v>8.6592552871103068E-2</v>
      </c>
      <c r="D3514" s="29">
        <v>8.9385122219853091E-2</v>
      </c>
      <c r="E3514" s="29">
        <v>-0.32009057211187231</v>
      </c>
    </row>
    <row r="3515" spans="2:5" x14ac:dyDescent="0.2">
      <c r="B3515">
        <v>3506</v>
      </c>
      <c r="C3515" s="29">
        <v>-4.7736468967521622E-2</v>
      </c>
      <c r="D3515" s="29">
        <v>-0.26153606071621172</v>
      </c>
      <c r="E3515" s="29">
        <v>0.12922594179239208</v>
      </c>
    </row>
    <row r="3516" spans="2:5" x14ac:dyDescent="0.2">
      <c r="B3516">
        <v>3507</v>
      </c>
      <c r="C3516" s="29">
        <v>5.6775453795905768E-2</v>
      </c>
      <c r="D3516" s="29">
        <v>-0.47090860166835447</v>
      </c>
      <c r="E3516" s="29">
        <v>-2.0804352133136951E-2</v>
      </c>
    </row>
    <row r="3517" spans="2:5" x14ac:dyDescent="0.2">
      <c r="B3517">
        <v>3508</v>
      </c>
      <c r="C3517" s="29">
        <v>5.0321268232495185E-3</v>
      </c>
      <c r="D3517" s="29">
        <v>0.30643701377094912</v>
      </c>
      <c r="E3517" s="29">
        <v>-0.18867026732216916</v>
      </c>
    </row>
    <row r="3518" spans="2:5" x14ac:dyDescent="0.2">
      <c r="B3518">
        <v>3509</v>
      </c>
      <c r="C3518" s="29">
        <v>1.3896891245874194E-2</v>
      </c>
      <c r="D3518" s="29">
        <v>2.4339656437956339E-2</v>
      </c>
      <c r="E3518" s="29">
        <v>3.0579990943127747E-2</v>
      </c>
    </row>
    <row r="3519" spans="2:5" x14ac:dyDescent="0.2">
      <c r="B3519">
        <v>3510</v>
      </c>
      <c r="C3519" s="29">
        <v>3.1382003055440318E-2</v>
      </c>
      <c r="D3519" s="29">
        <v>0.33707223956790994</v>
      </c>
      <c r="E3519" s="29">
        <v>-2.0228069535490015E-2</v>
      </c>
    </row>
    <row r="3520" spans="2:5" x14ac:dyDescent="0.2">
      <c r="B3520">
        <v>3511</v>
      </c>
      <c r="C3520" s="29">
        <v>-9.8242718722273747E-2</v>
      </c>
      <c r="D3520" s="29">
        <v>-3.0710361471284961E-3</v>
      </c>
      <c r="E3520" s="29">
        <v>-0.20272036215601369</v>
      </c>
    </row>
    <row r="3521" spans="2:5" x14ac:dyDescent="0.2">
      <c r="B3521">
        <v>3512</v>
      </c>
      <c r="C3521" s="29">
        <v>-2.4557138002623949E-2</v>
      </c>
      <c r="D3521" s="29">
        <v>5.985683896140033E-2</v>
      </c>
      <c r="E3521" s="29">
        <v>-0.12060604933213709</v>
      </c>
    </row>
    <row r="3522" spans="2:5" x14ac:dyDescent="0.2">
      <c r="B3522">
        <v>3513</v>
      </c>
      <c r="C3522" s="29">
        <v>-0.20489890639026029</v>
      </c>
      <c r="D3522" s="29">
        <v>-0.15860899950022328</v>
      </c>
      <c r="E3522" s="29">
        <v>0.67403844048154116</v>
      </c>
    </row>
    <row r="3523" spans="2:5" x14ac:dyDescent="0.2">
      <c r="B3523">
        <v>3514</v>
      </c>
      <c r="C3523" s="29">
        <v>-1.4869536565689895E-2</v>
      </c>
      <c r="D3523" s="29">
        <v>-0.28947634055404942</v>
      </c>
      <c r="E3523" s="29">
        <v>4.1945770591946728E-2</v>
      </c>
    </row>
    <row r="3524" spans="2:5" x14ac:dyDescent="0.2">
      <c r="B3524">
        <v>3515</v>
      </c>
      <c r="C3524" s="29">
        <v>-1.5951973378924993E-2</v>
      </c>
      <c r="D3524" s="29">
        <v>4.2765790275889837E-2</v>
      </c>
      <c r="E3524" s="29">
        <v>-0.72455741536325569</v>
      </c>
    </row>
    <row r="3525" spans="2:5" x14ac:dyDescent="0.2">
      <c r="B3525">
        <v>3516</v>
      </c>
      <c r="C3525" s="29">
        <v>0.13594367840200711</v>
      </c>
      <c r="D3525" s="29">
        <v>5.7984217587205442E-2</v>
      </c>
      <c r="E3525" s="29">
        <v>0.34260340013222162</v>
      </c>
    </row>
    <row r="3526" spans="2:5" x14ac:dyDescent="0.2">
      <c r="B3526">
        <v>3517</v>
      </c>
      <c r="C3526" s="29">
        <v>5.1252251555786554E-2</v>
      </c>
      <c r="D3526" s="29">
        <v>2.6077887522464926E-2</v>
      </c>
      <c r="E3526" s="29">
        <v>0.18027629629469483</v>
      </c>
    </row>
    <row r="3527" spans="2:5" x14ac:dyDescent="0.2">
      <c r="B3527">
        <v>3518</v>
      </c>
      <c r="C3527" s="29">
        <v>-1.3102795292526441E-2</v>
      </c>
      <c r="D3527" s="29">
        <v>0.21873279910858118</v>
      </c>
      <c r="E3527" s="29">
        <v>0.12395060843492078</v>
      </c>
    </row>
    <row r="3528" spans="2:5" x14ac:dyDescent="0.2">
      <c r="B3528">
        <v>3519</v>
      </c>
      <c r="C3528" s="29">
        <v>4.1083771369722952E-2</v>
      </c>
      <c r="D3528" s="29">
        <v>-9.8655404091343782E-2</v>
      </c>
      <c r="E3528" s="29">
        <v>-0.17145727745741493</v>
      </c>
    </row>
    <row r="3529" spans="2:5" x14ac:dyDescent="0.2">
      <c r="B3529">
        <v>3520</v>
      </c>
      <c r="C3529" s="29">
        <v>-3.9265830819484128E-2</v>
      </c>
      <c r="D3529" s="29">
        <v>2.3205899076392932E-2</v>
      </c>
      <c r="E3529" s="29">
        <v>-0.44419194033124954</v>
      </c>
    </row>
    <row r="3530" spans="2:5" x14ac:dyDescent="0.2">
      <c r="B3530">
        <v>3521</v>
      </c>
      <c r="C3530" s="29">
        <v>-6.1299203312692417E-2</v>
      </c>
      <c r="D3530" s="29">
        <v>0.11963491628263384</v>
      </c>
      <c r="E3530" s="29">
        <v>-1.2515830730572677E-2</v>
      </c>
    </row>
    <row r="3531" spans="2:5" x14ac:dyDescent="0.2">
      <c r="B3531">
        <v>3522</v>
      </c>
      <c r="C3531" s="29">
        <v>0.26314437707362437</v>
      </c>
      <c r="D3531" s="29">
        <v>-0.10086727040810406</v>
      </c>
      <c r="E3531" s="29">
        <v>9.2797952280031307E-2</v>
      </c>
    </row>
    <row r="3532" spans="2:5" x14ac:dyDescent="0.2">
      <c r="B3532">
        <v>3523</v>
      </c>
      <c r="C3532" s="29">
        <v>5.0905516059249149E-3</v>
      </c>
      <c r="D3532" s="29">
        <v>0.13179485258580673</v>
      </c>
      <c r="E3532" s="29">
        <v>0.68335198732759761</v>
      </c>
    </row>
    <row r="3533" spans="2:5" x14ac:dyDescent="0.2">
      <c r="B3533">
        <v>3524</v>
      </c>
      <c r="C3533" s="29">
        <v>3.0601324890032743E-4</v>
      </c>
      <c r="D3533" s="29">
        <v>2.804184491419445E-3</v>
      </c>
      <c r="E3533" s="29">
        <v>-0.10642982135423106</v>
      </c>
    </row>
    <row r="3534" spans="2:5" x14ac:dyDescent="0.2">
      <c r="B3534">
        <v>3525</v>
      </c>
      <c r="C3534" s="29">
        <v>5.2369916519396063E-2</v>
      </c>
      <c r="D3534" s="29">
        <v>-9.5342871736871546E-2</v>
      </c>
      <c r="E3534" s="29">
        <v>-4.6149147351960802E-2</v>
      </c>
    </row>
    <row r="3535" spans="2:5" x14ac:dyDescent="0.2">
      <c r="B3535">
        <v>3526</v>
      </c>
      <c r="C3535" s="29">
        <v>4.5247935888939106E-2</v>
      </c>
      <c r="D3535" s="29">
        <v>-6.8087076107830019E-2</v>
      </c>
      <c r="E3535" s="29">
        <v>-0.11333144400660998</v>
      </c>
    </row>
    <row r="3536" spans="2:5" x14ac:dyDescent="0.2">
      <c r="B3536">
        <v>3527</v>
      </c>
      <c r="C3536" s="29">
        <v>-6.7416713841245868E-2</v>
      </c>
      <c r="D3536" s="29">
        <v>-1.276851458102175E-2</v>
      </c>
      <c r="E3536" s="29">
        <v>-7.0384469471837158E-2</v>
      </c>
    </row>
    <row r="3537" spans="2:5" x14ac:dyDescent="0.2">
      <c r="B3537">
        <v>3528</v>
      </c>
      <c r="C3537" s="29">
        <v>-0.14625332368537616</v>
      </c>
      <c r="D3537" s="29">
        <v>0.24027804072315279</v>
      </c>
      <c r="E3537" s="29">
        <v>2.4968236810985752E-2</v>
      </c>
    </row>
    <row r="3538" spans="2:5" x14ac:dyDescent="0.2">
      <c r="B3538">
        <v>3529</v>
      </c>
      <c r="C3538" s="29">
        <v>1.1576530188615944E-2</v>
      </c>
      <c r="D3538" s="29">
        <v>-0.14240972179234923</v>
      </c>
      <c r="E3538" s="29">
        <v>-0.72040117857328434</v>
      </c>
    </row>
    <row r="3539" spans="2:5" x14ac:dyDescent="0.2">
      <c r="B3539">
        <v>3530</v>
      </c>
      <c r="C3539" s="29">
        <v>-0.12889692891058582</v>
      </c>
      <c r="D3539" s="29">
        <v>6.6831285822828268E-2</v>
      </c>
      <c r="E3539" s="29">
        <v>1.2876640018322198E-2</v>
      </c>
    </row>
    <row r="3540" spans="2:5" x14ac:dyDescent="0.2">
      <c r="B3540">
        <v>3531</v>
      </c>
      <c r="C3540" s="29">
        <v>-1.6508221400702981E-2</v>
      </c>
      <c r="D3540" s="29">
        <v>6.3362295043298947E-2</v>
      </c>
      <c r="E3540" s="29">
        <v>-0.10524168036944893</v>
      </c>
    </row>
    <row r="3541" spans="2:5" x14ac:dyDescent="0.2">
      <c r="B3541">
        <v>3532</v>
      </c>
      <c r="C3541" s="29">
        <v>-2.1904676896380582E-2</v>
      </c>
      <c r="D3541" s="29">
        <v>-8.7393158252266595E-2</v>
      </c>
      <c r="E3541" s="29">
        <v>0.667000214414873</v>
      </c>
    </row>
    <row r="3542" spans="2:5" x14ac:dyDescent="0.2">
      <c r="B3542">
        <v>3533</v>
      </c>
      <c r="C3542" s="29">
        <v>3.6754691013405755E-2</v>
      </c>
      <c r="D3542" s="29">
        <v>0.3782880474726743</v>
      </c>
      <c r="E3542" s="29">
        <v>0.1240884514289525</v>
      </c>
    </row>
    <row r="3543" spans="2:5" x14ac:dyDescent="0.2">
      <c r="B3543">
        <v>3534</v>
      </c>
      <c r="C3543" s="29">
        <v>-2.9567953720426202E-2</v>
      </c>
      <c r="D3543" s="29">
        <v>-0.27963745923136157</v>
      </c>
      <c r="E3543" s="29">
        <v>8.1032167504260899E-2</v>
      </c>
    </row>
    <row r="3544" spans="2:5" x14ac:dyDescent="0.2">
      <c r="B3544">
        <v>3535</v>
      </c>
      <c r="C3544" s="29">
        <v>-1.8520603595203529E-2</v>
      </c>
      <c r="D3544" s="29">
        <v>5.3204024371968237E-2</v>
      </c>
      <c r="E3544" s="29">
        <v>-7.0512650869927931E-2</v>
      </c>
    </row>
    <row r="3545" spans="2:5" x14ac:dyDescent="0.2">
      <c r="B3545">
        <v>3536</v>
      </c>
      <c r="C3545" s="29">
        <v>0.17597222633373469</v>
      </c>
      <c r="D3545" s="29">
        <v>2.3262361649019742E-3</v>
      </c>
      <c r="E3545" s="29">
        <v>0.79312246286920973</v>
      </c>
    </row>
    <row r="3546" spans="2:5" x14ac:dyDescent="0.2">
      <c r="B3546">
        <v>3537</v>
      </c>
      <c r="C3546" s="29">
        <v>8.1254968129567742E-3</v>
      </c>
      <c r="D3546" s="29">
        <v>3.8302538645409577E-2</v>
      </c>
      <c r="E3546" s="29">
        <v>-3.2991211974944402E-2</v>
      </c>
    </row>
    <row r="3547" spans="2:5" x14ac:dyDescent="0.2">
      <c r="B3547">
        <v>3538</v>
      </c>
      <c r="C3547" s="29">
        <v>-2.4307059960515222E-2</v>
      </c>
      <c r="D3547" s="29">
        <v>-9.7487957883773568E-2</v>
      </c>
      <c r="E3547" s="29">
        <v>-0.42288050685589745</v>
      </c>
    </row>
    <row r="3548" spans="2:5" x14ac:dyDescent="0.2">
      <c r="B3548">
        <v>3539</v>
      </c>
      <c r="C3548" s="29">
        <v>2.6364851076152468E-2</v>
      </c>
      <c r="D3548" s="29">
        <v>6.8304253297907591E-3</v>
      </c>
      <c r="E3548" s="29">
        <v>-0.36714989796199188</v>
      </c>
    </row>
    <row r="3549" spans="2:5" x14ac:dyDescent="0.2">
      <c r="B3549">
        <v>3540</v>
      </c>
      <c r="C3549" s="29">
        <v>6.7935825292539595E-3</v>
      </c>
      <c r="D3549" s="29">
        <v>0.121438090438743</v>
      </c>
      <c r="E3549" s="29">
        <v>0.1278322998658388</v>
      </c>
    </row>
    <row r="3550" spans="2:5" x14ac:dyDescent="0.2">
      <c r="B3550">
        <v>3541</v>
      </c>
      <c r="C3550" s="29">
        <v>-5.8196794495319207E-3</v>
      </c>
      <c r="D3550" s="29">
        <v>-0.37582381406091558</v>
      </c>
      <c r="E3550" s="29">
        <v>0.25433904438791988</v>
      </c>
    </row>
    <row r="3551" spans="2:5" x14ac:dyDescent="0.2">
      <c r="B3551">
        <v>3542</v>
      </c>
      <c r="C3551" s="29">
        <v>4.8129210706881316E-2</v>
      </c>
      <c r="D3551" s="29">
        <v>-0.10075250408217035</v>
      </c>
      <c r="E3551" s="29">
        <v>-1.4227385502475185E-2</v>
      </c>
    </row>
    <row r="3552" spans="2:5" x14ac:dyDescent="0.2">
      <c r="B3552">
        <v>3543</v>
      </c>
      <c r="C3552" s="29">
        <v>2.4028233769866725E-3</v>
      </c>
      <c r="D3552" s="29">
        <v>0.20822865780768507</v>
      </c>
      <c r="E3552" s="29">
        <v>8.7419862259172948E-2</v>
      </c>
    </row>
    <row r="3553" spans="2:5" x14ac:dyDescent="0.2">
      <c r="B3553">
        <v>3544</v>
      </c>
      <c r="C3553" s="29">
        <v>1.7738981307922407E-2</v>
      </c>
      <c r="D3553" s="29">
        <v>-0.25141613997132295</v>
      </c>
      <c r="E3553" s="29">
        <v>-8.9960827909370211E-2</v>
      </c>
    </row>
    <row r="3554" spans="2:5" x14ac:dyDescent="0.2">
      <c r="B3554">
        <v>3545</v>
      </c>
      <c r="C3554" s="29">
        <v>3.3875664701164099E-2</v>
      </c>
      <c r="D3554" s="29">
        <v>-4.862631915482829E-2</v>
      </c>
      <c r="E3554" s="29">
        <v>-8.1025163237388217E-2</v>
      </c>
    </row>
    <row r="3555" spans="2:5" x14ac:dyDescent="0.2">
      <c r="B3555">
        <v>3546</v>
      </c>
      <c r="C3555" s="29">
        <v>-4.5275303286839423E-2</v>
      </c>
      <c r="D3555" s="29">
        <v>0.10350109911235281</v>
      </c>
      <c r="E3555" s="29">
        <v>-0.17249865907100978</v>
      </c>
    </row>
    <row r="3556" spans="2:5" x14ac:dyDescent="0.2">
      <c r="B3556">
        <v>3547</v>
      </c>
      <c r="C3556" s="29">
        <v>-0.15511983425542933</v>
      </c>
      <c r="D3556" s="29">
        <v>-0.28108472546098923</v>
      </c>
      <c r="E3556" s="29">
        <v>-5.7311868854324613E-2</v>
      </c>
    </row>
    <row r="3557" spans="2:5" x14ac:dyDescent="0.2">
      <c r="B3557">
        <v>3548</v>
      </c>
      <c r="C3557" s="29">
        <v>4.0071064135671127E-3</v>
      </c>
      <c r="D3557" s="29">
        <v>0.15566263368307212</v>
      </c>
      <c r="E3557" s="29">
        <v>-4.9354726949237517E-2</v>
      </c>
    </row>
    <row r="3558" spans="2:5" x14ac:dyDescent="0.2">
      <c r="B3558">
        <v>3549</v>
      </c>
      <c r="C3558" s="29">
        <v>5.3870049066916392E-2</v>
      </c>
      <c r="D3558" s="29">
        <v>7.9569260308004999E-2</v>
      </c>
      <c r="E3558" s="29">
        <v>0.34916114616419741</v>
      </c>
    </row>
    <row r="3559" spans="2:5" x14ac:dyDescent="0.2">
      <c r="B3559">
        <v>3550</v>
      </c>
      <c r="C3559" s="29">
        <v>1.1266287620114248E-2</v>
      </c>
      <c r="D3559" s="29">
        <v>-0.26972923793545944</v>
      </c>
      <c r="E3559" s="29">
        <v>-0.16002723592981327</v>
      </c>
    </row>
    <row r="3560" spans="2:5" x14ac:dyDescent="0.2">
      <c r="B3560">
        <v>3551</v>
      </c>
      <c r="C3560" s="29">
        <v>-4.3996512767439176E-2</v>
      </c>
      <c r="D3560" s="29">
        <v>-0.10116594746292787</v>
      </c>
      <c r="E3560" s="29">
        <v>-0.18336543711556702</v>
      </c>
    </row>
    <row r="3561" spans="2:5" x14ac:dyDescent="0.2">
      <c r="B3561">
        <v>3552</v>
      </c>
      <c r="C3561" s="29">
        <v>0.10125091012040016</v>
      </c>
      <c r="D3561" s="29">
        <v>0.11400242791462996</v>
      </c>
      <c r="E3561" s="29">
        <v>0.12185756191892289</v>
      </c>
    </row>
    <row r="3562" spans="2:5" x14ac:dyDescent="0.2">
      <c r="B3562">
        <v>3553</v>
      </c>
      <c r="C3562" s="29">
        <v>-2.7382309075248589E-2</v>
      </c>
      <c r="D3562" s="29">
        <v>-2.2530187381175317E-2</v>
      </c>
      <c r="E3562" s="29">
        <v>-0.22119141157906519</v>
      </c>
    </row>
    <row r="3563" spans="2:5" x14ac:dyDescent="0.2">
      <c r="B3563">
        <v>3554</v>
      </c>
      <c r="C3563" s="29">
        <v>2.1101028123239867E-2</v>
      </c>
      <c r="D3563" s="29">
        <v>0.12848874659755041</v>
      </c>
      <c r="E3563" s="29">
        <v>-0.2049831572393771</v>
      </c>
    </row>
    <row r="3564" spans="2:5" x14ac:dyDescent="0.2">
      <c r="B3564">
        <v>3555</v>
      </c>
      <c r="C3564" s="29">
        <v>-1.2552579073118764E-2</v>
      </c>
      <c r="D3564" s="29">
        <v>0.2405949099246471</v>
      </c>
      <c r="E3564" s="29">
        <v>0.15008600984243745</v>
      </c>
    </row>
    <row r="3565" spans="2:5" x14ac:dyDescent="0.2">
      <c r="B3565">
        <v>3556</v>
      </c>
      <c r="C3565" s="29">
        <v>2.5890508703893034E-2</v>
      </c>
      <c r="D3565" s="29">
        <v>-0.72294777720321834</v>
      </c>
      <c r="E3565" s="29">
        <v>0.21415889353987583</v>
      </c>
    </row>
    <row r="3566" spans="2:5" x14ac:dyDescent="0.2">
      <c r="B3566">
        <v>3557</v>
      </c>
      <c r="C3566" s="29">
        <v>-1.0296906198003665E-2</v>
      </c>
      <c r="D3566" s="29">
        <v>0.23300396569893486</v>
      </c>
      <c r="E3566" s="29">
        <v>-0.10802958704975014</v>
      </c>
    </row>
    <row r="3567" spans="2:5" x14ac:dyDescent="0.2">
      <c r="B3567">
        <v>3558</v>
      </c>
      <c r="C3567" s="29">
        <v>-9.1412843496429086E-2</v>
      </c>
      <c r="D3567" s="29">
        <v>-0.18947629700681337</v>
      </c>
      <c r="E3567" s="29">
        <v>-4.2530133846132884E-2</v>
      </c>
    </row>
    <row r="3568" spans="2:5" x14ac:dyDescent="0.2">
      <c r="B3568">
        <v>3559</v>
      </c>
      <c r="C3568" s="29">
        <v>0.16126627286318601</v>
      </c>
      <c r="D3568" s="29">
        <v>0.15987569056421763</v>
      </c>
      <c r="E3568" s="29">
        <v>0.39188581755359336</v>
      </c>
    </row>
    <row r="3569" spans="2:5" x14ac:dyDescent="0.2">
      <c r="B3569">
        <v>3560</v>
      </c>
      <c r="C3569" s="29">
        <v>3.2692162114716719E-3</v>
      </c>
      <c r="D3569" s="29">
        <v>6.6766036949403251E-2</v>
      </c>
      <c r="E3569" s="29">
        <v>-0.28154318036477349</v>
      </c>
    </row>
    <row r="3570" spans="2:5" x14ac:dyDescent="0.2">
      <c r="B3570">
        <v>3561</v>
      </c>
      <c r="C3570" s="29">
        <v>8.9616829577624957E-2</v>
      </c>
      <c r="D3570" s="29">
        <v>4.5016376339130915E-2</v>
      </c>
      <c r="E3570" s="29">
        <v>-0.10410557428462469</v>
      </c>
    </row>
    <row r="3571" spans="2:5" x14ac:dyDescent="0.2">
      <c r="B3571">
        <v>3562</v>
      </c>
      <c r="C3571" s="29">
        <v>-0.11327485079054</v>
      </c>
      <c r="D3571" s="29">
        <v>9.1643223268851187E-2</v>
      </c>
      <c r="E3571" s="29">
        <v>-0.650026263010276</v>
      </c>
    </row>
    <row r="3572" spans="2:5" x14ac:dyDescent="0.2">
      <c r="B3572">
        <v>3563</v>
      </c>
      <c r="C3572" s="29">
        <v>4.0062685250360622E-2</v>
      </c>
      <c r="D3572" s="29">
        <v>3.9922158294666672E-2</v>
      </c>
      <c r="E3572" s="29">
        <v>-5.3341566323219704E-3</v>
      </c>
    </row>
    <row r="3573" spans="2:5" x14ac:dyDescent="0.2">
      <c r="B3573">
        <v>3564</v>
      </c>
      <c r="C3573" s="29">
        <v>-3.1753532017340227E-2</v>
      </c>
      <c r="D3573" s="29">
        <v>3.0777644947466664E-2</v>
      </c>
      <c r="E3573" s="29">
        <v>6.6436267765629775E-2</v>
      </c>
    </row>
    <row r="3574" spans="2:5" x14ac:dyDescent="0.2">
      <c r="B3574">
        <v>3565</v>
      </c>
      <c r="C3574" s="29">
        <v>-3.6496342361619543E-3</v>
      </c>
      <c r="D3574" s="29">
        <v>0.1665002964140514</v>
      </c>
      <c r="E3574" s="29">
        <v>-0.90146088780253986</v>
      </c>
    </row>
    <row r="3575" spans="2:5" x14ac:dyDescent="0.2">
      <c r="B3575">
        <v>3566</v>
      </c>
      <c r="C3575" s="29">
        <v>-7.3441171553095999E-2</v>
      </c>
      <c r="D3575" s="29">
        <v>0.28987972779450671</v>
      </c>
      <c r="E3575" s="29">
        <v>0.34638832853374402</v>
      </c>
    </row>
    <row r="3576" spans="2:5" x14ac:dyDescent="0.2">
      <c r="B3576">
        <v>3567</v>
      </c>
      <c r="C3576" s="29">
        <v>2.0184507432325964E-2</v>
      </c>
      <c r="D3576" s="29">
        <v>9.2649115779450206E-3</v>
      </c>
      <c r="E3576" s="29">
        <v>-1.4788021870095269E-2</v>
      </c>
    </row>
    <row r="3577" spans="2:5" x14ac:dyDescent="0.2">
      <c r="B3577">
        <v>3568</v>
      </c>
      <c r="C3577" s="29">
        <v>5.1172009473864855E-2</v>
      </c>
      <c r="D3577" s="29">
        <v>-0.10541726064131145</v>
      </c>
      <c r="E3577" s="29">
        <v>-0.20511679113676051</v>
      </c>
    </row>
    <row r="3578" spans="2:5" x14ac:dyDescent="0.2">
      <c r="B3578">
        <v>3569</v>
      </c>
      <c r="C3578" s="29">
        <v>0.17137727683384077</v>
      </c>
      <c r="D3578" s="29">
        <v>7.9584275156196205E-2</v>
      </c>
      <c r="E3578" s="29">
        <v>1.1842845481595334E-2</v>
      </c>
    </row>
    <row r="3579" spans="2:5" x14ac:dyDescent="0.2">
      <c r="B3579">
        <v>3570</v>
      </c>
      <c r="C3579" s="29">
        <v>6.9075930865022993E-4</v>
      </c>
      <c r="D3579" s="29">
        <v>-9.255467392366195E-3</v>
      </c>
      <c r="E3579" s="29">
        <v>0.15398263595463407</v>
      </c>
    </row>
    <row r="3580" spans="2:5" x14ac:dyDescent="0.2">
      <c r="B3580">
        <v>3571</v>
      </c>
      <c r="C3580" s="29">
        <v>7.8136650787510226E-2</v>
      </c>
      <c r="D3580" s="29">
        <v>-6.5275077374254559E-2</v>
      </c>
      <c r="E3580" s="29">
        <v>-0.41565768425380684</v>
      </c>
    </row>
    <row r="3581" spans="2:5" x14ac:dyDescent="0.2">
      <c r="B3581">
        <v>3572</v>
      </c>
      <c r="C3581" s="29">
        <v>-9.2042693809395813E-3</v>
      </c>
      <c r="D3581" s="29">
        <v>6.89988090218209E-2</v>
      </c>
      <c r="E3581" s="29">
        <v>-0.13819193817871125</v>
      </c>
    </row>
    <row r="3582" spans="2:5" x14ac:dyDescent="0.2">
      <c r="B3582">
        <v>3573</v>
      </c>
      <c r="C3582" s="29">
        <v>4.9202691990001268E-3</v>
      </c>
      <c r="D3582" s="29">
        <v>9.7967776395277054E-2</v>
      </c>
      <c r="E3582" s="29">
        <v>0.14509156922202113</v>
      </c>
    </row>
    <row r="3583" spans="2:5" x14ac:dyDescent="0.2">
      <c r="B3583">
        <v>3574</v>
      </c>
      <c r="C3583" s="29">
        <v>0.10618431061096228</v>
      </c>
      <c r="D3583" s="29">
        <v>-1.1490736800039139E-2</v>
      </c>
      <c r="E3583" s="29">
        <v>0.16678450687945925</v>
      </c>
    </row>
    <row r="3584" spans="2:5" x14ac:dyDescent="0.2">
      <c r="B3584">
        <v>3575</v>
      </c>
      <c r="C3584" s="29">
        <v>5.8501263602943609E-2</v>
      </c>
      <c r="D3584" s="29">
        <v>-0.15033262470937192</v>
      </c>
      <c r="E3584" s="29">
        <v>7.8875275604421979E-2</v>
      </c>
    </row>
    <row r="3585" spans="2:5" x14ac:dyDescent="0.2">
      <c r="B3585">
        <v>3576</v>
      </c>
      <c r="C3585" s="29">
        <v>8.3098614561256789E-3</v>
      </c>
      <c r="D3585" s="29">
        <v>0.2079313644966943</v>
      </c>
      <c r="E3585" s="29">
        <v>5.043166990954754E-2</v>
      </c>
    </row>
    <row r="3586" spans="2:5" x14ac:dyDescent="0.2">
      <c r="B3586">
        <v>3577</v>
      </c>
      <c r="C3586" s="29">
        <v>-1.255056583367802E-2</v>
      </c>
      <c r="D3586" s="29">
        <v>6.0939961210195789E-3</v>
      </c>
      <c r="E3586" s="29">
        <v>-6.0246590849548282E-2</v>
      </c>
    </row>
    <row r="3587" spans="2:5" x14ac:dyDescent="0.2">
      <c r="B3587">
        <v>3578</v>
      </c>
      <c r="C3587" s="29">
        <v>9.3591732086267004E-2</v>
      </c>
      <c r="D3587" s="29">
        <v>-6.5276921146311617E-2</v>
      </c>
      <c r="E3587" s="29">
        <v>9.1844012417510501E-2</v>
      </c>
    </row>
    <row r="3588" spans="2:5" x14ac:dyDescent="0.2">
      <c r="B3588">
        <v>3579</v>
      </c>
      <c r="C3588" s="29">
        <v>1.3420981058510665E-2</v>
      </c>
      <c r="D3588" s="29">
        <v>-3.6189961194549244E-2</v>
      </c>
      <c r="E3588" s="29">
        <v>0.13485680598104319</v>
      </c>
    </row>
    <row r="3589" spans="2:5" x14ac:dyDescent="0.2">
      <c r="B3589">
        <v>3580</v>
      </c>
      <c r="C3589" s="29">
        <v>5.001734024325924E-2</v>
      </c>
      <c r="D3589" s="29">
        <v>-6.137882402899001E-2</v>
      </c>
      <c r="E3589" s="29">
        <v>-0.1678441142390239</v>
      </c>
    </row>
    <row r="3590" spans="2:5" x14ac:dyDescent="0.2">
      <c r="B3590">
        <v>3581</v>
      </c>
      <c r="C3590" s="29">
        <v>1.7046864814472529E-2</v>
      </c>
      <c r="D3590" s="29">
        <v>0.18560232329752799</v>
      </c>
      <c r="E3590" s="29">
        <v>0.14451041126152481</v>
      </c>
    </row>
    <row r="3591" spans="2:5" x14ac:dyDescent="0.2">
      <c r="B3591">
        <v>3582</v>
      </c>
      <c r="C3591" s="29">
        <v>0.11104488868090649</v>
      </c>
      <c r="D3591" s="29">
        <v>0.10408342018092946</v>
      </c>
      <c r="E3591" s="29">
        <v>0.25389806057635655</v>
      </c>
    </row>
    <row r="3592" spans="2:5" x14ac:dyDescent="0.2">
      <c r="B3592">
        <v>3583</v>
      </c>
      <c r="C3592" s="29">
        <v>1.9945029147391217E-3</v>
      </c>
      <c r="D3592" s="29">
        <v>-0.11132762741862107</v>
      </c>
      <c r="E3592" s="29">
        <v>-5.8015710190874981E-2</v>
      </c>
    </row>
    <row r="3593" spans="2:5" x14ac:dyDescent="0.2">
      <c r="B3593">
        <v>3584</v>
      </c>
      <c r="C3593" s="29">
        <v>-0.28552281983010724</v>
      </c>
      <c r="D3593" s="29">
        <v>0.11788427129988679</v>
      </c>
      <c r="E3593" s="29">
        <v>1.6353942944276223E-2</v>
      </c>
    </row>
    <row r="3594" spans="2:5" x14ac:dyDescent="0.2">
      <c r="B3594">
        <v>3585</v>
      </c>
      <c r="C3594" s="29">
        <v>-5.8125401740796806E-2</v>
      </c>
      <c r="D3594" s="29">
        <v>-0.37672054711436542</v>
      </c>
      <c r="E3594" s="29">
        <v>3.9538549809264759E-2</v>
      </c>
    </row>
    <row r="3595" spans="2:5" x14ac:dyDescent="0.2">
      <c r="B3595">
        <v>3586</v>
      </c>
      <c r="C3595" s="29">
        <v>1.3660782527248143E-2</v>
      </c>
      <c r="D3595" s="29">
        <v>-6.845216166601522E-3</v>
      </c>
      <c r="E3595" s="29">
        <v>-0.12814710283003958</v>
      </c>
    </row>
    <row r="3596" spans="2:5" x14ac:dyDescent="0.2">
      <c r="B3596">
        <v>3587</v>
      </c>
      <c r="C3596" s="29">
        <v>2.633213417241891E-4</v>
      </c>
      <c r="D3596" s="29">
        <v>-5.6266558951215434E-2</v>
      </c>
      <c r="E3596" s="29">
        <v>1.6852447558004361E-2</v>
      </c>
    </row>
    <row r="3597" spans="2:5" x14ac:dyDescent="0.2">
      <c r="B3597">
        <v>3588</v>
      </c>
      <c r="C3597" s="29">
        <v>3.4571595771014318E-2</v>
      </c>
      <c r="D3597" s="29">
        <v>-3.4412541183877252E-2</v>
      </c>
      <c r="E3597" s="29">
        <v>-0.12730943673133011</v>
      </c>
    </row>
    <row r="3598" spans="2:5" x14ac:dyDescent="0.2">
      <c r="B3598">
        <v>3589</v>
      </c>
      <c r="C3598" s="29">
        <v>-6.513336402825888E-2</v>
      </c>
      <c r="D3598" s="29">
        <v>8.4273540202824238E-2</v>
      </c>
      <c r="E3598" s="29">
        <v>-8.5337351150884616E-2</v>
      </c>
    </row>
    <row r="3599" spans="2:5" x14ac:dyDescent="0.2">
      <c r="B3599">
        <v>3590</v>
      </c>
      <c r="C3599" s="29">
        <v>-3.1202411659560621E-2</v>
      </c>
      <c r="D3599" s="29">
        <v>0.19772204264462104</v>
      </c>
      <c r="E3599" s="29">
        <v>0.20640913792651791</v>
      </c>
    </row>
    <row r="3600" spans="2:5" x14ac:dyDescent="0.2">
      <c r="B3600">
        <v>3591</v>
      </c>
      <c r="C3600" s="29">
        <v>9.5995095259472141E-2</v>
      </c>
      <c r="D3600" s="29">
        <v>-0.12909926582327211</v>
      </c>
      <c r="E3600" s="29">
        <v>-0.2276309627860468</v>
      </c>
    </row>
    <row r="3601" spans="2:5" x14ac:dyDescent="0.2">
      <c r="B3601">
        <v>3592</v>
      </c>
      <c r="C3601" s="29">
        <v>9.1301607812226085E-2</v>
      </c>
      <c r="D3601" s="29">
        <v>-4.0634338708565421E-2</v>
      </c>
      <c r="E3601" s="29">
        <v>-0.29783953945327862</v>
      </c>
    </row>
    <row r="3602" spans="2:5" x14ac:dyDescent="0.2">
      <c r="B3602">
        <v>3593</v>
      </c>
      <c r="C3602" s="29">
        <v>6.5028886898052751E-2</v>
      </c>
      <c r="D3602" s="29">
        <v>-5.182475053109746E-2</v>
      </c>
      <c r="E3602" s="29">
        <v>0.31271738975649249</v>
      </c>
    </row>
    <row r="3603" spans="2:5" x14ac:dyDescent="0.2">
      <c r="B3603">
        <v>3594</v>
      </c>
      <c r="C3603" s="29">
        <v>-0.10983468253549113</v>
      </c>
      <c r="D3603" s="29">
        <v>5.7523851448842672E-2</v>
      </c>
      <c r="E3603" s="29">
        <v>6.981659404957187E-2</v>
      </c>
    </row>
    <row r="3604" spans="2:5" x14ac:dyDescent="0.2">
      <c r="B3604">
        <v>3595</v>
      </c>
      <c r="C3604" s="29">
        <v>-4.8036147718787718E-2</v>
      </c>
      <c r="D3604" s="29">
        <v>-0.3843117136128496</v>
      </c>
      <c r="E3604" s="29">
        <v>-2.0603018731498588E-2</v>
      </c>
    </row>
    <row r="3605" spans="2:5" x14ac:dyDescent="0.2">
      <c r="B3605">
        <v>3596</v>
      </c>
      <c r="C3605" s="29">
        <v>-1.7525018685555047E-2</v>
      </c>
      <c r="D3605" s="29">
        <v>-2.3737061748513928E-2</v>
      </c>
      <c r="E3605" s="29">
        <v>-0.36334834730335858</v>
      </c>
    </row>
    <row r="3606" spans="2:5" x14ac:dyDescent="0.2">
      <c r="B3606">
        <v>3597</v>
      </c>
      <c r="C3606" s="29">
        <v>5.3374705735550768E-2</v>
      </c>
      <c r="D3606" s="29">
        <v>-7.7682051628250717E-2</v>
      </c>
      <c r="E3606" s="29">
        <v>4.9103601026328235E-2</v>
      </c>
    </row>
    <row r="3607" spans="2:5" x14ac:dyDescent="0.2">
      <c r="B3607">
        <v>3598</v>
      </c>
      <c r="C3607" s="29">
        <v>1.7680942259955493E-2</v>
      </c>
      <c r="D3607" s="29">
        <v>-0.11230206614078231</v>
      </c>
      <c r="E3607" s="29">
        <v>-0.12202917617145251</v>
      </c>
    </row>
    <row r="3608" spans="2:5" x14ac:dyDescent="0.2">
      <c r="B3608">
        <v>3599</v>
      </c>
      <c r="C3608" s="29">
        <v>-1.6809576636822122E-2</v>
      </c>
      <c r="D3608" s="29">
        <v>-0.38970954059166241</v>
      </c>
      <c r="E3608" s="29">
        <v>-3.5612112919496203E-2</v>
      </c>
    </row>
    <row r="3609" spans="2:5" x14ac:dyDescent="0.2">
      <c r="B3609">
        <v>3600</v>
      </c>
      <c r="C3609" s="29">
        <v>4.2848029038409001E-2</v>
      </c>
      <c r="D3609" s="29">
        <v>-0.25977346152710296</v>
      </c>
      <c r="E3609" s="29">
        <v>-0.12070013523161501</v>
      </c>
    </row>
    <row r="3610" spans="2:5" x14ac:dyDescent="0.2">
      <c r="B3610">
        <v>3601</v>
      </c>
      <c r="C3610" s="29">
        <v>-2.7430047098914029E-2</v>
      </c>
      <c r="D3610" s="29">
        <v>-0.14205496615207516</v>
      </c>
      <c r="E3610" s="29">
        <v>7.8276891250146877E-2</v>
      </c>
    </row>
    <row r="3611" spans="2:5" x14ac:dyDescent="0.2">
      <c r="B3611">
        <v>3602</v>
      </c>
      <c r="C3611" s="29">
        <v>1.0789176071524433E-2</v>
      </c>
      <c r="D3611" s="29">
        <v>0.12029890552166593</v>
      </c>
      <c r="E3611" s="29">
        <v>-7.2538902503905614E-2</v>
      </c>
    </row>
    <row r="3612" spans="2:5" x14ac:dyDescent="0.2">
      <c r="B3612">
        <v>3603</v>
      </c>
      <c r="C3612" s="29">
        <v>-0.17626097909759073</v>
      </c>
      <c r="D3612" s="29">
        <v>-4.577452638874635E-2</v>
      </c>
      <c r="E3612" s="29">
        <v>0.17684909838012369</v>
      </c>
    </row>
    <row r="3613" spans="2:5" x14ac:dyDescent="0.2">
      <c r="B3613">
        <v>3604</v>
      </c>
      <c r="C3613" s="29">
        <v>1.2747318049007292E-2</v>
      </c>
      <c r="D3613" s="29">
        <v>3.2732901931768192E-2</v>
      </c>
      <c r="E3613" s="29">
        <v>-0.13745940651546146</v>
      </c>
    </row>
    <row r="3614" spans="2:5" x14ac:dyDescent="0.2">
      <c r="B3614">
        <v>3605</v>
      </c>
      <c r="C3614" s="29">
        <v>2.9040118133159081E-2</v>
      </c>
      <c r="D3614" s="29">
        <v>-3.5363554067626396E-2</v>
      </c>
      <c r="E3614" s="29">
        <v>1.4810033024814656E-2</v>
      </c>
    </row>
    <row r="3615" spans="2:5" x14ac:dyDescent="0.2">
      <c r="B3615">
        <v>3606</v>
      </c>
      <c r="C3615" s="29">
        <v>-2.9231791322571265E-2</v>
      </c>
      <c r="D3615" s="29">
        <v>8.3182824131886088E-2</v>
      </c>
      <c r="E3615" s="29">
        <v>6.2457102438310902E-2</v>
      </c>
    </row>
    <row r="3616" spans="2:5" x14ac:dyDescent="0.2">
      <c r="B3616">
        <v>3607</v>
      </c>
      <c r="C3616" s="29">
        <v>-4.8023755143944143E-2</v>
      </c>
      <c r="D3616" s="29">
        <v>4.5824097799272691E-2</v>
      </c>
      <c r="E3616" s="29">
        <v>-0.13132631444953954</v>
      </c>
    </row>
    <row r="3617" spans="2:5" x14ac:dyDescent="0.2">
      <c r="B3617">
        <v>3608</v>
      </c>
      <c r="C3617" s="29">
        <v>-0.16035385987450795</v>
      </c>
      <c r="D3617" s="29">
        <v>0.1822992976637616</v>
      </c>
      <c r="E3617" s="29">
        <v>-2.939916258441334E-2</v>
      </c>
    </row>
    <row r="3618" spans="2:5" x14ac:dyDescent="0.2">
      <c r="B3618">
        <v>3609</v>
      </c>
      <c r="C3618" s="29">
        <v>-7.7891896831767276E-4</v>
      </c>
      <c r="D3618" s="29">
        <v>0.10258385134869193</v>
      </c>
      <c r="E3618" s="29">
        <v>-6.362008624217221E-3</v>
      </c>
    </row>
    <row r="3619" spans="2:5" x14ac:dyDescent="0.2">
      <c r="B3619">
        <v>3610</v>
      </c>
      <c r="C3619" s="29">
        <v>-1.6321092291457766E-2</v>
      </c>
      <c r="D3619" s="29">
        <v>-6.4129712963321706E-2</v>
      </c>
      <c r="E3619" s="29">
        <v>9.8527376644377537E-2</v>
      </c>
    </row>
    <row r="3620" spans="2:5" x14ac:dyDescent="0.2">
      <c r="B3620">
        <v>3611</v>
      </c>
      <c r="C3620" s="29">
        <v>3.5985027057830063E-2</v>
      </c>
      <c r="D3620" s="29">
        <v>0.25578367730050577</v>
      </c>
      <c r="E3620" s="29">
        <v>-9.4726024492946134E-2</v>
      </c>
    </row>
    <row r="3621" spans="2:5" x14ac:dyDescent="0.2">
      <c r="B3621">
        <v>3612</v>
      </c>
      <c r="C3621" s="29">
        <v>-1.0499218239907985E-2</v>
      </c>
      <c r="D3621" s="29">
        <v>-0.11565548955149547</v>
      </c>
      <c r="E3621" s="29">
        <v>-0.74894653019133794</v>
      </c>
    </row>
    <row r="3622" spans="2:5" x14ac:dyDescent="0.2">
      <c r="B3622">
        <v>3613</v>
      </c>
      <c r="C3622" s="29">
        <v>-4.8602975546356619E-2</v>
      </c>
      <c r="D3622" s="29">
        <v>0.18668036456790982</v>
      </c>
      <c r="E3622" s="29">
        <v>-8.0014183886641665E-3</v>
      </c>
    </row>
    <row r="3623" spans="2:5" x14ac:dyDescent="0.2">
      <c r="B3623">
        <v>3614</v>
      </c>
      <c r="C3623" s="29">
        <v>0.15737176539190073</v>
      </c>
      <c r="D3623" s="29">
        <v>-4.1746662928586149E-2</v>
      </c>
      <c r="E3623" s="29">
        <v>8.2131031469243526E-2</v>
      </c>
    </row>
    <row r="3624" spans="2:5" x14ac:dyDescent="0.2">
      <c r="B3624">
        <v>3615</v>
      </c>
      <c r="C3624" s="29">
        <v>-4.8451978957290573E-2</v>
      </c>
      <c r="D3624" s="29">
        <v>0.12698179551664662</v>
      </c>
      <c r="E3624" s="29">
        <v>3.8077409569387176E-2</v>
      </c>
    </row>
    <row r="3625" spans="2:5" x14ac:dyDescent="0.2">
      <c r="B3625">
        <v>3616</v>
      </c>
      <c r="C3625" s="29">
        <v>-5.548398802649443E-3</v>
      </c>
      <c r="D3625" s="29">
        <v>-8.5818110747865439E-2</v>
      </c>
      <c r="E3625" s="29">
        <v>-0.11359750114699906</v>
      </c>
    </row>
    <row r="3626" spans="2:5" x14ac:dyDescent="0.2">
      <c r="B3626">
        <v>3617</v>
      </c>
      <c r="C3626" s="29">
        <v>-0.12126067836557841</v>
      </c>
      <c r="D3626" s="29">
        <v>0.12064341807310651</v>
      </c>
      <c r="E3626" s="29">
        <v>0.15709703773321507</v>
      </c>
    </row>
    <row r="3627" spans="2:5" x14ac:dyDescent="0.2">
      <c r="B3627">
        <v>3618</v>
      </c>
      <c r="C3627" s="29">
        <v>-6.5124282183747495E-2</v>
      </c>
      <c r="D3627" s="29">
        <v>-5.0172917945598347E-2</v>
      </c>
      <c r="E3627" s="29">
        <v>-0.14228470236893273</v>
      </c>
    </row>
    <row r="3628" spans="2:5" x14ac:dyDescent="0.2">
      <c r="B3628">
        <v>3619</v>
      </c>
      <c r="C3628" s="29">
        <v>0.15429575689655931</v>
      </c>
      <c r="D3628" s="29">
        <v>-0.31238656467374187</v>
      </c>
      <c r="E3628" s="29">
        <v>3.4762758053880551E-2</v>
      </c>
    </row>
    <row r="3629" spans="2:5" x14ac:dyDescent="0.2">
      <c r="B3629">
        <v>3620</v>
      </c>
      <c r="C3629" s="29">
        <v>4.8820441354030061E-2</v>
      </c>
      <c r="D3629" s="29">
        <v>0.11995214868652543</v>
      </c>
      <c r="E3629" s="29">
        <v>-7.3860277560014079E-2</v>
      </c>
    </row>
    <row r="3630" spans="2:5" x14ac:dyDescent="0.2">
      <c r="B3630">
        <v>3621</v>
      </c>
      <c r="C3630" s="29">
        <v>9.6902410827920199E-2</v>
      </c>
      <c r="D3630" s="29">
        <v>-1.8132190538743872E-2</v>
      </c>
      <c r="E3630" s="29">
        <v>-7.243092897249083E-2</v>
      </c>
    </row>
    <row r="3631" spans="2:5" x14ac:dyDescent="0.2">
      <c r="B3631">
        <v>3622</v>
      </c>
      <c r="C3631" s="29">
        <v>-1.6470730715349935E-2</v>
      </c>
      <c r="D3631" s="29">
        <v>0.53522363621977131</v>
      </c>
      <c r="E3631" s="29">
        <v>0.14951593546591169</v>
      </c>
    </row>
    <row r="3632" spans="2:5" x14ac:dyDescent="0.2">
      <c r="B3632">
        <v>3623</v>
      </c>
      <c r="C3632" s="29">
        <v>5.645270921067131E-2</v>
      </c>
      <c r="D3632" s="29">
        <v>0.10226017877267032</v>
      </c>
      <c r="E3632" s="29">
        <v>-5.2048211234944068E-2</v>
      </c>
    </row>
    <row r="3633" spans="2:5" x14ac:dyDescent="0.2">
      <c r="B3633">
        <v>3624</v>
      </c>
      <c r="C3633" s="29">
        <v>3.1944264674985394E-2</v>
      </c>
      <c r="D3633" s="29">
        <v>8.7699634037142316E-2</v>
      </c>
      <c r="E3633" s="29">
        <v>-0.13203099098432677</v>
      </c>
    </row>
    <row r="3634" spans="2:5" x14ac:dyDescent="0.2">
      <c r="B3634">
        <v>3625</v>
      </c>
      <c r="C3634" s="29">
        <v>-1.9384865838433796E-2</v>
      </c>
      <c r="D3634" s="29">
        <v>0.12876947648722697</v>
      </c>
      <c r="E3634" s="29">
        <v>0.14750958622556282</v>
      </c>
    </row>
    <row r="3635" spans="2:5" x14ac:dyDescent="0.2">
      <c r="B3635">
        <v>3626</v>
      </c>
      <c r="C3635" s="29">
        <v>3.3358276422800058E-2</v>
      </c>
      <c r="D3635" s="29">
        <v>-5.3564021638904981E-3</v>
      </c>
      <c r="E3635" s="29">
        <v>0.11990213991240672</v>
      </c>
    </row>
    <row r="3636" spans="2:5" x14ac:dyDescent="0.2">
      <c r="B3636">
        <v>3627</v>
      </c>
      <c r="C3636" s="29">
        <v>-1.7341885200461555E-2</v>
      </c>
      <c r="D3636" s="29">
        <v>-0.12454786675490577</v>
      </c>
      <c r="E3636" s="29">
        <v>3.0330733538525056E-2</v>
      </c>
    </row>
    <row r="3637" spans="2:5" x14ac:dyDescent="0.2">
      <c r="B3637">
        <v>3628</v>
      </c>
      <c r="C3637" s="29">
        <v>2.4421483590671627E-2</v>
      </c>
      <c r="D3637" s="29">
        <v>4.5443654146975605E-2</v>
      </c>
      <c r="E3637" s="29">
        <v>-0.15201104018833961</v>
      </c>
    </row>
    <row r="3638" spans="2:5" x14ac:dyDescent="0.2">
      <c r="B3638">
        <v>3629</v>
      </c>
      <c r="C3638" s="29">
        <v>1.5311170432631032E-2</v>
      </c>
      <c r="D3638" s="29">
        <v>-0.15385363444974129</v>
      </c>
      <c r="E3638" s="29">
        <v>6.6114087125813931E-2</v>
      </c>
    </row>
    <row r="3639" spans="2:5" x14ac:dyDescent="0.2">
      <c r="B3639">
        <v>3630</v>
      </c>
      <c r="C3639" s="29">
        <v>-2.777529018648878E-2</v>
      </c>
      <c r="D3639" s="29">
        <v>-3.3415828554674683E-2</v>
      </c>
      <c r="E3639" s="29">
        <v>-0.18604972086019828</v>
      </c>
    </row>
    <row r="3640" spans="2:5" x14ac:dyDescent="0.2">
      <c r="B3640">
        <v>3631</v>
      </c>
      <c r="C3640" s="29">
        <v>-4.4914431329473758E-2</v>
      </c>
      <c r="D3640" s="29">
        <v>0.21711600461664743</v>
      </c>
      <c r="E3640" s="29">
        <v>3.3990591120342369E-2</v>
      </c>
    </row>
    <row r="3641" spans="2:5" x14ac:dyDescent="0.2">
      <c r="B3641">
        <v>3632</v>
      </c>
      <c r="C3641" s="29">
        <v>-6.7453366099499146E-2</v>
      </c>
      <c r="D3641" s="29">
        <v>-0.14017890655040322</v>
      </c>
      <c r="E3641" s="29">
        <v>9.9537527429107389E-2</v>
      </c>
    </row>
    <row r="3642" spans="2:5" x14ac:dyDescent="0.2">
      <c r="B3642">
        <v>3633</v>
      </c>
      <c r="C3642" s="29">
        <v>-0.16549114390764008</v>
      </c>
      <c r="D3642" s="29">
        <v>-0.42036500186915038</v>
      </c>
      <c r="E3642" s="29">
        <v>0.14915986561106501</v>
      </c>
    </row>
    <row r="3643" spans="2:5" x14ac:dyDescent="0.2">
      <c r="B3643">
        <v>3634</v>
      </c>
      <c r="C3643" s="29">
        <v>1.3540871431560788E-2</v>
      </c>
      <c r="D3643" s="29">
        <v>7.4486868123419328E-2</v>
      </c>
      <c r="E3643" s="29">
        <v>0.17193465535558311</v>
      </c>
    </row>
    <row r="3644" spans="2:5" x14ac:dyDescent="0.2">
      <c r="B3644">
        <v>3635</v>
      </c>
      <c r="C3644" s="29">
        <v>1.6597655232872804E-3</v>
      </c>
      <c r="D3644" s="29">
        <v>8.6663160968663319E-2</v>
      </c>
      <c r="E3644" s="29">
        <v>0.30723625628620288</v>
      </c>
    </row>
    <row r="3645" spans="2:5" x14ac:dyDescent="0.2">
      <c r="B3645">
        <v>3636</v>
      </c>
      <c r="C3645" s="29">
        <v>-2.4668130228534053E-2</v>
      </c>
      <c r="D3645" s="29">
        <v>-0.41135454773228319</v>
      </c>
      <c r="E3645" s="29">
        <v>0.43166774891844256</v>
      </c>
    </row>
    <row r="3646" spans="2:5" x14ac:dyDescent="0.2">
      <c r="B3646">
        <v>3637</v>
      </c>
      <c r="C3646" s="29">
        <v>-5.6864889542805061E-3</v>
      </c>
      <c r="D3646" s="29">
        <v>1.5144048120916041E-2</v>
      </c>
      <c r="E3646" s="29">
        <v>-4.7983028935034505E-2</v>
      </c>
    </row>
    <row r="3647" spans="2:5" x14ac:dyDescent="0.2">
      <c r="B3647">
        <v>3638</v>
      </c>
      <c r="C3647" s="29">
        <v>5.0380342615978471E-2</v>
      </c>
      <c r="D3647" s="29">
        <v>4.6248138640389139E-2</v>
      </c>
      <c r="E3647" s="29">
        <v>-0.20090085559570289</v>
      </c>
    </row>
    <row r="3648" spans="2:5" x14ac:dyDescent="0.2">
      <c r="B3648">
        <v>3639</v>
      </c>
      <c r="C3648" s="29">
        <v>3.9156983908811852E-2</v>
      </c>
      <c r="D3648" s="29">
        <v>0.11182176785446177</v>
      </c>
      <c r="E3648" s="29">
        <v>-0.14142512657301798</v>
      </c>
    </row>
    <row r="3649" spans="2:5" x14ac:dyDescent="0.2">
      <c r="B3649">
        <v>3640</v>
      </c>
      <c r="C3649" s="29">
        <v>-1.858769687065169E-2</v>
      </c>
      <c r="D3649" s="29">
        <v>-0.19749330748405006</v>
      </c>
      <c r="E3649" s="29">
        <v>-5.6227737391557418E-2</v>
      </c>
    </row>
    <row r="3650" spans="2:5" x14ac:dyDescent="0.2">
      <c r="B3650">
        <v>3641</v>
      </c>
      <c r="C3650" s="29">
        <v>1.724146717156225E-2</v>
      </c>
      <c r="D3650" s="29">
        <v>-1.4475894857568693E-2</v>
      </c>
      <c r="E3650" s="29">
        <v>-6.7400863148975698E-2</v>
      </c>
    </row>
    <row r="3651" spans="2:5" x14ac:dyDescent="0.2">
      <c r="B3651">
        <v>3642</v>
      </c>
      <c r="C3651" s="29">
        <v>-7.4019768181838363E-2</v>
      </c>
      <c r="D3651" s="29">
        <v>-0.2020877260100461</v>
      </c>
      <c r="E3651" s="29">
        <v>1.1580942612437608E-2</v>
      </c>
    </row>
    <row r="3652" spans="2:5" x14ac:dyDescent="0.2">
      <c r="B3652">
        <v>3643</v>
      </c>
      <c r="C3652" s="29">
        <v>-4.0591984972336057E-2</v>
      </c>
      <c r="D3652" s="29">
        <v>3.3387494407730374E-2</v>
      </c>
      <c r="E3652" s="29">
        <v>-0.20218708922291528</v>
      </c>
    </row>
    <row r="3653" spans="2:5" x14ac:dyDescent="0.2">
      <c r="B3653">
        <v>3644</v>
      </c>
      <c r="C3653" s="29">
        <v>-0.11538293334092872</v>
      </c>
      <c r="D3653" s="29">
        <v>-2.0683579633250425E-2</v>
      </c>
      <c r="E3653" s="29">
        <v>-0.20476594643727941</v>
      </c>
    </row>
    <row r="3654" spans="2:5" x14ac:dyDescent="0.2">
      <c r="B3654">
        <v>3645</v>
      </c>
      <c r="C3654" s="29">
        <v>8.5857144131881877E-2</v>
      </c>
      <c r="D3654" s="29">
        <v>2.5000345001359361E-2</v>
      </c>
      <c r="E3654" s="29">
        <v>-2.9395906460039228E-2</v>
      </c>
    </row>
    <row r="3655" spans="2:5" x14ac:dyDescent="0.2">
      <c r="B3655">
        <v>3646</v>
      </c>
      <c r="C3655" s="29">
        <v>0.10144935345240073</v>
      </c>
      <c r="D3655" s="29">
        <v>-8.6049847931223847E-2</v>
      </c>
      <c r="E3655" s="29">
        <v>-8.0815997407903031E-2</v>
      </c>
    </row>
    <row r="3656" spans="2:5" x14ac:dyDescent="0.2">
      <c r="B3656">
        <v>3647</v>
      </c>
      <c r="C3656" s="29">
        <v>-0.15465786022134859</v>
      </c>
      <c r="D3656" s="29">
        <v>-4.0948070949521881E-2</v>
      </c>
      <c r="E3656" s="29">
        <v>-0.66483116224958372</v>
      </c>
    </row>
    <row r="3657" spans="2:5" x14ac:dyDescent="0.2">
      <c r="B3657">
        <v>3648</v>
      </c>
      <c r="C3657" s="29">
        <v>-8.5189076638877998E-3</v>
      </c>
      <c r="D3657" s="29">
        <v>3.0879784514193105E-2</v>
      </c>
      <c r="E3657" s="29">
        <v>-0.13218093473245326</v>
      </c>
    </row>
    <row r="3658" spans="2:5" x14ac:dyDescent="0.2">
      <c r="B3658">
        <v>3649</v>
      </c>
      <c r="C3658" s="29">
        <v>-2.7654458232387037E-2</v>
      </c>
      <c r="D3658" s="29">
        <v>3.1568193772418617E-2</v>
      </c>
      <c r="E3658" s="29">
        <v>8.3160369688672367E-2</v>
      </c>
    </row>
    <row r="3659" spans="2:5" x14ac:dyDescent="0.2">
      <c r="B3659">
        <v>3650</v>
      </c>
      <c r="C3659" s="29">
        <v>5.1752624860345892E-3</v>
      </c>
      <c r="D3659" s="29">
        <v>4.90764300171595E-2</v>
      </c>
      <c r="E3659" s="29">
        <v>-0.26885475191504943</v>
      </c>
    </row>
    <row r="3660" spans="2:5" x14ac:dyDescent="0.2">
      <c r="B3660">
        <v>3651</v>
      </c>
      <c r="C3660" s="29">
        <v>-4.3620159571243912E-2</v>
      </c>
      <c r="D3660" s="29">
        <v>-6.6455518078448227E-3</v>
      </c>
      <c r="E3660" s="29">
        <v>-9.4597106796573627E-2</v>
      </c>
    </row>
    <row r="3661" spans="2:5" x14ac:dyDescent="0.2">
      <c r="B3661">
        <v>3652</v>
      </c>
      <c r="C3661" s="29">
        <v>6.08572612663734E-3</v>
      </c>
      <c r="D3661" s="29">
        <v>7.8595505494520268E-2</v>
      </c>
      <c r="E3661" s="29">
        <v>-0.45275616935226182</v>
      </c>
    </row>
    <row r="3662" spans="2:5" x14ac:dyDescent="0.2">
      <c r="B3662">
        <v>3653</v>
      </c>
      <c r="C3662" s="29">
        <v>-9.9646883455145177E-2</v>
      </c>
      <c r="D3662" s="29">
        <v>-0.34490693815645057</v>
      </c>
      <c r="E3662" s="29">
        <v>-7.2700947167932309E-2</v>
      </c>
    </row>
    <row r="3663" spans="2:5" x14ac:dyDescent="0.2">
      <c r="B3663">
        <v>3654</v>
      </c>
      <c r="C3663" s="29">
        <v>-5.2129940165357028E-3</v>
      </c>
      <c r="D3663" s="29">
        <v>-2.1271556012324774E-2</v>
      </c>
      <c r="E3663" s="29">
        <v>0.20810527447330074</v>
      </c>
    </row>
    <row r="3664" spans="2:5" x14ac:dyDescent="0.2">
      <c r="B3664">
        <v>3655</v>
      </c>
      <c r="C3664" s="29">
        <v>-6.4099447551576164E-2</v>
      </c>
      <c r="D3664" s="29">
        <v>4.1970757194613965E-3</v>
      </c>
      <c r="E3664" s="29">
        <v>2.789478279207051E-2</v>
      </c>
    </row>
    <row r="3665" spans="2:5" x14ac:dyDescent="0.2">
      <c r="B3665">
        <v>3656</v>
      </c>
      <c r="C3665" s="29">
        <v>-5.0623090304253306E-2</v>
      </c>
      <c r="D3665" s="29">
        <v>-0.22052425590477362</v>
      </c>
      <c r="E3665" s="29">
        <v>7.6813516802839987E-3</v>
      </c>
    </row>
    <row r="3666" spans="2:5" x14ac:dyDescent="0.2">
      <c r="B3666">
        <v>3657</v>
      </c>
      <c r="C3666" s="29">
        <v>2.5650359409069779E-2</v>
      </c>
      <c r="D3666" s="29">
        <v>-0.26818499676383023</v>
      </c>
      <c r="E3666" s="29">
        <v>-8.6988146455911158E-2</v>
      </c>
    </row>
    <row r="3667" spans="2:5" x14ac:dyDescent="0.2">
      <c r="B3667">
        <v>3658</v>
      </c>
      <c r="C3667" s="29">
        <v>-3.4322139426657655E-2</v>
      </c>
      <c r="D3667" s="29">
        <v>8.855369838953861E-2</v>
      </c>
      <c r="E3667" s="29">
        <v>-1.4336199618171001E-2</v>
      </c>
    </row>
    <row r="3668" spans="2:5" x14ac:dyDescent="0.2">
      <c r="B3668">
        <v>3659</v>
      </c>
      <c r="C3668" s="29">
        <v>2.9958986498102459E-2</v>
      </c>
      <c r="D3668" s="29">
        <v>5.4797080072201812E-2</v>
      </c>
      <c r="E3668" s="29">
        <v>-9.1976777748413521E-2</v>
      </c>
    </row>
    <row r="3669" spans="2:5" x14ac:dyDescent="0.2">
      <c r="B3669">
        <v>3660</v>
      </c>
      <c r="C3669" s="29">
        <v>6.6458747991021278E-2</v>
      </c>
      <c r="D3669" s="29">
        <v>-2.7484996545717264E-2</v>
      </c>
      <c r="E3669" s="29">
        <v>-0.12825197984661305</v>
      </c>
    </row>
    <row r="3670" spans="2:5" x14ac:dyDescent="0.2">
      <c r="B3670">
        <v>3661</v>
      </c>
      <c r="C3670" s="29">
        <v>-0.12824692116073247</v>
      </c>
      <c r="D3670" s="29">
        <v>5.13813726624592E-2</v>
      </c>
      <c r="E3670" s="29">
        <v>-4.9062476353901784E-2</v>
      </c>
    </row>
    <row r="3671" spans="2:5" x14ac:dyDescent="0.2">
      <c r="B3671">
        <v>3662</v>
      </c>
      <c r="C3671" s="29">
        <v>3.5597076263666712E-2</v>
      </c>
      <c r="D3671" s="29">
        <v>-4.758006395039803E-2</v>
      </c>
      <c r="E3671" s="29">
        <v>2.7517040067842505E-2</v>
      </c>
    </row>
    <row r="3672" spans="2:5" x14ac:dyDescent="0.2">
      <c r="B3672">
        <v>3663</v>
      </c>
      <c r="C3672" s="29">
        <v>-3.6955412108200421E-2</v>
      </c>
      <c r="D3672" s="29">
        <v>2.453771500613218E-2</v>
      </c>
      <c r="E3672" s="29">
        <v>-0.12024461998202339</v>
      </c>
    </row>
    <row r="3673" spans="2:5" x14ac:dyDescent="0.2">
      <c r="B3673">
        <v>3664</v>
      </c>
      <c r="C3673" s="29">
        <v>-1.5133178269811308E-2</v>
      </c>
      <c r="D3673" s="29">
        <v>-0.1426825064171634</v>
      </c>
      <c r="E3673" s="29">
        <v>2.6303664811468574E-2</v>
      </c>
    </row>
    <row r="3674" spans="2:5" x14ac:dyDescent="0.2">
      <c r="B3674">
        <v>3665</v>
      </c>
      <c r="C3674" s="29">
        <v>6.8164891744743591E-2</v>
      </c>
      <c r="D3674" s="29">
        <v>0.15450260885059475</v>
      </c>
      <c r="E3674" s="29">
        <v>1.2061693079602316E-2</v>
      </c>
    </row>
    <row r="3675" spans="2:5" x14ac:dyDescent="0.2">
      <c r="B3675">
        <v>3666</v>
      </c>
      <c r="C3675" s="29">
        <v>4.3278988894419113E-2</v>
      </c>
      <c r="D3675" s="29">
        <v>0.10699626006849676</v>
      </c>
      <c r="E3675" s="29">
        <v>1.2935301359794362E-2</v>
      </c>
    </row>
    <row r="3676" spans="2:5" x14ac:dyDescent="0.2">
      <c r="B3676">
        <v>3667</v>
      </c>
      <c r="C3676" s="29">
        <v>1.4587192521591628E-2</v>
      </c>
      <c r="D3676" s="29">
        <v>1.5382241355519272E-2</v>
      </c>
      <c r="E3676" s="29">
        <v>0.14208177543359404</v>
      </c>
    </row>
    <row r="3677" spans="2:5" x14ac:dyDescent="0.2">
      <c r="B3677">
        <v>3668</v>
      </c>
      <c r="C3677" s="29">
        <v>4.9451932982731588E-2</v>
      </c>
      <c r="D3677" s="29">
        <v>-1.4392450471749503E-2</v>
      </c>
      <c r="E3677" s="29">
        <v>5.3706945473814015E-2</v>
      </c>
    </row>
    <row r="3678" spans="2:5" x14ac:dyDescent="0.2">
      <c r="B3678">
        <v>3669</v>
      </c>
      <c r="C3678" s="29">
        <v>-1.9564994289183821E-2</v>
      </c>
      <c r="D3678" s="29">
        <v>-5.4386937747687207E-2</v>
      </c>
      <c r="E3678" s="29">
        <v>-0.20367344958977354</v>
      </c>
    </row>
    <row r="3679" spans="2:5" x14ac:dyDescent="0.2">
      <c r="B3679">
        <v>3670</v>
      </c>
      <c r="C3679" s="29">
        <v>-2.6004469944996545E-2</v>
      </c>
      <c r="D3679" s="29">
        <v>-9.0302020570843425E-2</v>
      </c>
      <c r="E3679" s="29">
        <v>0.10863681536992453</v>
      </c>
    </row>
    <row r="3680" spans="2:5" x14ac:dyDescent="0.2">
      <c r="B3680">
        <v>3671</v>
      </c>
      <c r="C3680" s="29">
        <v>-6.3154562059769437E-2</v>
      </c>
      <c r="D3680" s="29">
        <v>8.3653132123989622E-3</v>
      </c>
      <c r="E3680" s="29">
        <v>1.058454530477361E-2</v>
      </c>
    </row>
    <row r="3681" spans="2:5" x14ac:dyDescent="0.2">
      <c r="B3681">
        <v>3672</v>
      </c>
      <c r="C3681" s="29">
        <v>2.3152791014198506E-2</v>
      </c>
      <c r="D3681" s="29">
        <v>0.11246570972844661</v>
      </c>
      <c r="E3681" s="29">
        <v>1.4665812974628602E-2</v>
      </c>
    </row>
    <row r="3682" spans="2:5" x14ac:dyDescent="0.2">
      <c r="B3682">
        <v>3673</v>
      </c>
      <c r="C3682" s="29">
        <v>8.8433363375907438E-3</v>
      </c>
      <c r="D3682" s="29">
        <v>8.6161708567963416E-2</v>
      </c>
      <c r="E3682" s="29">
        <v>0.32384787433048901</v>
      </c>
    </row>
    <row r="3683" spans="2:5" x14ac:dyDescent="0.2">
      <c r="B3683">
        <v>3674</v>
      </c>
      <c r="C3683" s="29">
        <v>-4.1560674504933044E-3</v>
      </c>
      <c r="D3683" s="29">
        <v>0.1401328455631391</v>
      </c>
      <c r="E3683" s="29">
        <v>0.33760802386327515</v>
      </c>
    </row>
    <row r="3684" spans="2:5" x14ac:dyDescent="0.2">
      <c r="B3684">
        <v>3675</v>
      </c>
      <c r="C3684" s="29">
        <v>8.7962106184070341E-2</v>
      </c>
      <c r="D3684" s="29">
        <v>-6.371155719355924E-2</v>
      </c>
      <c r="E3684" s="29">
        <v>9.2007381779510344E-2</v>
      </c>
    </row>
    <row r="3685" spans="2:5" x14ac:dyDescent="0.2">
      <c r="B3685">
        <v>3676</v>
      </c>
      <c r="C3685" s="29">
        <v>2.1789631600702734E-2</v>
      </c>
      <c r="D3685" s="29">
        <v>-5.5895780941865925E-2</v>
      </c>
      <c r="E3685" s="29">
        <v>-0.20086952397356511</v>
      </c>
    </row>
    <row r="3686" spans="2:5" x14ac:dyDescent="0.2">
      <c r="B3686">
        <v>3677</v>
      </c>
      <c r="C3686" s="29">
        <v>6.2271389660061953E-3</v>
      </c>
      <c r="D3686" s="29">
        <v>7.5414580523935265E-2</v>
      </c>
      <c r="E3686" s="29">
        <v>-3.7577751735391428E-3</v>
      </c>
    </row>
    <row r="3687" spans="2:5" x14ac:dyDescent="0.2">
      <c r="B3687">
        <v>3678</v>
      </c>
      <c r="C3687" s="29">
        <v>3.8624868278329012E-2</v>
      </c>
      <c r="D3687" s="29">
        <v>0.15945315671824781</v>
      </c>
      <c r="E3687" s="29">
        <v>0.1040241736404387</v>
      </c>
    </row>
    <row r="3688" spans="2:5" x14ac:dyDescent="0.2">
      <c r="B3688">
        <v>3679</v>
      </c>
      <c r="C3688" s="29">
        <v>3.9167987297066727E-2</v>
      </c>
      <c r="D3688" s="29">
        <v>-0.13261403651549214</v>
      </c>
      <c r="E3688" s="29">
        <v>5.9105697820006436E-2</v>
      </c>
    </row>
    <row r="3689" spans="2:5" x14ac:dyDescent="0.2">
      <c r="B3689">
        <v>3680</v>
      </c>
      <c r="C3689" s="29">
        <v>3.9801367075411369E-2</v>
      </c>
      <c r="D3689" s="29">
        <v>-0.12830398041036001</v>
      </c>
      <c r="E3689" s="29">
        <v>0.12637717972902443</v>
      </c>
    </row>
    <row r="3690" spans="2:5" x14ac:dyDescent="0.2">
      <c r="B3690">
        <v>3681</v>
      </c>
      <c r="C3690" s="29">
        <v>-9.7501960539016341E-3</v>
      </c>
      <c r="D3690" s="29">
        <v>3.9492606284334826E-2</v>
      </c>
      <c r="E3690" s="29">
        <v>0.13028627732790354</v>
      </c>
    </row>
    <row r="3691" spans="2:5" x14ac:dyDescent="0.2">
      <c r="B3691">
        <v>3682</v>
      </c>
      <c r="C3691" s="29">
        <v>-1.1627398221654425E-2</v>
      </c>
      <c r="D3691" s="29">
        <v>0.23452748030930712</v>
      </c>
      <c r="E3691" s="29">
        <v>6.2041554511844871E-2</v>
      </c>
    </row>
    <row r="3692" spans="2:5" x14ac:dyDescent="0.2">
      <c r="B3692">
        <v>3683</v>
      </c>
      <c r="C3692" s="29">
        <v>-7.6277138581761763E-3</v>
      </c>
      <c r="D3692" s="29">
        <v>2.1003654155436643E-2</v>
      </c>
      <c r="E3692" s="29">
        <v>-0.11370882622204673</v>
      </c>
    </row>
    <row r="3693" spans="2:5" x14ac:dyDescent="0.2">
      <c r="B3693">
        <v>3684</v>
      </c>
      <c r="C3693" s="29">
        <v>-3.2471487769507612E-3</v>
      </c>
      <c r="D3693" s="29">
        <v>0.51551604660777506</v>
      </c>
      <c r="E3693" s="29">
        <v>-0.17898824598756424</v>
      </c>
    </row>
    <row r="3694" spans="2:5" x14ac:dyDescent="0.2">
      <c r="B3694">
        <v>3685</v>
      </c>
      <c r="C3694" s="29">
        <v>1.6712631085216798E-2</v>
      </c>
      <c r="D3694" s="29">
        <v>-0.12675476470223551</v>
      </c>
      <c r="E3694" s="29">
        <v>-0.12902725463637402</v>
      </c>
    </row>
    <row r="3695" spans="2:5" x14ac:dyDescent="0.2">
      <c r="B3695">
        <v>3686</v>
      </c>
      <c r="C3695" s="29">
        <v>4.9220310721489913E-2</v>
      </c>
      <c r="D3695" s="29">
        <v>-0.15762927798668785</v>
      </c>
      <c r="E3695" s="29">
        <v>0.35331338928115963</v>
      </c>
    </row>
    <row r="3696" spans="2:5" x14ac:dyDescent="0.2">
      <c r="B3696">
        <v>3687</v>
      </c>
      <c r="C3696" s="29">
        <v>3.6776633304347391E-2</v>
      </c>
      <c r="D3696" s="29">
        <v>-2.6720463453717831E-2</v>
      </c>
      <c r="E3696" s="29">
        <v>-0.10806978396347178</v>
      </c>
    </row>
    <row r="3697" spans="2:5" x14ac:dyDescent="0.2">
      <c r="B3697">
        <v>3688</v>
      </c>
      <c r="C3697" s="29">
        <v>-0.13602182303778756</v>
      </c>
      <c r="D3697" s="29">
        <v>0.27749595227528878</v>
      </c>
      <c r="E3697" s="29">
        <v>-0.12929089939857044</v>
      </c>
    </row>
    <row r="3698" spans="2:5" x14ac:dyDescent="0.2">
      <c r="B3698">
        <v>3689</v>
      </c>
      <c r="C3698" s="29">
        <v>1.0250410788979696E-2</v>
      </c>
      <c r="D3698" s="29">
        <v>5.3287956370057836E-2</v>
      </c>
      <c r="E3698" s="29">
        <v>-4.3781692292890768E-3</v>
      </c>
    </row>
    <row r="3699" spans="2:5" x14ac:dyDescent="0.2">
      <c r="B3699">
        <v>3690</v>
      </c>
      <c r="C3699" s="29">
        <v>0.22118269572882518</v>
      </c>
      <c r="D3699" s="29">
        <v>0.17633294556727039</v>
      </c>
      <c r="E3699" s="29">
        <v>-0.11209778270796897</v>
      </c>
    </row>
    <row r="3700" spans="2:5" x14ac:dyDescent="0.2">
      <c r="B3700">
        <v>3691</v>
      </c>
      <c r="C3700" s="29">
        <v>-8.3182222969858752E-3</v>
      </c>
      <c r="D3700" s="29">
        <v>-0.3572166597697562</v>
      </c>
      <c r="E3700" s="29">
        <v>-3.0322432932061369E-2</v>
      </c>
    </row>
    <row r="3701" spans="2:5" x14ac:dyDescent="0.2">
      <c r="B3701">
        <v>3692</v>
      </c>
      <c r="C3701" s="29">
        <v>-3.9608039373917853E-2</v>
      </c>
      <c r="D3701" s="29">
        <v>0.24693746965681962</v>
      </c>
      <c r="E3701" s="29">
        <v>-0.12805051142918863</v>
      </c>
    </row>
    <row r="3702" spans="2:5" x14ac:dyDescent="0.2">
      <c r="B3702">
        <v>3693</v>
      </c>
      <c r="C3702" s="29">
        <v>4.9591150043072862E-5</v>
      </c>
      <c r="D3702" s="29">
        <v>6.5948569578253957E-2</v>
      </c>
      <c r="E3702" s="29">
        <v>-0.20385413449690173</v>
      </c>
    </row>
    <row r="3703" spans="2:5" x14ac:dyDescent="0.2">
      <c r="B3703">
        <v>3694</v>
      </c>
      <c r="C3703" s="29">
        <v>-2.0007842456764152E-3</v>
      </c>
      <c r="D3703" s="29">
        <v>4.7835476396650679E-2</v>
      </c>
      <c r="E3703" s="29">
        <v>3.3402516438739233E-2</v>
      </c>
    </row>
    <row r="3704" spans="2:5" x14ac:dyDescent="0.2">
      <c r="B3704">
        <v>3695</v>
      </c>
      <c r="C3704" s="29">
        <v>1.1722458391531547E-2</v>
      </c>
      <c r="D3704" s="29">
        <v>-5.8067579388809874E-2</v>
      </c>
      <c r="E3704" s="29">
        <v>0.30323752890657862</v>
      </c>
    </row>
    <row r="3705" spans="2:5" x14ac:dyDescent="0.2">
      <c r="B3705">
        <v>3696</v>
      </c>
      <c r="C3705" s="29">
        <v>-0.11317902604182462</v>
      </c>
      <c r="D3705" s="29">
        <v>0.15978195855058275</v>
      </c>
      <c r="E3705" s="29">
        <v>0.22184943084210867</v>
      </c>
    </row>
    <row r="3706" spans="2:5" x14ac:dyDescent="0.2">
      <c r="B3706">
        <v>3697</v>
      </c>
      <c r="C3706" s="29">
        <v>8.70779835391291E-2</v>
      </c>
      <c r="D3706" s="29">
        <v>-0.14556053847152678</v>
      </c>
      <c r="E3706" s="29">
        <v>6.4593566946261885E-4</v>
      </c>
    </row>
    <row r="3707" spans="2:5" x14ac:dyDescent="0.2">
      <c r="B3707">
        <v>3698</v>
      </c>
      <c r="C3707" s="29">
        <v>1.8987094301772135E-2</v>
      </c>
      <c r="D3707" s="29">
        <v>-8.8935243474336692E-2</v>
      </c>
      <c r="E3707" s="29">
        <v>-0.43934835872664424</v>
      </c>
    </row>
    <row r="3708" spans="2:5" x14ac:dyDescent="0.2">
      <c r="B3708">
        <v>3699</v>
      </c>
      <c r="C3708" s="29">
        <v>6.3777292379109868E-2</v>
      </c>
      <c r="D3708" s="29">
        <v>-3.1455197524833826E-2</v>
      </c>
      <c r="E3708" s="29">
        <v>0.18989037861481309</v>
      </c>
    </row>
    <row r="3709" spans="2:5" x14ac:dyDescent="0.2">
      <c r="B3709">
        <v>3700</v>
      </c>
      <c r="C3709" s="29">
        <v>-0.16331532443878455</v>
      </c>
      <c r="D3709" s="29">
        <v>8.1895853461192242E-2</v>
      </c>
      <c r="E3709" s="29">
        <v>-3.57266621428491E-2</v>
      </c>
    </row>
    <row r="3710" spans="2:5" x14ac:dyDescent="0.2">
      <c r="B3710">
        <v>3701</v>
      </c>
      <c r="C3710" s="29">
        <v>1.0541465439336649E-2</v>
      </c>
      <c r="D3710" s="29">
        <v>1.1323681432695949E-2</v>
      </c>
      <c r="E3710" s="29">
        <v>4.3835671720616129E-3</v>
      </c>
    </row>
    <row r="3711" spans="2:5" x14ac:dyDescent="0.2">
      <c r="B3711">
        <v>3702</v>
      </c>
      <c r="C3711" s="29">
        <v>-4.2025984116678336E-2</v>
      </c>
      <c r="D3711" s="29">
        <v>-0.10948929717140062</v>
      </c>
      <c r="E3711" s="29">
        <v>-0.30643376741004708</v>
      </c>
    </row>
    <row r="3712" spans="2:5" x14ac:dyDescent="0.2">
      <c r="B3712">
        <v>3703</v>
      </c>
      <c r="C3712" s="29">
        <v>2.1577699674474603E-2</v>
      </c>
      <c r="D3712" s="29">
        <v>0.10498756110294401</v>
      </c>
      <c r="E3712" s="29">
        <v>0.14343716256687927</v>
      </c>
    </row>
    <row r="3713" spans="2:5" x14ac:dyDescent="0.2">
      <c r="B3713">
        <v>3704</v>
      </c>
      <c r="C3713" s="29">
        <v>5.679028863539038E-2</v>
      </c>
      <c r="D3713" s="29">
        <v>-0.42231003172045056</v>
      </c>
      <c r="E3713" s="29">
        <v>-0.25683967568468169</v>
      </c>
    </row>
    <row r="3714" spans="2:5" x14ac:dyDescent="0.2">
      <c r="B3714">
        <v>3705</v>
      </c>
      <c r="C3714" s="29">
        <v>-0.14246327573009979</v>
      </c>
      <c r="D3714" s="29">
        <v>0.14440172756587777</v>
      </c>
      <c r="E3714" s="29">
        <v>-4.0362671160532305E-2</v>
      </c>
    </row>
    <row r="3715" spans="2:5" x14ac:dyDescent="0.2">
      <c r="B3715">
        <v>3706</v>
      </c>
      <c r="C3715" s="29">
        <v>-4.0498630559830016E-2</v>
      </c>
      <c r="D3715" s="29">
        <v>5.2320982770598545E-2</v>
      </c>
      <c r="E3715" s="29">
        <v>-0.20158734684512752</v>
      </c>
    </row>
    <row r="3716" spans="2:5" x14ac:dyDescent="0.2">
      <c r="B3716">
        <v>3707</v>
      </c>
      <c r="C3716" s="29">
        <v>-1.5843198508624524E-2</v>
      </c>
      <c r="D3716" s="29">
        <v>1.1031084985056758E-2</v>
      </c>
      <c r="E3716" s="29">
        <v>-0.37569140833465459</v>
      </c>
    </row>
    <row r="3717" spans="2:5" x14ac:dyDescent="0.2">
      <c r="B3717">
        <v>3708</v>
      </c>
      <c r="C3717" s="29">
        <v>1.8185978085002313E-2</v>
      </c>
      <c r="D3717" s="29">
        <v>-0.22293948949822975</v>
      </c>
      <c r="E3717" s="29">
        <v>-5.6568473770359104E-2</v>
      </c>
    </row>
    <row r="3718" spans="2:5" x14ac:dyDescent="0.2">
      <c r="B3718">
        <v>3709</v>
      </c>
      <c r="C3718" s="29">
        <v>-2.2685836621766407E-2</v>
      </c>
      <c r="D3718" s="29">
        <v>-7.5617412972956585E-2</v>
      </c>
      <c r="E3718" s="29">
        <v>-0.12983303860838119</v>
      </c>
    </row>
    <row r="3719" spans="2:5" x14ac:dyDescent="0.2">
      <c r="B3719">
        <v>3710</v>
      </c>
      <c r="C3719" s="29">
        <v>3.5260687489199694E-2</v>
      </c>
      <c r="D3719" s="29">
        <v>-0.3691979527508249</v>
      </c>
      <c r="E3719" s="29">
        <v>-0.1762535199389052</v>
      </c>
    </row>
    <row r="3720" spans="2:5" x14ac:dyDescent="0.2">
      <c r="B3720">
        <v>3711</v>
      </c>
      <c r="C3720" s="29">
        <v>5.8112295418354994E-3</v>
      </c>
      <c r="D3720" s="29">
        <v>5.0324009509256876E-2</v>
      </c>
      <c r="E3720" s="29">
        <v>-0.28048902073047716</v>
      </c>
    </row>
    <row r="3721" spans="2:5" x14ac:dyDescent="0.2">
      <c r="B3721">
        <v>3712</v>
      </c>
      <c r="C3721" s="29">
        <v>2.4151008391325956E-2</v>
      </c>
      <c r="D3721" s="29">
        <v>0.24491377859423469</v>
      </c>
      <c r="E3721" s="29">
        <v>2.1046089185395928E-2</v>
      </c>
    </row>
    <row r="3722" spans="2:5" x14ac:dyDescent="0.2">
      <c r="B3722">
        <v>3713</v>
      </c>
      <c r="C3722" s="29">
        <v>7.3532955675539372E-2</v>
      </c>
      <c r="D3722" s="29">
        <v>-0.21033161429101249</v>
      </c>
      <c r="E3722" s="29">
        <v>-0.15936830152836146</v>
      </c>
    </row>
    <row r="3723" spans="2:5" x14ac:dyDescent="0.2">
      <c r="B3723">
        <v>3714</v>
      </c>
      <c r="C3723" s="29">
        <v>-2.6288350952655509E-2</v>
      </c>
      <c r="D3723" s="29">
        <v>-1.8702353424272702E-2</v>
      </c>
      <c r="E3723" s="29">
        <v>-0.22215505454849055</v>
      </c>
    </row>
    <row r="3724" spans="2:5" x14ac:dyDescent="0.2">
      <c r="B3724">
        <v>3715</v>
      </c>
      <c r="C3724" s="29">
        <v>1.7843222506156509E-3</v>
      </c>
      <c r="D3724" s="29">
        <v>5.1379823332318539E-2</v>
      </c>
      <c r="E3724" s="29">
        <v>0.47885279462408026</v>
      </c>
    </row>
    <row r="3725" spans="2:5" x14ac:dyDescent="0.2">
      <c r="B3725">
        <v>3716</v>
      </c>
      <c r="C3725" s="29">
        <v>0.13216668951039259</v>
      </c>
      <c r="D3725" s="29">
        <v>-0.11169392489832834</v>
      </c>
      <c r="E3725" s="29">
        <v>6.191295267264417E-2</v>
      </c>
    </row>
    <row r="3726" spans="2:5" x14ac:dyDescent="0.2">
      <c r="B3726">
        <v>3717</v>
      </c>
      <c r="C3726" s="29">
        <v>6.3932787278772774E-2</v>
      </c>
      <c r="D3726" s="29">
        <v>7.707188009731257E-2</v>
      </c>
      <c r="E3726" s="29">
        <v>-0.12078790366614425</v>
      </c>
    </row>
    <row r="3727" spans="2:5" x14ac:dyDescent="0.2">
      <c r="B3727">
        <v>3718</v>
      </c>
      <c r="C3727" s="29">
        <v>-8.4793243293806775E-2</v>
      </c>
      <c r="D3727" s="29">
        <v>0.15671868358650204</v>
      </c>
      <c r="E3727" s="29">
        <v>3.7173394203756228E-3</v>
      </c>
    </row>
    <row r="3728" spans="2:5" x14ac:dyDescent="0.2">
      <c r="B3728">
        <v>3719</v>
      </c>
      <c r="C3728" s="29">
        <v>0.20581075417608544</v>
      </c>
      <c r="D3728" s="29">
        <v>9.2525769714977418E-2</v>
      </c>
      <c r="E3728" s="29">
        <v>0.32025916582855396</v>
      </c>
    </row>
    <row r="3729" spans="2:5" x14ac:dyDescent="0.2">
      <c r="B3729">
        <v>3720</v>
      </c>
      <c r="C3729" s="29">
        <v>-7.9147500416413649E-2</v>
      </c>
      <c r="D3729" s="29">
        <v>5.2517720853180058E-2</v>
      </c>
      <c r="E3729" s="29">
        <v>4.6124321285334743E-3</v>
      </c>
    </row>
    <row r="3730" spans="2:5" x14ac:dyDescent="0.2">
      <c r="B3730">
        <v>3721</v>
      </c>
      <c r="C3730" s="29">
        <v>1.7555853122508364E-2</v>
      </c>
      <c r="D3730" s="29">
        <v>0.16507509599207446</v>
      </c>
      <c r="E3730" s="29">
        <v>6.8026182090663814E-2</v>
      </c>
    </row>
    <row r="3731" spans="2:5" x14ac:dyDescent="0.2">
      <c r="B3731">
        <v>3722</v>
      </c>
      <c r="C3731" s="29">
        <v>7.9188329769340343E-2</v>
      </c>
      <c r="D3731" s="29">
        <v>-0.21127894975606418</v>
      </c>
      <c r="E3731" s="29">
        <v>-9.7162895712819095E-2</v>
      </c>
    </row>
    <row r="3732" spans="2:5" x14ac:dyDescent="0.2">
      <c r="B3732">
        <v>3723</v>
      </c>
      <c r="C3732" s="29">
        <v>3.3036598703782553E-2</v>
      </c>
      <c r="D3732" s="29">
        <v>-8.4809361601553501E-2</v>
      </c>
      <c r="E3732" s="29">
        <v>-8.6201061659648873E-2</v>
      </c>
    </row>
    <row r="3733" spans="2:5" x14ac:dyDescent="0.2">
      <c r="B3733">
        <v>3724</v>
      </c>
      <c r="C3733" s="29">
        <v>-0.11711480227089786</v>
      </c>
      <c r="D3733" s="29">
        <v>-0.61370096907794636</v>
      </c>
      <c r="E3733" s="29">
        <v>-0.14184954222225107</v>
      </c>
    </row>
    <row r="3734" spans="2:5" x14ac:dyDescent="0.2">
      <c r="B3734">
        <v>3725</v>
      </c>
      <c r="C3734" s="29">
        <v>1.8981446140173099E-3</v>
      </c>
      <c r="D3734" s="29">
        <v>5.3272521905095793E-2</v>
      </c>
      <c r="E3734" s="29">
        <v>0.21249420696919344</v>
      </c>
    </row>
    <row r="3735" spans="2:5" x14ac:dyDescent="0.2">
      <c r="B3735">
        <v>3726</v>
      </c>
      <c r="C3735" s="29">
        <v>-0.16478217575207663</v>
      </c>
      <c r="D3735" s="29">
        <v>-0.10037245286011404</v>
      </c>
      <c r="E3735" s="29">
        <v>-0.35489548678301608</v>
      </c>
    </row>
    <row r="3736" spans="2:5" x14ac:dyDescent="0.2">
      <c r="B3736">
        <v>3727</v>
      </c>
      <c r="C3736" s="29">
        <v>4.4654553995832978E-2</v>
      </c>
      <c r="D3736" s="29">
        <v>6.4767087715795646E-2</v>
      </c>
      <c r="E3736" s="29">
        <v>-8.7981325013258155E-4</v>
      </c>
    </row>
    <row r="3737" spans="2:5" x14ac:dyDescent="0.2">
      <c r="B3737">
        <v>3728</v>
      </c>
      <c r="C3737" s="29">
        <v>2.3526890163321133E-2</v>
      </c>
      <c r="D3737" s="29">
        <v>0.30012630907068366</v>
      </c>
      <c r="E3737" s="29">
        <v>0.6645409377133582</v>
      </c>
    </row>
    <row r="3738" spans="2:5" x14ac:dyDescent="0.2">
      <c r="B3738">
        <v>3729</v>
      </c>
      <c r="C3738" s="29">
        <v>-8.1867561435727213E-3</v>
      </c>
      <c r="D3738" s="29">
        <v>-0.13898360916095956</v>
      </c>
      <c r="E3738" s="29">
        <v>-1.8152699762177673E-2</v>
      </c>
    </row>
    <row r="3739" spans="2:5" x14ac:dyDescent="0.2">
      <c r="B3739">
        <v>3730</v>
      </c>
      <c r="C3739" s="29">
        <v>-2.9097011814962603E-2</v>
      </c>
      <c r="D3739" s="29">
        <v>-6.4749682003637829E-2</v>
      </c>
      <c r="E3739" s="29">
        <v>-0.13756542720520284</v>
      </c>
    </row>
    <row r="3740" spans="2:5" x14ac:dyDescent="0.2">
      <c r="B3740">
        <v>3731</v>
      </c>
      <c r="C3740" s="29">
        <v>-5.8561760122839736E-3</v>
      </c>
      <c r="D3740" s="29">
        <v>0.14527399777856953</v>
      </c>
      <c r="E3740" s="29">
        <v>-0.10730558037468098</v>
      </c>
    </row>
    <row r="3741" spans="2:5" x14ac:dyDescent="0.2">
      <c r="B3741">
        <v>3732</v>
      </c>
      <c r="C3741" s="29">
        <v>2.5338029992375433E-2</v>
      </c>
      <c r="D3741" s="29">
        <v>-5.824485038687157E-2</v>
      </c>
      <c r="E3741" s="29">
        <v>9.8427336493007916E-2</v>
      </c>
    </row>
    <row r="3742" spans="2:5" x14ac:dyDescent="0.2">
      <c r="B3742">
        <v>3733</v>
      </c>
      <c r="C3742" s="29">
        <v>3.0274406397789482E-2</v>
      </c>
      <c r="D3742" s="29">
        <v>8.9320468998464603E-3</v>
      </c>
      <c r="E3742" s="29">
        <v>0.4879369189090858</v>
      </c>
    </row>
    <row r="3743" spans="2:5" x14ac:dyDescent="0.2">
      <c r="B3743">
        <v>3734</v>
      </c>
      <c r="C3743" s="29">
        <v>1.9218550725385881E-2</v>
      </c>
      <c r="D3743" s="29">
        <v>0.33147876678782079</v>
      </c>
      <c r="E3743" s="29">
        <v>8.20077506272225E-2</v>
      </c>
    </row>
    <row r="3744" spans="2:5" x14ac:dyDescent="0.2">
      <c r="B3744">
        <v>3735</v>
      </c>
      <c r="C3744" s="29">
        <v>-8.065583462548029E-4</v>
      </c>
      <c r="D3744" s="29">
        <v>0.14902391535054563</v>
      </c>
      <c r="E3744" s="29">
        <v>0.35437125738891878</v>
      </c>
    </row>
    <row r="3745" spans="2:5" x14ac:dyDescent="0.2">
      <c r="B3745">
        <v>3736</v>
      </c>
      <c r="C3745" s="29">
        <v>4.0588051880557266E-2</v>
      </c>
      <c r="D3745" s="29">
        <v>-0.14575640303610138</v>
      </c>
      <c r="E3745" s="29">
        <v>-2.5427068765043814E-2</v>
      </c>
    </row>
    <row r="3746" spans="2:5" x14ac:dyDescent="0.2">
      <c r="B3746">
        <v>3737</v>
      </c>
      <c r="C3746" s="29">
        <v>5.9872763303890275E-3</v>
      </c>
      <c r="D3746" s="29">
        <v>0.10349419363447646</v>
      </c>
      <c r="E3746" s="29">
        <v>-2.8652839802743791E-2</v>
      </c>
    </row>
    <row r="3747" spans="2:5" x14ac:dyDescent="0.2">
      <c r="B3747">
        <v>3738</v>
      </c>
      <c r="C3747" s="29">
        <v>8.1760959916678824E-2</v>
      </c>
      <c r="D3747" s="29">
        <v>5.0806668379107654E-2</v>
      </c>
      <c r="E3747" s="29">
        <v>-0.24054058275966558</v>
      </c>
    </row>
    <row r="3748" spans="2:5" x14ac:dyDescent="0.2">
      <c r="B3748">
        <v>3739</v>
      </c>
      <c r="C3748" s="29">
        <v>-1.9857073160678418E-3</v>
      </c>
      <c r="D3748" s="29">
        <v>-4.7083227912337648E-2</v>
      </c>
      <c r="E3748" s="29">
        <v>-0.43644652696203423</v>
      </c>
    </row>
    <row r="3749" spans="2:5" x14ac:dyDescent="0.2">
      <c r="B3749">
        <v>3740</v>
      </c>
      <c r="C3749" s="29">
        <v>-4.4251590889047204E-2</v>
      </c>
      <c r="D3749" s="29">
        <v>-0.4078622330393778</v>
      </c>
      <c r="E3749" s="29">
        <v>3.6876669786330557E-2</v>
      </c>
    </row>
    <row r="3750" spans="2:5" x14ac:dyDescent="0.2">
      <c r="B3750">
        <v>3741</v>
      </c>
      <c r="C3750" s="29">
        <v>-1.9676804216604626E-2</v>
      </c>
      <c r="D3750" s="29">
        <v>3.8046490582012427E-2</v>
      </c>
      <c r="E3750" s="29">
        <v>-4.8346279245971208E-2</v>
      </c>
    </row>
    <row r="3751" spans="2:5" x14ac:dyDescent="0.2">
      <c r="B3751">
        <v>3742</v>
      </c>
      <c r="C3751" s="29">
        <v>-2.8412037756265964E-2</v>
      </c>
      <c r="D3751" s="29">
        <v>0.16424584062495609</v>
      </c>
      <c r="E3751" s="29">
        <v>-2.444723307325904E-2</v>
      </c>
    </row>
    <row r="3752" spans="2:5" x14ac:dyDescent="0.2">
      <c r="B3752">
        <v>3743</v>
      </c>
      <c r="C3752" s="29">
        <v>-3.1427338385958188E-2</v>
      </c>
      <c r="D3752" s="29">
        <v>6.1533521656455238E-2</v>
      </c>
      <c r="E3752" s="29">
        <v>-7.8811035862570197E-2</v>
      </c>
    </row>
    <row r="3753" spans="2:5" x14ac:dyDescent="0.2">
      <c r="B3753">
        <v>3744</v>
      </c>
      <c r="C3753" s="29">
        <v>-2.17680382680813E-2</v>
      </c>
      <c r="D3753" s="29">
        <v>8.0838567456369748E-2</v>
      </c>
      <c r="E3753" s="29">
        <v>-5.6751208297502409E-2</v>
      </c>
    </row>
    <row r="3754" spans="2:5" x14ac:dyDescent="0.2">
      <c r="B3754">
        <v>3745</v>
      </c>
      <c r="C3754" s="29">
        <v>4.0387045331004923E-3</v>
      </c>
      <c r="D3754" s="29">
        <v>0.10672187001049654</v>
      </c>
      <c r="E3754" s="29">
        <v>0.13408125368337653</v>
      </c>
    </row>
    <row r="3755" spans="2:5" x14ac:dyDescent="0.2">
      <c r="B3755">
        <v>3746</v>
      </c>
      <c r="C3755" s="29">
        <v>-7.8246141731227209E-2</v>
      </c>
      <c r="D3755" s="29">
        <v>-0.43422022797500637</v>
      </c>
      <c r="E3755" s="29">
        <v>7.8689589092774043E-2</v>
      </c>
    </row>
    <row r="3756" spans="2:5" x14ac:dyDescent="0.2">
      <c r="B3756">
        <v>3747</v>
      </c>
      <c r="C3756" s="29">
        <v>-3.5369451615706607E-2</v>
      </c>
      <c r="D3756" s="29">
        <v>2.9990679438304979E-3</v>
      </c>
      <c r="E3756" s="29">
        <v>-8.3572212962418745E-3</v>
      </c>
    </row>
    <row r="3757" spans="2:5" x14ac:dyDescent="0.2">
      <c r="B3757">
        <v>3748</v>
      </c>
      <c r="C3757" s="29">
        <v>-4.0268385950536743E-2</v>
      </c>
      <c r="D3757" s="29">
        <v>-1.1639406496505265E-2</v>
      </c>
      <c r="E3757" s="29">
        <v>-0.28563871751216841</v>
      </c>
    </row>
    <row r="3758" spans="2:5" x14ac:dyDescent="0.2">
      <c r="B3758">
        <v>3749</v>
      </c>
      <c r="C3758" s="29">
        <v>2.0595320011644581E-2</v>
      </c>
      <c r="D3758" s="29">
        <v>8.0111322197870691E-2</v>
      </c>
      <c r="E3758" s="29">
        <v>-0.46464573654981678</v>
      </c>
    </row>
    <row r="3759" spans="2:5" x14ac:dyDescent="0.2">
      <c r="B3759">
        <v>3750</v>
      </c>
      <c r="C3759" s="29">
        <v>-3.5224756109098899E-2</v>
      </c>
      <c r="D3759" s="29">
        <v>3.7335252862970666E-2</v>
      </c>
      <c r="E3759" s="29">
        <v>5.1399427013729022E-2</v>
      </c>
    </row>
    <row r="3760" spans="2:5" x14ac:dyDescent="0.2">
      <c r="B3760">
        <v>3751</v>
      </c>
      <c r="C3760" s="29">
        <v>-2.6243606545896702E-2</v>
      </c>
      <c r="D3760" s="29">
        <v>8.3326182003417466E-3</v>
      </c>
      <c r="E3760" s="29">
        <v>-6.1005259354698124E-2</v>
      </c>
    </row>
    <row r="3761" spans="2:5" x14ac:dyDescent="0.2">
      <c r="B3761">
        <v>3752</v>
      </c>
      <c r="C3761" s="29">
        <v>-2.6752295923863748E-2</v>
      </c>
      <c r="D3761" s="29">
        <v>0.10121764613843623</v>
      </c>
      <c r="E3761" s="29">
        <v>-0.16500635348268947</v>
      </c>
    </row>
    <row r="3762" spans="2:5" x14ac:dyDescent="0.2">
      <c r="B3762">
        <v>3753</v>
      </c>
      <c r="C3762" s="29">
        <v>6.9602272342108945E-2</v>
      </c>
      <c r="D3762" s="29">
        <v>-3.3287341464459594E-2</v>
      </c>
      <c r="E3762" s="29">
        <v>0.21333767846906584</v>
      </c>
    </row>
    <row r="3763" spans="2:5" x14ac:dyDescent="0.2">
      <c r="B3763">
        <v>3754</v>
      </c>
      <c r="C3763" s="29">
        <v>8.8128971269515424E-2</v>
      </c>
      <c r="D3763" s="29">
        <v>0.22413463753217525</v>
      </c>
      <c r="E3763" s="29">
        <v>-0.37065032820545607</v>
      </c>
    </row>
    <row r="3764" spans="2:5" x14ac:dyDescent="0.2">
      <c r="B3764">
        <v>3755</v>
      </c>
      <c r="C3764" s="29">
        <v>3.4957483507588226E-2</v>
      </c>
      <c r="D3764" s="29">
        <v>-0.24409165480024247</v>
      </c>
      <c r="E3764" s="29">
        <v>-0.11936379432984459</v>
      </c>
    </row>
    <row r="3765" spans="2:5" x14ac:dyDescent="0.2">
      <c r="B3765">
        <v>3756</v>
      </c>
      <c r="C3765" s="29">
        <v>9.0333759715770595E-2</v>
      </c>
      <c r="D3765" s="29">
        <v>-1.1716475755900608E-2</v>
      </c>
      <c r="E3765" s="29">
        <v>0.53131408661272472</v>
      </c>
    </row>
    <row r="3766" spans="2:5" x14ac:dyDescent="0.2">
      <c r="B3766">
        <v>3757</v>
      </c>
      <c r="C3766" s="29">
        <v>-2.586369965906159E-2</v>
      </c>
      <c r="D3766" s="29">
        <v>-4.1454890123100462E-2</v>
      </c>
      <c r="E3766" s="29">
        <v>-0.27369113709336207</v>
      </c>
    </row>
    <row r="3767" spans="2:5" x14ac:dyDescent="0.2">
      <c r="B3767">
        <v>3758</v>
      </c>
      <c r="C3767" s="29">
        <v>-5.1000702715131664E-2</v>
      </c>
      <c r="D3767" s="29">
        <v>0.1842165227395493</v>
      </c>
      <c r="E3767" s="29">
        <v>-0.57342590866666354</v>
      </c>
    </row>
    <row r="3768" spans="2:5" x14ac:dyDescent="0.2">
      <c r="B3768">
        <v>3759</v>
      </c>
      <c r="C3768" s="29">
        <v>4.5015482776855104E-2</v>
      </c>
      <c r="D3768" s="29">
        <v>4.4342318883485922E-2</v>
      </c>
      <c r="E3768" s="29">
        <v>0.17421376125379193</v>
      </c>
    </row>
    <row r="3769" spans="2:5" x14ac:dyDescent="0.2">
      <c r="B3769">
        <v>3760</v>
      </c>
      <c r="C3769" s="29">
        <v>-6.9480129144989994E-2</v>
      </c>
      <c r="D3769" s="29">
        <v>0.1358932384144044</v>
      </c>
      <c r="E3769" s="29">
        <v>2.2739122156012165E-2</v>
      </c>
    </row>
    <row r="3770" spans="2:5" x14ac:dyDescent="0.2">
      <c r="B3770">
        <v>3761</v>
      </c>
      <c r="C3770" s="29">
        <v>-3.6560546610442675E-2</v>
      </c>
      <c r="D3770" s="29">
        <v>-0.25897608891486423</v>
      </c>
      <c r="E3770" s="29">
        <v>0.10304025812557793</v>
      </c>
    </row>
    <row r="3771" spans="2:5" x14ac:dyDescent="0.2">
      <c r="B3771">
        <v>3762</v>
      </c>
      <c r="C3771" s="29">
        <v>-6.1684178879396055E-2</v>
      </c>
      <c r="D3771" s="29">
        <v>-5.624192263398585E-2</v>
      </c>
      <c r="E3771" s="29">
        <v>0.13541713984960355</v>
      </c>
    </row>
    <row r="3772" spans="2:5" x14ac:dyDescent="0.2">
      <c r="B3772">
        <v>3763</v>
      </c>
      <c r="C3772" s="29">
        <v>1.3094985842166102E-2</v>
      </c>
      <c r="D3772" s="29">
        <v>3.4506192765143148E-2</v>
      </c>
      <c r="E3772" s="29">
        <v>-0.58579748005010734</v>
      </c>
    </row>
    <row r="3773" spans="2:5" x14ac:dyDescent="0.2">
      <c r="B3773">
        <v>3764</v>
      </c>
      <c r="C3773" s="29">
        <v>-1.5134292366061767E-2</v>
      </c>
      <c r="D3773" s="29">
        <v>-5.2833214452209065E-2</v>
      </c>
      <c r="E3773" s="29">
        <v>-0.16139231813648339</v>
      </c>
    </row>
    <row r="3774" spans="2:5" x14ac:dyDescent="0.2">
      <c r="B3774">
        <v>3765</v>
      </c>
      <c r="C3774" s="29">
        <v>2.0531293220699146E-2</v>
      </c>
      <c r="D3774" s="29">
        <v>-0.31641874921223601</v>
      </c>
      <c r="E3774" s="29">
        <v>0.32036331154990089</v>
      </c>
    </row>
    <row r="3775" spans="2:5" x14ac:dyDescent="0.2">
      <c r="B3775">
        <v>3766</v>
      </c>
      <c r="C3775" s="29">
        <v>2.6815408374917186E-2</v>
      </c>
      <c r="D3775" s="29">
        <v>0.24206414975272517</v>
      </c>
      <c r="E3775" s="29">
        <v>-0.10081228477874044</v>
      </c>
    </row>
    <row r="3776" spans="2:5" x14ac:dyDescent="0.2">
      <c r="B3776">
        <v>3767</v>
      </c>
      <c r="C3776" s="29">
        <v>-3.2779062398609261E-2</v>
      </c>
      <c r="D3776" s="29">
        <v>-0.19359352942512259</v>
      </c>
      <c r="E3776" s="29">
        <v>-0.95152948054836939</v>
      </c>
    </row>
    <row r="3777" spans="2:5" x14ac:dyDescent="0.2">
      <c r="B3777">
        <v>3768</v>
      </c>
      <c r="C3777" s="29">
        <v>-2.0663947451970525E-2</v>
      </c>
      <c r="D3777" s="29">
        <v>0.17351735718314476</v>
      </c>
      <c r="E3777" s="29">
        <v>-6.9499236803986827E-2</v>
      </c>
    </row>
    <row r="3778" spans="2:5" x14ac:dyDescent="0.2">
      <c r="B3778">
        <v>3769</v>
      </c>
      <c r="C3778" s="29">
        <v>-1.0614751943393173E-2</v>
      </c>
      <c r="D3778" s="29">
        <v>-7.617908662558337E-2</v>
      </c>
      <c r="E3778" s="29">
        <v>4.8403571630842586E-2</v>
      </c>
    </row>
    <row r="3779" spans="2:5" x14ac:dyDescent="0.2">
      <c r="B3779">
        <v>3770</v>
      </c>
      <c r="C3779" s="29">
        <v>8.5500245547485226E-2</v>
      </c>
      <c r="D3779" s="29">
        <v>8.8021896777812678E-2</v>
      </c>
      <c r="E3779" s="29">
        <v>0.38967678899103403</v>
      </c>
    </row>
    <row r="3780" spans="2:5" x14ac:dyDescent="0.2">
      <c r="B3780">
        <v>3771</v>
      </c>
      <c r="C3780" s="29">
        <v>-3.4456494938284905E-2</v>
      </c>
      <c r="D3780" s="29">
        <v>9.1726885120759785E-2</v>
      </c>
      <c r="E3780" s="29">
        <v>0.49811075319337905</v>
      </c>
    </row>
    <row r="3781" spans="2:5" x14ac:dyDescent="0.2">
      <c r="B3781">
        <v>3772</v>
      </c>
      <c r="C3781" s="29">
        <v>4.3768577788861264E-2</v>
      </c>
      <c r="D3781" s="29">
        <v>-9.9232146327294574E-2</v>
      </c>
      <c r="E3781" s="29">
        <v>9.1268744693671813E-2</v>
      </c>
    </row>
    <row r="3782" spans="2:5" x14ac:dyDescent="0.2">
      <c r="B3782">
        <v>3773</v>
      </c>
      <c r="C3782" s="29">
        <v>-0.1101561512257893</v>
      </c>
      <c r="D3782" s="29">
        <v>4.7866592548271511E-2</v>
      </c>
      <c r="E3782" s="29">
        <v>0.3529402445062701</v>
      </c>
    </row>
    <row r="3783" spans="2:5" x14ac:dyDescent="0.2">
      <c r="B3783">
        <v>3774</v>
      </c>
      <c r="C3783" s="29">
        <v>5.2752401308846049E-3</v>
      </c>
      <c r="D3783" s="29">
        <v>0.11036393779348391</v>
      </c>
      <c r="E3783" s="29">
        <v>1.3479997152200487E-2</v>
      </c>
    </row>
    <row r="3784" spans="2:5" x14ac:dyDescent="0.2">
      <c r="B3784">
        <v>3775</v>
      </c>
      <c r="C3784" s="29">
        <v>-1.5603404928258279E-2</v>
      </c>
      <c r="D3784" s="29">
        <v>0.14007675325955207</v>
      </c>
      <c r="E3784" s="29">
        <v>-5.2535060452679638E-2</v>
      </c>
    </row>
    <row r="3785" spans="2:5" x14ac:dyDescent="0.2">
      <c r="B3785">
        <v>3776</v>
      </c>
      <c r="C3785" s="29">
        <v>4.992330084975404E-3</v>
      </c>
      <c r="D3785" s="29">
        <v>-0.30688738043938285</v>
      </c>
      <c r="E3785" s="29">
        <v>-0.18187859013434982</v>
      </c>
    </row>
    <row r="3786" spans="2:5" x14ac:dyDescent="0.2">
      <c r="B3786">
        <v>3777</v>
      </c>
      <c r="C3786" s="29">
        <v>-3.8834395508115772E-2</v>
      </c>
      <c r="D3786" s="29">
        <v>1.8259401544239596E-2</v>
      </c>
      <c r="E3786" s="29">
        <v>-0.13019426794582348</v>
      </c>
    </row>
    <row r="3787" spans="2:5" x14ac:dyDescent="0.2">
      <c r="B3787">
        <v>3778</v>
      </c>
      <c r="C3787" s="29">
        <v>2.2399839070258096E-2</v>
      </c>
      <c r="D3787" s="29">
        <v>0.14098540297485085</v>
      </c>
      <c r="E3787" s="29">
        <v>1.1836322983570046E-2</v>
      </c>
    </row>
    <row r="3788" spans="2:5" x14ac:dyDescent="0.2">
      <c r="B3788">
        <v>3779</v>
      </c>
      <c r="C3788" s="29">
        <v>0.17060494980591212</v>
      </c>
      <c r="D3788" s="29">
        <v>6.8370882002705011E-2</v>
      </c>
      <c r="E3788" s="29">
        <v>0.49385876031355308</v>
      </c>
    </row>
    <row r="3789" spans="2:5" x14ac:dyDescent="0.2">
      <c r="B3789">
        <v>3780</v>
      </c>
      <c r="C3789" s="29">
        <v>1.2601580258225024E-2</v>
      </c>
      <c r="D3789" s="29">
        <v>-3.0079722450055937E-2</v>
      </c>
      <c r="E3789" s="29">
        <v>0.18133755149647737</v>
      </c>
    </row>
    <row r="3790" spans="2:5" x14ac:dyDescent="0.2">
      <c r="B3790">
        <v>3781</v>
      </c>
      <c r="C3790" s="29">
        <v>-4.1057894387952687E-3</v>
      </c>
      <c r="D3790" s="29">
        <v>8.3931974185119898E-2</v>
      </c>
      <c r="E3790" s="29">
        <v>-2.5075053668453216E-2</v>
      </c>
    </row>
    <row r="3791" spans="2:5" x14ac:dyDescent="0.2">
      <c r="B3791">
        <v>3782</v>
      </c>
      <c r="C3791" s="29">
        <v>0.12537325033464564</v>
      </c>
      <c r="D3791" s="29">
        <v>-7.6163302996336008E-4</v>
      </c>
      <c r="E3791" s="29">
        <v>3.5486702670148425E-2</v>
      </c>
    </row>
    <row r="3792" spans="2:5" x14ac:dyDescent="0.2">
      <c r="B3792">
        <v>3783</v>
      </c>
      <c r="C3792" s="29">
        <v>4.9995825093323266E-2</v>
      </c>
      <c r="D3792" s="29">
        <v>8.1500150629559454E-2</v>
      </c>
      <c r="E3792" s="29">
        <v>-0.19827516212772686</v>
      </c>
    </row>
    <row r="3793" spans="2:5" x14ac:dyDescent="0.2">
      <c r="B3793">
        <v>3784</v>
      </c>
      <c r="C3793" s="29">
        <v>-1.8218658835521331E-2</v>
      </c>
      <c r="D3793" s="29">
        <v>-4.9141392030392139E-2</v>
      </c>
      <c r="E3793" s="29">
        <v>-0.15125441788110688</v>
      </c>
    </row>
    <row r="3794" spans="2:5" x14ac:dyDescent="0.2">
      <c r="B3794">
        <v>3785</v>
      </c>
      <c r="C3794" s="29">
        <v>1.1544609477604396E-2</v>
      </c>
      <c r="D3794" s="29">
        <v>-0.12755944126215107</v>
      </c>
      <c r="E3794" s="29">
        <v>-0.20535967418439335</v>
      </c>
    </row>
    <row r="3795" spans="2:5" x14ac:dyDescent="0.2">
      <c r="B3795">
        <v>3786</v>
      </c>
      <c r="C3795" s="29">
        <v>-0.10892882991600707</v>
      </c>
      <c r="D3795" s="29">
        <v>5.9621490965582183E-2</v>
      </c>
      <c r="E3795" s="29">
        <v>7.5249619556883876E-2</v>
      </c>
    </row>
    <row r="3796" spans="2:5" x14ac:dyDescent="0.2">
      <c r="B3796">
        <v>3787</v>
      </c>
      <c r="C3796" s="29">
        <v>0.14279776597195343</v>
      </c>
      <c r="D3796" s="29">
        <v>-0.38951140897483316</v>
      </c>
      <c r="E3796" s="29">
        <v>3.7422380494371021E-2</v>
      </c>
    </row>
    <row r="3797" spans="2:5" x14ac:dyDescent="0.2">
      <c r="B3797">
        <v>3788</v>
      </c>
      <c r="C3797" s="29">
        <v>-6.8359945343423476E-2</v>
      </c>
      <c r="D3797" s="29">
        <v>-0.29148553269085897</v>
      </c>
      <c r="E3797" s="29">
        <v>2.8943904800796599E-2</v>
      </c>
    </row>
    <row r="3798" spans="2:5" x14ac:dyDescent="0.2">
      <c r="B3798">
        <v>3789</v>
      </c>
      <c r="C3798" s="29">
        <v>-8.6630329815113975E-4</v>
      </c>
      <c r="D3798" s="29">
        <v>0.10178185828725743</v>
      </c>
      <c r="E3798" s="29">
        <v>0.26837666659596837</v>
      </c>
    </row>
    <row r="3799" spans="2:5" x14ac:dyDescent="0.2">
      <c r="B3799">
        <v>3790</v>
      </c>
      <c r="C3799" s="29">
        <v>-9.9088663750096853E-2</v>
      </c>
      <c r="D3799" s="29">
        <v>6.6364921148767089E-2</v>
      </c>
      <c r="E3799" s="29">
        <v>9.7127198997749617E-2</v>
      </c>
    </row>
    <row r="3800" spans="2:5" x14ac:dyDescent="0.2">
      <c r="B3800">
        <v>3791</v>
      </c>
      <c r="C3800" s="29">
        <v>8.2454069071878897E-2</v>
      </c>
      <c r="D3800" s="29">
        <v>-5.8439408892857522E-2</v>
      </c>
      <c r="E3800" s="29">
        <v>0.11360734762874873</v>
      </c>
    </row>
    <row r="3801" spans="2:5" x14ac:dyDescent="0.2">
      <c r="B3801">
        <v>3792</v>
      </c>
      <c r="C3801" s="29">
        <v>-3.2212490832775895E-3</v>
      </c>
      <c r="D3801" s="29">
        <v>-2.3386519468149541E-2</v>
      </c>
      <c r="E3801" s="29">
        <v>4.0255840715375107E-2</v>
      </c>
    </row>
    <row r="3802" spans="2:5" x14ac:dyDescent="0.2">
      <c r="B3802">
        <v>3793</v>
      </c>
      <c r="C3802" s="29">
        <v>-3.45558263389555E-2</v>
      </c>
      <c r="D3802" s="29">
        <v>-3.1543700104689473E-2</v>
      </c>
      <c r="E3802" s="29">
        <v>0.24569235725422428</v>
      </c>
    </row>
    <row r="3803" spans="2:5" x14ac:dyDescent="0.2">
      <c r="B3803">
        <v>3794</v>
      </c>
      <c r="C3803" s="29">
        <v>-0.13099691555762463</v>
      </c>
      <c r="D3803" s="29">
        <v>-0.16778802194818651</v>
      </c>
      <c r="E3803" s="29">
        <v>-0.1411541462378266</v>
      </c>
    </row>
    <row r="3804" spans="2:5" x14ac:dyDescent="0.2">
      <c r="B3804">
        <v>3795</v>
      </c>
      <c r="C3804" s="29">
        <v>-0.13216535297224877</v>
      </c>
      <c r="D3804" s="29">
        <v>-9.1871557303501841E-2</v>
      </c>
      <c r="E3804" s="29">
        <v>0.1189372399158591</v>
      </c>
    </row>
    <row r="3805" spans="2:5" x14ac:dyDescent="0.2">
      <c r="B3805">
        <v>3796</v>
      </c>
      <c r="C3805" s="29">
        <v>9.4616373298439266E-4</v>
      </c>
      <c r="D3805" s="29">
        <v>-0.15975842792261913</v>
      </c>
      <c r="E3805" s="29">
        <v>0.54534396986374611</v>
      </c>
    </row>
    <row r="3806" spans="2:5" x14ac:dyDescent="0.2">
      <c r="B3806">
        <v>3797</v>
      </c>
      <c r="C3806" s="29">
        <v>-6.9273648590791187E-2</v>
      </c>
      <c r="D3806" s="29">
        <v>7.485958629154392E-2</v>
      </c>
      <c r="E3806" s="29">
        <v>0.13734183962671753</v>
      </c>
    </row>
    <row r="3807" spans="2:5" x14ac:dyDescent="0.2">
      <c r="B3807">
        <v>3798</v>
      </c>
      <c r="C3807" s="29">
        <v>-6.6027601170798866E-2</v>
      </c>
      <c r="D3807" s="29">
        <v>-0.21631524498103188</v>
      </c>
      <c r="E3807" s="29">
        <v>0.10618374214999232</v>
      </c>
    </row>
    <row r="3808" spans="2:5" x14ac:dyDescent="0.2">
      <c r="B3808">
        <v>3799</v>
      </c>
      <c r="C3808" s="29">
        <v>7.0467292077729367E-3</v>
      </c>
      <c r="D3808" s="29">
        <v>-6.5603016347766958E-3</v>
      </c>
      <c r="E3808" s="29">
        <v>3.0247281164456522E-2</v>
      </c>
    </row>
    <row r="3809" spans="2:5" x14ac:dyDescent="0.2">
      <c r="B3809">
        <v>3800</v>
      </c>
      <c r="C3809" s="29">
        <v>0.14845313255126935</v>
      </c>
      <c r="D3809" s="29">
        <v>5.9258686385492455E-2</v>
      </c>
      <c r="E3809" s="29">
        <v>-0.10211833035113023</v>
      </c>
    </row>
    <row r="3810" spans="2:5" x14ac:dyDescent="0.2">
      <c r="B3810">
        <v>3801</v>
      </c>
      <c r="C3810" s="29">
        <v>2.9328220965134443E-2</v>
      </c>
      <c r="D3810" s="29">
        <v>8.7185479093463719E-2</v>
      </c>
      <c r="E3810" s="29">
        <v>-0.17037577651012012</v>
      </c>
    </row>
    <row r="3811" spans="2:5" x14ac:dyDescent="0.2">
      <c r="B3811">
        <v>3802</v>
      </c>
      <c r="C3811" s="29">
        <v>1.5148259111999376E-2</v>
      </c>
      <c r="D3811" s="29">
        <v>-4.3564851276282006E-2</v>
      </c>
      <c r="E3811" s="29">
        <v>1.2779973418412588E-2</v>
      </c>
    </row>
    <row r="3812" spans="2:5" x14ac:dyDescent="0.2">
      <c r="B3812">
        <v>3803</v>
      </c>
      <c r="C3812" s="29">
        <v>-2.8404020013118141E-2</v>
      </c>
      <c r="D3812" s="29">
        <v>5.9644029309561843E-2</v>
      </c>
      <c r="E3812" s="29">
        <v>-5.3947760141787288E-2</v>
      </c>
    </row>
    <row r="3813" spans="2:5" x14ac:dyDescent="0.2">
      <c r="B3813">
        <v>3804</v>
      </c>
      <c r="C3813" s="29">
        <v>0.13940072165336331</v>
      </c>
      <c r="D3813" s="29">
        <v>3.6515196943207825E-3</v>
      </c>
      <c r="E3813" s="29">
        <v>4.2150195012615493E-2</v>
      </c>
    </row>
    <row r="3814" spans="2:5" x14ac:dyDescent="0.2">
      <c r="B3814">
        <v>3805</v>
      </c>
      <c r="C3814" s="29">
        <v>1.1808132173456882E-2</v>
      </c>
      <c r="D3814" s="29">
        <v>4.8365279718572213E-2</v>
      </c>
      <c r="E3814" s="29">
        <v>-6.4857209378765074E-2</v>
      </c>
    </row>
    <row r="3815" spans="2:5" x14ac:dyDescent="0.2">
      <c r="B3815">
        <v>3806</v>
      </c>
      <c r="C3815" s="29">
        <v>2.3722091884322217E-2</v>
      </c>
      <c r="D3815" s="29">
        <v>3.7813209905966087E-2</v>
      </c>
      <c r="E3815" s="29">
        <v>-0.11706890823015427</v>
      </c>
    </row>
    <row r="3816" spans="2:5" x14ac:dyDescent="0.2">
      <c r="B3816">
        <v>3807</v>
      </c>
      <c r="C3816" s="29">
        <v>0.18484027883631193</v>
      </c>
      <c r="D3816" s="29">
        <v>-1.1191191797630135E-2</v>
      </c>
      <c r="E3816" s="29">
        <v>-0.26173583391919913</v>
      </c>
    </row>
    <row r="3817" spans="2:5" x14ac:dyDescent="0.2">
      <c r="B3817">
        <v>3808</v>
      </c>
      <c r="C3817" s="29">
        <v>7.3573178254811147E-2</v>
      </c>
      <c r="D3817" s="29">
        <v>-9.934594259978044E-2</v>
      </c>
      <c r="E3817" s="29">
        <v>-2.710729551021725E-2</v>
      </c>
    </row>
    <row r="3818" spans="2:5" x14ac:dyDescent="0.2">
      <c r="B3818">
        <v>3809</v>
      </c>
      <c r="C3818" s="29">
        <v>3.1036291961422397E-2</v>
      </c>
      <c r="D3818" s="29">
        <v>-7.6079651460390398E-3</v>
      </c>
      <c r="E3818" s="29">
        <v>-0.41922076484030135</v>
      </c>
    </row>
    <row r="3819" spans="2:5" x14ac:dyDescent="0.2">
      <c r="B3819">
        <v>3810</v>
      </c>
      <c r="C3819" s="29">
        <v>-6.8521254127266576E-2</v>
      </c>
      <c r="D3819" s="29">
        <v>-0.10192176860951389</v>
      </c>
      <c r="E3819" s="29">
        <v>5.3573693695010714E-2</v>
      </c>
    </row>
    <row r="3820" spans="2:5" x14ac:dyDescent="0.2">
      <c r="B3820">
        <v>3811</v>
      </c>
      <c r="C3820" s="29">
        <v>0.12675305820201091</v>
      </c>
      <c r="D3820" s="29">
        <v>-9.9630223954127003E-2</v>
      </c>
      <c r="E3820" s="29">
        <v>5.7348316861959604E-2</v>
      </c>
    </row>
    <row r="3821" spans="2:5" x14ac:dyDescent="0.2">
      <c r="B3821">
        <v>3812</v>
      </c>
      <c r="C3821" s="29">
        <v>-5.4216009338321887E-2</v>
      </c>
      <c r="D3821" s="29">
        <v>-1.2162066034928967E-2</v>
      </c>
      <c r="E3821" s="29">
        <v>5.0803990950047673E-2</v>
      </c>
    </row>
    <row r="3822" spans="2:5" x14ac:dyDescent="0.2">
      <c r="B3822">
        <v>3813</v>
      </c>
      <c r="C3822" s="29">
        <v>8.1943159587245878E-2</v>
      </c>
      <c r="D3822" s="29">
        <v>-0.16290490038064048</v>
      </c>
      <c r="E3822" s="29">
        <v>0.14378169647465597</v>
      </c>
    </row>
    <row r="3823" spans="2:5" x14ac:dyDescent="0.2">
      <c r="B3823">
        <v>3814</v>
      </c>
      <c r="C3823" s="29">
        <v>-0.10193347710697391</v>
      </c>
      <c r="D3823" s="29">
        <v>-2.1983102186778541E-2</v>
      </c>
      <c r="E3823" s="29">
        <v>0.2020802904625289</v>
      </c>
    </row>
    <row r="3824" spans="2:5" x14ac:dyDescent="0.2">
      <c r="B3824">
        <v>3815</v>
      </c>
      <c r="C3824" s="29">
        <v>-9.485570832624822E-2</v>
      </c>
      <c r="D3824" s="29">
        <v>-4.4316967982777546E-2</v>
      </c>
      <c r="E3824" s="29">
        <v>7.5250203598999582E-3</v>
      </c>
    </row>
    <row r="3825" spans="2:5" x14ac:dyDescent="0.2">
      <c r="B3825">
        <v>3816</v>
      </c>
      <c r="C3825" s="29">
        <v>3.8753406300083568E-3</v>
      </c>
      <c r="D3825" s="29">
        <v>-0.13646850180965825</v>
      </c>
      <c r="E3825" s="29">
        <v>-0.26185526901581885</v>
      </c>
    </row>
    <row r="3826" spans="2:5" x14ac:dyDescent="0.2">
      <c r="B3826">
        <v>3817</v>
      </c>
      <c r="C3826" s="29">
        <v>5.1825167072948241E-3</v>
      </c>
      <c r="D3826" s="29">
        <v>9.4944433417759641E-2</v>
      </c>
      <c r="E3826" s="29">
        <v>0.10628945899371942</v>
      </c>
    </row>
    <row r="3827" spans="2:5" x14ac:dyDescent="0.2">
      <c r="B3827">
        <v>3818</v>
      </c>
      <c r="C3827" s="29">
        <v>-0.19557761972815363</v>
      </c>
      <c r="D3827" s="29">
        <v>2.6723751957670686E-2</v>
      </c>
      <c r="E3827" s="29">
        <v>-2.3308325275182368E-2</v>
      </c>
    </row>
    <row r="3828" spans="2:5" x14ac:dyDescent="0.2">
      <c r="B3828">
        <v>3819</v>
      </c>
      <c r="C3828" s="29">
        <v>3.457165309123509E-4</v>
      </c>
      <c r="D3828" s="29">
        <v>-3.2091222946034871E-2</v>
      </c>
      <c r="E3828" s="29">
        <v>-0.16477748687335661</v>
      </c>
    </row>
    <row r="3829" spans="2:5" x14ac:dyDescent="0.2">
      <c r="B3829">
        <v>3820</v>
      </c>
      <c r="C3829" s="29">
        <v>3.1287745418301469E-2</v>
      </c>
      <c r="D3829" s="29">
        <v>7.8657586698587689E-2</v>
      </c>
      <c r="E3829" s="29">
        <v>7.1233059810648411E-2</v>
      </c>
    </row>
    <row r="3830" spans="2:5" x14ac:dyDescent="0.2">
      <c r="B3830">
        <v>3821</v>
      </c>
      <c r="C3830" s="29">
        <v>7.0873138012842651E-3</v>
      </c>
      <c r="D3830" s="29">
        <v>-0.167041330573483</v>
      </c>
      <c r="E3830" s="29">
        <v>-1.230962030092944E-2</v>
      </c>
    </row>
    <row r="3831" spans="2:5" x14ac:dyDescent="0.2">
      <c r="B3831">
        <v>3822</v>
      </c>
      <c r="C3831" s="29">
        <v>6.2832068572958394E-2</v>
      </c>
      <c r="D3831" s="29">
        <v>0.15468874458005413</v>
      </c>
      <c r="E3831" s="29">
        <v>0.12562557855953016</v>
      </c>
    </row>
    <row r="3832" spans="2:5" x14ac:dyDescent="0.2">
      <c r="B3832">
        <v>3823</v>
      </c>
      <c r="C3832" s="29">
        <v>9.1596214626685352E-3</v>
      </c>
      <c r="D3832" s="29">
        <v>0.26686229198215511</v>
      </c>
      <c r="E3832" s="29">
        <v>-0.35009389294150006</v>
      </c>
    </row>
    <row r="3833" spans="2:5" x14ac:dyDescent="0.2">
      <c r="B3833">
        <v>3824</v>
      </c>
      <c r="C3833" s="29">
        <v>-1.7198932355456362E-2</v>
      </c>
      <c r="D3833" s="29">
        <v>0.10663742172053392</v>
      </c>
      <c r="E3833" s="29">
        <v>4.4397423827937384E-2</v>
      </c>
    </row>
    <row r="3834" spans="2:5" x14ac:dyDescent="0.2">
      <c r="B3834">
        <v>3825</v>
      </c>
      <c r="C3834" s="29">
        <v>-5.1165765566939511E-2</v>
      </c>
      <c r="D3834" s="29">
        <v>0.14495657591006147</v>
      </c>
      <c r="E3834" s="29">
        <v>-2.8465968447971626E-2</v>
      </c>
    </row>
    <row r="3835" spans="2:5" x14ac:dyDescent="0.2">
      <c r="B3835">
        <v>3826</v>
      </c>
      <c r="C3835" s="29">
        <v>0.12572293550666039</v>
      </c>
      <c r="D3835" s="29">
        <v>-0.27810134402558423</v>
      </c>
      <c r="E3835" s="29">
        <v>0.10626506204591687</v>
      </c>
    </row>
    <row r="3836" spans="2:5" x14ac:dyDescent="0.2">
      <c r="B3836">
        <v>3827</v>
      </c>
      <c r="C3836" s="29">
        <v>1.8950024755844851E-2</v>
      </c>
      <c r="D3836" s="29">
        <v>-0.15173774392805076</v>
      </c>
      <c r="E3836" s="29">
        <v>3.7349416896933885E-2</v>
      </c>
    </row>
    <row r="3837" spans="2:5" x14ac:dyDescent="0.2">
      <c r="B3837">
        <v>3828</v>
      </c>
      <c r="C3837" s="29">
        <v>7.0852319919710124E-2</v>
      </c>
      <c r="D3837" s="29">
        <v>9.3367253123686808E-2</v>
      </c>
      <c r="E3837" s="29">
        <v>0.25970243841024976</v>
      </c>
    </row>
    <row r="3838" spans="2:5" x14ac:dyDescent="0.2">
      <c r="B3838">
        <v>3829</v>
      </c>
      <c r="C3838" s="29">
        <v>-5.6690701890462533E-2</v>
      </c>
      <c r="D3838" s="29">
        <v>1.9204614504349719E-3</v>
      </c>
      <c r="E3838" s="29">
        <v>-0.22453416068707788</v>
      </c>
    </row>
    <row r="3839" spans="2:5" x14ac:dyDescent="0.2">
      <c r="B3839">
        <v>3830</v>
      </c>
      <c r="C3839" s="29">
        <v>-5.8189336649595944E-3</v>
      </c>
      <c r="D3839" s="29">
        <v>-0.15802059506529215</v>
      </c>
      <c r="E3839" s="29">
        <v>2.7481513646084022E-2</v>
      </c>
    </row>
    <row r="3840" spans="2:5" x14ac:dyDescent="0.2">
      <c r="B3840">
        <v>3831</v>
      </c>
      <c r="C3840" s="29">
        <v>-6.0194408091092874E-2</v>
      </c>
      <c r="D3840" s="29">
        <v>-8.9875475057765705E-2</v>
      </c>
      <c r="E3840" s="29">
        <v>-0.50154171781929391</v>
      </c>
    </row>
    <row r="3841" spans="2:5" x14ac:dyDescent="0.2">
      <c r="B3841">
        <v>3832</v>
      </c>
      <c r="C3841" s="29">
        <v>2.9114173867607188E-2</v>
      </c>
      <c r="D3841" s="29">
        <v>0.39825380254989623</v>
      </c>
      <c r="E3841" s="29">
        <v>7.9830773699583135E-2</v>
      </c>
    </row>
    <row r="3842" spans="2:5" x14ac:dyDescent="0.2">
      <c r="B3842">
        <v>3833</v>
      </c>
      <c r="C3842" s="29">
        <v>1.40133276863613E-2</v>
      </c>
      <c r="D3842" s="29">
        <v>-0.13774159534646771</v>
      </c>
      <c r="E3842" s="29">
        <v>-8.8870352223522381E-2</v>
      </c>
    </row>
    <row r="3843" spans="2:5" x14ac:dyDescent="0.2">
      <c r="B3843">
        <v>3834</v>
      </c>
      <c r="C3843" s="29">
        <v>7.9918501783510801E-2</v>
      </c>
      <c r="D3843" s="29">
        <v>-0.26995580911062056</v>
      </c>
      <c r="E3843" s="29">
        <v>-0.12204031205469203</v>
      </c>
    </row>
    <row r="3844" spans="2:5" x14ac:dyDescent="0.2">
      <c r="B3844">
        <v>3835</v>
      </c>
      <c r="C3844" s="29">
        <v>-5.1990699980617641E-3</v>
      </c>
      <c r="D3844" s="29">
        <v>-0.43440818566604827</v>
      </c>
      <c r="E3844" s="29">
        <v>0.11990162300432704</v>
      </c>
    </row>
    <row r="3845" spans="2:5" x14ac:dyDescent="0.2">
      <c r="B3845">
        <v>3836</v>
      </c>
      <c r="C3845" s="29">
        <v>2.6550980172192776E-4</v>
      </c>
      <c r="D3845" s="29">
        <v>9.2528358774988426E-2</v>
      </c>
      <c r="E3845" s="29">
        <v>0.2457503010684067</v>
      </c>
    </row>
    <row r="3846" spans="2:5" x14ac:dyDescent="0.2">
      <c r="B3846">
        <v>3837</v>
      </c>
      <c r="C3846" s="29">
        <v>-7.464044091021084E-2</v>
      </c>
      <c r="D3846" s="29">
        <v>-5.469847455943351E-2</v>
      </c>
      <c r="E3846" s="29">
        <v>-0.19596288062834202</v>
      </c>
    </row>
    <row r="3847" spans="2:5" x14ac:dyDescent="0.2">
      <c r="B3847">
        <v>3838</v>
      </c>
      <c r="C3847" s="29">
        <v>3.4082746325526422E-2</v>
      </c>
      <c r="D3847" s="29">
        <v>-6.7060719898173046E-3</v>
      </c>
      <c r="E3847" s="29">
        <v>2.7817318095889904E-2</v>
      </c>
    </row>
    <row r="3848" spans="2:5" x14ac:dyDescent="0.2">
      <c r="B3848">
        <v>3839</v>
      </c>
      <c r="C3848" s="29">
        <v>8.8763835876837748E-3</v>
      </c>
      <c r="D3848" s="29">
        <v>-0.18555334453868261</v>
      </c>
      <c r="E3848" s="29">
        <v>-5.292814265599851E-2</v>
      </c>
    </row>
    <row r="3849" spans="2:5" x14ac:dyDescent="0.2">
      <c r="B3849">
        <v>3840</v>
      </c>
      <c r="C3849" s="29">
        <v>-4.7038740714651375E-2</v>
      </c>
      <c r="D3849" s="29">
        <v>3.6734893737838982E-2</v>
      </c>
      <c r="E3849" s="29">
        <v>6.6293468882204984E-2</v>
      </c>
    </row>
    <row r="3850" spans="2:5" x14ac:dyDescent="0.2">
      <c r="B3850">
        <v>3841</v>
      </c>
      <c r="C3850" s="29">
        <v>4.0760244364150634E-2</v>
      </c>
      <c r="D3850" s="29">
        <v>7.3724924589939084E-3</v>
      </c>
      <c r="E3850" s="29">
        <v>-9.9317090786820803E-3</v>
      </c>
    </row>
    <row r="3851" spans="2:5" x14ac:dyDescent="0.2">
      <c r="B3851">
        <v>3842</v>
      </c>
      <c r="C3851" s="29">
        <v>7.0843523140989462E-2</v>
      </c>
      <c r="D3851" s="29">
        <v>0.12647297482981487</v>
      </c>
      <c r="E3851" s="29">
        <v>-0.93524432564277638</v>
      </c>
    </row>
    <row r="3852" spans="2:5" x14ac:dyDescent="0.2">
      <c r="B3852">
        <v>3843</v>
      </c>
      <c r="C3852" s="29">
        <v>9.5942772846657684E-2</v>
      </c>
      <c r="D3852" s="29">
        <v>-8.5978853455687773E-2</v>
      </c>
      <c r="E3852" s="29">
        <v>-0.29498321680340095</v>
      </c>
    </row>
    <row r="3853" spans="2:5" x14ac:dyDescent="0.2">
      <c r="B3853">
        <v>3844</v>
      </c>
      <c r="C3853" s="29">
        <v>0.13771363540191572</v>
      </c>
      <c r="D3853" s="29">
        <v>-4.967451519323287E-2</v>
      </c>
      <c r="E3853" s="29">
        <v>0.22942617000944754</v>
      </c>
    </row>
    <row r="3854" spans="2:5" x14ac:dyDescent="0.2">
      <c r="B3854">
        <v>3845</v>
      </c>
      <c r="C3854" s="29">
        <v>2.3951584893355471E-2</v>
      </c>
      <c r="D3854" s="29">
        <v>0.16227673687461022</v>
      </c>
      <c r="E3854" s="29">
        <v>6.3256639500401335E-2</v>
      </c>
    </row>
    <row r="3855" spans="2:5" x14ac:dyDescent="0.2">
      <c r="B3855">
        <v>3846</v>
      </c>
      <c r="C3855" s="29">
        <v>1.3331587924625727E-2</v>
      </c>
      <c r="D3855" s="29">
        <v>-5.9248386884809712E-2</v>
      </c>
      <c r="E3855" s="29">
        <v>0.180484477522907</v>
      </c>
    </row>
    <row r="3856" spans="2:5" x14ac:dyDescent="0.2">
      <c r="B3856">
        <v>3847</v>
      </c>
      <c r="C3856" s="29">
        <v>-1.7550995278919408E-2</v>
      </c>
      <c r="D3856" s="29">
        <v>0.3373099638307227</v>
      </c>
      <c r="E3856" s="29">
        <v>7.9717184270811838E-3</v>
      </c>
    </row>
    <row r="3857" spans="2:5" x14ac:dyDescent="0.2">
      <c r="B3857">
        <v>3848</v>
      </c>
      <c r="C3857" s="29">
        <v>0.16979845739677918</v>
      </c>
      <c r="D3857" s="29">
        <v>-8.0495242233883477E-2</v>
      </c>
      <c r="E3857" s="29">
        <v>1.9055105005636563E-2</v>
      </c>
    </row>
    <row r="3858" spans="2:5" x14ac:dyDescent="0.2">
      <c r="B3858">
        <v>3849</v>
      </c>
      <c r="C3858" s="29">
        <v>9.5658980776559405E-2</v>
      </c>
      <c r="D3858" s="29">
        <v>5.1393723956705328E-2</v>
      </c>
      <c r="E3858" s="29">
        <v>0.15684612530149122</v>
      </c>
    </row>
    <row r="3859" spans="2:5" x14ac:dyDescent="0.2">
      <c r="B3859">
        <v>3850</v>
      </c>
      <c r="C3859" s="29">
        <v>5.4332060748947218E-2</v>
      </c>
      <c r="D3859" s="29">
        <v>3.9600257367325342E-3</v>
      </c>
      <c r="E3859" s="29">
        <v>5.6627347887865123E-2</v>
      </c>
    </row>
    <row r="3860" spans="2:5" x14ac:dyDescent="0.2">
      <c r="B3860">
        <v>3851</v>
      </c>
      <c r="C3860" s="29">
        <v>1.7872424471213465E-2</v>
      </c>
      <c r="D3860" s="29">
        <v>-4.8476124728980607E-2</v>
      </c>
      <c r="E3860" s="29">
        <v>0.20144859497397904</v>
      </c>
    </row>
    <row r="3861" spans="2:5" x14ac:dyDescent="0.2">
      <c r="B3861">
        <v>3852</v>
      </c>
      <c r="C3861" s="29">
        <v>-5.2521756503621404E-2</v>
      </c>
      <c r="D3861" s="29">
        <v>0.1709449027230443</v>
      </c>
      <c r="E3861" s="29">
        <v>-0.30294169958088923</v>
      </c>
    </row>
    <row r="3862" spans="2:5" x14ac:dyDescent="0.2">
      <c r="B3862">
        <v>3853</v>
      </c>
      <c r="C3862" s="29">
        <v>-4.2892816303201483E-3</v>
      </c>
      <c r="D3862" s="29">
        <v>7.8683710682940347E-2</v>
      </c>
      <c r="E3862" s="29">
        <v>0.59588568134628339</v>
      </c>
    </row>
    <row r="3863" spans="2:5" x14ac:dyDescent="0.2">
      <c r="B3863">
        <v>3854</v>
      </c>
      <c r="C3863" s="29">
        <v>7.7328976701654215E-2</v>
      </c>
      <c r="D3863" s="29">
        <v>-0.19509268612150205</v>
      </c>
      <c r="E3863" s="29">
        <v>-0.15408661644537489</v>
      </c>
    </row>
    <row r="3864" spans="2:5" x14ac:dyDescent="0.2">
      <c r="B3864">
        <v>3855</v>
      </c>
      <c r="C3864" s="29">
        <v>-1.89293816733331E-2</v>
      </c>
      <c r="D3864" s="29">
        <v>0.21543169164010453</v>
      </c>
      <c r="E3864" s="29">
        <v>-0.25462339316998794</v>
      </c>
    </row>
    <row r="3865" spans="2:5" x14ac:dyDescent="0.2">
      <c r="B3865">
        <v>3856</v>
      </c>
      <c r="C3865" s="29">
        <v>3.5475231751812164E-2</v>
      </c>
      <c r="D3865" s="29">
        <v>-0.29878323205262236</v>
      </c>
      <c r="E3865" s="29">
        <v>-0.10114516790647007</v>
      </c>
    </row>
    <row r="3866" spans="2:5" x14ac:dyDescent="0.2">
      <c r="B3866">
        <v>3857</v>
      </c>
      <c r="C3866" s="29">
        <v>1.326408077234114E-2</v>
      </c>
      <c r="D3866" s="29">
        <v>-0.10832914859808393</v>
      </c>
      <c r="E3866" s="29">
        <v>0.35088758230043332</v>
      </c>
    </row>
    <row r="3867" spans="2:5" x14ac:dyDescent="0.2">
      <c r="B3867">
        <v>3858</v>
      </c>
      <c r="C3867" s="29">
        <v>0.10389762583724375</v>
      </c>
      <c r="D3867" s="29">
        <v>3.6263451964550171E-2</v>
      </c>
      <c r="E3867" s="29">
        <v>6.9973704976440274E-2</v>
      </c>
    </row>
    <row r="3868" spans="2:5" x14ac:dyDescent="0.2">
      <c r="B3868">
        <v>3859</v>
      </c>
      <c r="C3868" s="29">
        <v>-0.11069909820632522</v>
      </c>
      <c r="D3868" s="29">
        <v>4.0125509915502247E-2</v>
      </c>
      <c r="E3868" s="29">
        <v>9.691131482762487E-2</v>
      </c>
    </row>
    <row r="3869" spans="2:5" x14ac:dyDescent="0.2">
      <c r="B3869">
        <v>3860</v>
      </c>
      <c r="C3869" s="29">
        <v>3.2616970079271779E-2</v>
      </c>
      <c r="D3869" s="29">
        <v>-0.12156867398655447</v>
      </c>
      <c r="E3869" s="29">
        <v>-0.40227962835980119</v>
      </c>
    </row>
    <row r="3870" spans="2:5" x14ac:dyDescent="0.2">
      <c r="B3870">
        <v>3861</v>
      </c>
      <c r="C3870" s="29">
        <v>-6.9777698579162412E-2</v>
      </c>
      <c r="D3870" s="29">
        <v>-5.8071575051496432E-2</v>
      </c>
      <c r="E3870" s="29">
        <v>-2.8496436412007674E-2</v>
      </c>
    </row>
    <row r="3871" spans="2:5" x14ac:dyDescent="0.2">
      <c r="B3871">
        <v>3862</v>
      </c>
      <c r="C3871" s="29">
        <v>3.8730697029860761E-2</v>
      </c>
      <c r="D3871" s="29">
        <v>2.4558454586194284E-2</v>
      </c>
      <c r="E3871" s="29">
        <v>8.9157221960216356E-3</v>
      </c>
    </row>
    <row r="3872" spans="2:5" x14ac:dyDescent="0.2">
      <c r="B3872">
        <v>3863</v>
      </c>
      <c r="C3872" s="29">
        <v>-0.19645596716831362</v>
      </c>
      <c r="D3872" s="29">
        <v>-9.1072806552985441E-2</v>
      </c>
      <c r="E3872" s="29">
        <v>0.41678305116193681</v>
      </c>
    </row>
    <row r="3873" spans="2:5" x14ac:dyDescent="0.2">
      <c r="B3873">
        <v>3864</v>
      </c>
      <c r="C3873" s="29">
        <v>-5.9289261661566638E-2</v>
      </c>
      <c r="D3873" s="29">
        <v>-0.35336370846253329</v>
      </c>
      <c r="E3873" s="29">
        <v>0.19244886221022536</v>
      </c>
    </row>
    <row r="3874" spans="2:5" x14ac:dyDescent="0.2">
      <c r="B3874">
        <v>3865</v>
      </c>
      <c r="C3874" s="29">
        <v>8.1371504622922697E-3</v>
      </c>
      <c r="D3874" s="29">
        <v>-0.11432143513013621</v>
      </c>
      <c r="E3874" s="29">
        <v>-3.3032599858465891E-2</v>
      </c>
    </row>
    <row r="3875" spans="2:5" x14ac:dyDescent="0.2">
      <c r="B3875">
        <v>3866</v>
      </c>
      <c r="C3875" s="29">
        <v>-5.1030462541533032E-2</v>
      </c>
      <c r="D3875" s="29">
        <v>-0.10337840382502343</v>
      </c>
      <c r="E3875" s="29">
        <v>-7.566930880766394E-2</v>
      </c>
    </row>
    <row r="3876" spans="2:5" x14ac:dyDescent="0.2">
      <c r="B3876">
        <v>3867</v>
      </c>
      <c r="C3876" s="29">
        <v>-4.76605967258869E-3</v>
      </c>
      <c r="D3876" s="29">
        <v>-6.6051376559954716E-2</v>
      </c>
      <c r="E3876" s="29">
        <v>8.9199429426551707E-2</v>
      </c>
    </row>
    <row r="3877" spans="2:5" x14ac:dyDescent="0.2">
      <c r="B3877">
        <v>3868</v>
      </c>
      <c r="C3877" s="29">
        <v>-0.17123475060083271</v>
      </c>
      <c r="D3877" s="29">
        <v>0.43453637533603051</v>
      </c>
      <c r="E3877" s="29">
        <v>0.20471481196595889</v>
      </c>
    </row>
    <row r="3878" spans="2:5" x14ac:dyDescent="0.2">
      <c r="B3878">
        <v>3869</v>
      </c>
      <c r="C3878" s="29">
        <v>-2.5576752617611671E-2</v>
      </c>
      <c r="D3878" s="29">
        <v>-3.1288506322432352E-2</v>
      </c>
      <c r="E3878" s="29">
        <v>0.10647456945488402</v>
      </c>
    </row>
    <row r="3879" spans="2:5" x14ac:dyDescent="0.2">
      <c r="B3879">
        <v>3870</v>
      </c>
      <c r="C3879" s="29">
        <v>4.6345604532249174E-2</v>
      </c>
      <c r="D3879" s="29">
        <v>-0.1812366037499698</v>
      </c>
      <c r="E3879" s="29">
        <v>-4.4585837606946954E-2</v>
      </c>
    </row>
    <row r="3880" spans="2:5" x14ac:dyDescent="0.2">
      <c r="B3880">
        <v>3871</v>
      </c>
      <c r="C3880" s="29">
        <v>-1.8041548688291907E-2</v>
      </c>
      <c r="D3880" s="29">
        <v>-4.9854638008218134E-2</v>
      </c>
      <c r="E3880" s="29">
        <v>3.7321345150418551E-2</v>
      </c>
    </row>
    <row r="3881" spans="2:5" x14ac:dyDescent="0.2">
      <c r="B3881">
        <v>3872</v>
      </c>
      <c r="C3881" s="29">
        <v>-3.0909357273337077E-2</v>
      </c>
      <c r="D3881" s="29">
        <v>0.18493345576537673</v>
      </c>
      <c r="E3881" s="29">
        <v>0.30240288022890033</v>
      </c>
    </row>
    <row r="3882" spans="2:5" x14ac:dyDescent="0.2">
      <c r="B3882">
        <v>3873</v>
      </c>
      <c r="C3882" s="29">
        <v>-6.3136756466848467E-3</v>
      </c>
      <c r="D3882" s="29">
        <v>-7.3887860720772497E-2</v>
      </c>
      <c r="E3882" s="29">
        <v>-0.10427524880729369</v>
      </c>
    </row>
    <row r="3883" spans="2:5" x14ac:dyDescent="0.2">
      <c r="B3883">
        <v>3874</v>
      </c>
      <c r="C3883" s="29">
        <v>-8.2700748369608168E-2</v>
      </c>
      <c r="D3883" s="29">
        <v>-0.18500918806464142</v>
      </c>
      <c r="E3883" s="29">
        <v>2.2876856412516602E-2</v>
      </c>
    </row>
    <row r="3884" spans="2:5" x14ac:dyDescent="0.2">
      <c r="B3884">
        <v>3875</v>
      </c>
      <c r="C3884" s="29">
        <v>-1.1002240173705276E-2</v>
      </c>
      <c r="D3884" s="29">
        <v>-8.9675248495018955E-2</v>
      </c>
      <c r="E3884" s="29">
        <v>5.6846893587592269E-2</v>
      </c>
    </row>
    <row r="3885" spans="2:5" x14ac:dyDescent="0.2">
      <c r="B3885">
        <v>3876</v>
      </c>
      <c r="C3885" s="29">
        <v>5.7240944213362857E-2</v>
      </c>
      <c r="D3885" s="29">
        <v>3.8457966409196402E-2</v>
      </c>
      <c r="E3885" s="29">
        <v>1.3710237063993234E-2</v>
      </c>
    </row>
    <row r="3886" spans="2:5" x14ac:dyDescent="0.2">
      <c r="B3886">
        <v>3877</v>
      </c>
      <c r="C3886" s="29">
        <v>-1.7635072467141282E-2</v>
      </c>
      <c r="D3886" s="29">
        <v>0.11326069740143592</v>
      </c>
      <c r="E3886" s="29">
        <v>-0.16017420489655337</v>
      </c>
    </row>
    <row r="3887" spans="2:5" x14ac:dyDescent="0.2">
      <c r="B3887">
        <v>3878</v>
      </c>
      <c r="C3887" s="29">
        <v>-5.3384360663854664E-2</v>
      </c>
      <c r="D3887" s="29">
        <v>-8.2520826271569828E-2</v>
      </c>
      <c r="E3887" s="29">
        <v>-0.55451684778681476</v>
      </c>
    </row>
    <row r="3888" spans="2:5" x14ac:dyDescent="0.2">
      <c r="B3888">
        <v>3879</v>
      </c>
      <c r="C3888" s="29">
        <v>-3.4338395910415237E-2</v>
      </c>
      <c r="D3888" s="29">
        <v>-7.5017453379523868E-2</v>
      </c>
      <c r="E3888" s="29">
        <v>1.2708296289692445E-3</v>
      </c>
    </row>
    <row r="3889" spans="2:5" x14ac:dyDescent="0.2">
      <c r="B3889">
        <v>3880</v>
      </c>
      <c r="C3889" s="29">
        <v>-5.1246236092527889E-2</v>
      </c>
      <c r="D3889" s="29">
        <v>0.18521212947586752</v>
      </c>
      <c r="E3889" s="29">
        <v>-0.141530228782417</v>
      </c>
    </row>
    <row r="3890" spans="2:5" x14ac:dyDescent="0.2">
      <c r="B3890">
        <v>3881</v>
      </c>
      <c r="C3890" s="29">
        <v>5.7951883980194789E-2</v>
      </c>
      <c r="D3890" s="29">
        <v>-6.0494283307805263E-2</v>
      </c>
      <c r="E3890" s="29">
        <v>0.18916393359534092</v>
      </c>
    </row>
    <row r="3891" spans="2:5" x14ac:dyDescent="0.2">
      <c r="B3891">
        <v>3882</v>
      </c>
      <c r="C3891" s="29">
        <v>4.9853267885836473E-2</v>
      </c>
      <c r="D3891" s="29">
        <v>-6.2624963180587842E-2</v>
      </c>
      <c r="E3891" s="29">
        <v>0.17783052926255233</v>
      </c>
    </row>
    <row r="3892" spans="2:5" x14ac:dyDescent="0.2">
      <c r="B3892">
        <v>3883</v>
      </c>
      <c r="C3892" s="29">
        <v>8.6364835586336355E-2</v>
      </c>
      <c r="D3892" s="29">
        <v>0.10163834285706103</v>
      </c>
      <c r="E3892" s="29">
        <v>0.2423227273771765</v>
      </c>
    </row>
    <row r="3893" spans="2:5" x14ac:dyDescent="0.2">
      <c r="B3893">
        <v>3884</v>
      </c>
      <c r="C3893" s="29">
        <v>-4.9910544088727374E-2</v>
      </c>
      <c r="D3893" s="29">
        <v>0.11131704377216081</v>
      </c>
      <c r="E3893" s="29">
        <v>-0.35300396018754976</v>
      </c>
    </row>
    <row r="3894" spans="2:5" x14ac:dyDescent="0.2">
      <c r="B3894">
        <v>3885</v>
      </c>
      <c r="C3894" s="29">
        <v>2.5128015894003673E-2</v>
      </c>
      <c r="D3894" s="29">
        <v>9.256173455716217E-2</v>
      </c>
      <c r="E3894" s="29">
        <v>0.28038004869162064</v>
      </c>
    </row>
    <row r="3895" spans="2:5" x14ac:dyDescent="0.2">
      <c r="B3895">
        <v>3886</v>
      </c>
      <c r="C3895" s="29">
        <v>-9.4394308977493353E-3</v>
      </c>
      <c r="D3895" s="29">
        <v>-6.5803990150064468E-2</v>
      </c>
      <c r="E3895" s="29">
        <v>5.8653506525820631E-2</v>
      </c>
    </row>
    <row r="3896" spans="2:5" x14ac:dyDescent="0.2">
      <c r="B3896">
        <v>3887</v>
      </c>
      <c r="C3896" s="29">
        <v>-6.4790889933922149E-3</v>
      </c>
      <c r="D3896" s="29">
        <v>-1.1749853706576456E-2</v>
      </c>
      <c r="E3896" s="29">
        <v>0.21326099911705115</v>
      </c>
    </row>
    <row r="3897" spans="2:5" x14ac:dyDescent="0.2">
      <c r="B3897">
        <v>3888</v>
      </c>
      <c r="C3897" s="29">
        <v>3.7099006329102423E-2</v>
      </c>
      <c r="D3897" s="29">
        <v>-7.0078014480749892E-2</v>
      </c>
      <c r="E3897" s="29">
        <v>-6.3671332654579218E-3</v>
      </c>
    </row>
    <row r="3898" spans="2:5" x14ac:dyDescent="0.2">
      <c r="B3898">
        <v>3889</v>
      </c>
      <c r="C3898" s="29">
        <v>3.6171781614294261E-2</v>
      </c>
      <c r="D3898" s="29">
        <v>0.11542594443290853</v>
      </c>
      <c r="E3898" s="29">
        <v>-5.1774198731914377E-2</v>
      </c>
    </row>
    <row r="3899" spans="2:5" x14ac:dyDescent="0.2">
      <c r="B3899">
        <v>3890</v>
      </c>
      <c r="C3899" s="29">
        <v>-9.3508037351167333E-4</v>
      </c>
      <c r="D3899" s="29">
        <v>5.1561328214260724E-2</v>
      </c>
      <c r="E3899" s="29">
        <v>0.39651886326265023</v>
      </c>
    </row>
    <row r="3900" spans="2:5" x14ac:dyDescent="0.2">
      <c r="B3900">
        <v>3891</v>
      </c>
      <c r="C3900" s="29">
        <v>-1.8877088534703081E-2</v>
      </c>
      <c r="D3900" s="29">
        <v>-4.3155968414766287E-2</v>
      </c>
      <c r="E3900" s="29">
        <v>2.0225933280917398E-2</v>
      </c>
    </row>
    <row r="3901" spans="2:5" x14ac:dyDescent="0.2">
      <c r="B3901">
        <v>3892</v>
      </c>
      <c r="C3901" s="29">
        <v>-4.7846327288814453E-2</v>
      </c>
      <c r="D3901" s="29">
        <v>-0.1005582232477244</v>
      </c>
      <c r="E3901" s="29">
        <v>4.1241691908254538E-2</v>
      </c>
    </row>
    <row r="3902" spans="2:5" x14ac:dyDescent="0.2">
      <c r="B3902">
        <v>3893</v>
      </c>
      <c r="C3902" s="29">
        <v>3.336102165854675E-2</v>
      </c>
      <c r="D3902" s="29">
        <v>0.22740146782903634</v>
      </c>
      <c r="E3902" s="29">
        <v>-0.38424008636407453</v>
      </c>
    </row>
    <row r="3903" spans="2:5" x14ac:dyDescent="0.2">
      <c r="B3903">
        <v>3894</v>
      </c>
      <c r="C3903" s="29">
        <v>6.7977396709910473E-2</v>
      </c>
      <c r="D3903" s="29">
        <v>-0.19941212254613958</v>
      </c>
      <c r="E3903" s="29">
        <v>0.14481797019393286</v>
      </c>
    </row>
    <row r="3904" spans="2:5" x14ac:dyDescent="0.2">
      <c r="B3904">
        <v>3895</v>
      </c>
      <c r="C3904" s="29">
        <v>-2.6622652307342537E-2</v>
      </c>
      <c r="D3904" s="29">
        <v>-2.2706278392412684E-3</v>
      </c>
      <c r="E3904" s="29">
        <v>-0.2338635333100374</v>
      </c>
    </row>
    <row r="3905" spans="2:5" x14ac:dyDescent="0.2">
      <c r="B3905">
        <v>3896</v>
      </c>
      <c r="C3905" s="29">
        <v>-3.1876928710585596E-2</v>
      </c>
      <c r="D3905" s="29">
        <v>0.3890721253951358</v>
      </c>
      <c r="E3905" s="29">
        <v>-9.5643192042714556E-3</v>
      </c>
    </row>
    <row r="3906" spans="2:5" x14ac:dyDescent="0.2">
      <c r="B3906">
        <v>3897</v>
      </c>
      <c r="C3906" s="29">
        <v>-0.18796766558871153</v>
      </c>
      <c r="D3906" s="29">
        <v>0.24118161669577051</v>
      </c>
      <c r="E3906" s="29">
        <v>-0.17444238495901512</v>
      </c>
    </row>
    <row r="3907" spans="2:5" x14ac:dyDescent="0.2">
      <c r="B3907">
        <v>3898</v>
      </c>
      <c r="C3907" s="29">
        <v>-1.767382459602649E-2</v>
      </c>
      <c r="D3907" s="29">
        <v>3.4108538650291301E-2</v>
      </c>
      <c r="E3907" s="29">
        <v>-0.16476400525860527</v>
      </c>
    </row>
    <row r="3908" spans="2:5" x14ac:dyDescent="0.2">
      <c r="B3908">
        <v>3899</v>
      </c>
      <c r="C3908" s="29">
        <v>-3.2186169936833833E-2</v>
      </c>
      <c r="D3908" s="29">
        <v>-0.12194518070300098</v>
      </c>
      <c r="E3908" s="29">
        <v>-9.1715123954399611E-2</v>
      </c>
    </row>
    <row r="3909" spans="2:5" x14ac:dyDescent="0.2">
      <c r="B3909">
        <v>3900</v>
      </c>
      <c r="C3909" s="29">
        <v>-5.1212054367115636E-2</v>
      </c>
      <c r="D3909" s="29">
        <v>0.10824573809977973</v>
      </c>
      <c r="E3909" s="29">
        <v>0.13999917275884588</v>
      </c>
    </row>
    <row r="3910" spans="2:5" x14ac:dyDescent="0.2">
      <c r="B3910">
        <v>3901</v>
      </c>
      <c r="C3910" s="29">
        <v>1.0413871273760904E-2</v>
      </c>
      <c r="D3910" s="29">
        <v>0.32714317323439079</v>
      </c>
      <c r="E3910" s="29">
        <v>2.4665484358715192E-4</v>
      </c>
    </row>
    <row r="3911" spans="2:5" x14ac:dyDescent="0.2">
      <c r="B3911">
        <v>3902</v>
      </c>
      <c r="C3911" s="29">
        <v>3.4087405668802497E-3</v>
      </c>
      <c r="D3911" s="29">
        <v>2.5263440273553036E-2</v>
      </c>
      <c r="E3911" s="29">
        <v>7.4859361199281466E-2</v>
      </c>
    </row>
    <row r="3912" spans="2:5" x14ac:dyDescent="0.2">
      <c r="B3912">
        <v>3903</v>
      </c>
      <c r="C3912" s="29">
        <v>-2.8301934338151553E-2</v>
      </c>
      <c r="D3912" s="29">
        <v>1.7589187415609692E-2</v>
      </c>
      <c r="E3912" s="29">
        <v>0.28810359342369907</v>
      </c>
    </row>
    <row r="3913" spans="2:5" x14ac:dyDescent="0.2">
      <c r="B3913">
        <v>3904</v>
      </c>
      <c r="C3913" s="29">
        <v>-7.8051528220539665E-2</v>
      </c>
      <c r="D3913" s="29">
        <v>4.6968467910531574E-2</v>
      </c>
      <c r="E3913" s="29">
        <v>-0.23085283951156435</v>
      </c>
    </row>
    <row r="3914" spans="2:5" x14ac:dyDescent="0.2">
      <c r="B3914">
        <v>3905</v>
      </c>
      <c r="C3914" s="29">
        <v>-1.3310289749050869E-2</v>
      </c>
      <c r="D3914" s="29">
        <v>4.9488670980232331E-2</v>
      </c>
      <c r="E3914" s="29">
        <v>-5.3899527751413115E-2</v>
      </c>
    </row>
    <row r="3915" spans="2:5" x14ac:dyDescent="0.2">
      <c r="B3915">
        <v>3906</v>
      </c>
      <c r="C3915" s="29">
        <v>2.3860646448141225E-2</v>
      </c>
      <c r="D3915" s="29">
        <v>5.5995608888549401E-3</v>
      </c>
      <c r="E3915" s="29">
        <v>0.25876147308115877</v>
      </c>
    </row>
    <row r="3916" spans="2:5" x14ac:dyDescent="0.2">
      <c r="B3916">
        <v>3907</v>
      </c>
      <c r="C3916" s="29">
        <v>-4.6308023378782329E-2</v>
      </c>
      <c r="D3916" s="29">
        <v>-4.4049526177810612E-2</v>
      </c>
      <c r="E3916" s="29">
        <v>1.8577961362863164E-2</v>
      </c>
    </row>
    <row r="3917" spans="2:5" x14ac:dyDescent="0.2">
      <c r="B3917">
        <v>3908</v>
      </c>
      <c r="C3917" s="29">
        <v>-3.1669512956157442E-2</v>
      </c>
      <c r="D3917" s="29">
        <v>0.10048406299548743</v>
      </c>
      <c r="E3917" s="29">
        <v>-0.23287544228704876</v>
      </c>
    </row>
    <row r="3918" spans="2:5" x14ac:dyDescent="0.2">
      <c r="B3918">
        <v>3909</v>
      </c>
      <c r="C3918" s="29">
        <v>9.9972938377846182E-2</v>
      </c>
      <c r="D3918" s="29">
        <v>0.14296972763874166</v>
      </c>
      <c r="E3918" s="29">
        <v>-0.16062276750214033</v>
      </c>
    </row>
    <row r="3919" spans="2:5" x14ac:dyDescent="0.2">
      <c r="B3919">
        <v>3910</v>
      </c>
      <c r="C3919" s="29">
        <v>-1.3425837728069028E-2</v>
      </c>
      <c r="D3919" s="29">
        <v>-3.6108109111955639E-2</v>
      </c>
      <c r="E3919" s="29">
        <v>8.0751671659288551E-2</v>
      </c>
    </row>
    <row r="3920" spans="2:5" x14ac:dyDescent="0.2">
      <c r="B3920">
        <v>3911</v>
      </c>
      <c r="C3920" s="29">
        <v>-2.3893311702366739E-3</v>
      </c>
      <c r="D3920" s="29">
        <v>-0.18005524116515381</v>
      </c>
      <c r="E3920" s="29">
        <v>-0.16614263324477019</v>
      </c>
    </row>
    <row r="3921" spans="2:5" x14ac:dyDescent="0.2">
      <c r="B3921">
        <v>3912</v>
      </c>
      <c r="C3921" s="29">
        <v>2.6640402610730883E-2</v>
      </c>
      <c r="D3921" s="29">
        <v>0.71747198704909076</v>
      </c>
      <c r="E3921" s="29">
        <v>-5.0478442971163169E-2</v>
      </c>
    </row>
    <row r="3922" spans="2:5" x14ac:dyDescent="0.2">
      <c r="B3922">
        <v>3913</v>
      </c>
      <c r="C3922" s="29">
        <v>5.8752291822427194E-2</v>
      </c>
      <c r="D3922" s="29">
        <v>-5.4476939988710872E-2</v>
      </c>
      <c r="E3922" s="29">
        <v>-6.8530559241762712E-2</v>
      </c>
    </row>
    <row r="3923" spans="2:5" x14ac:dyDescent="0.2">
      <c r="B3923">
        <v>3914</v>
      </c>
      <c r="C3923" s="29">
        <v>5.9625152352097394E-2</v>
      </c>
      <c r="D3923" s="29">
        <v>2.7372971252645158E-2</v>
      </c>
      <c r="E3923" s="29">
        <v>0.12077347538383242</v>
      </c>
    </row>
    <row r="3924" spans="2:5" x14ac:dyDescent="0.2">
      <c r="B3924">
        <v>3915</v>
      </c>
      <c r="C3924" s="29">
        <v>1.134354429157086E-2</v>
      </c>
      <c r="D3924" s="29">
        <v>-6.8168978306353864E-2</v>
      </c>
      <c r="E3924" s="29">
        <v>-0.33328579197277952</v>
      </c>
    </row>
    <row r="3925" spans="2:5" x14ac:dyDescent="0.2">
      <c r="B3925">
        <v>3916</v>
      </c>
      <c r="C3925" s="29">
        <v>3.0197852488688108E-2</v>
      </c>
      <c r="D3925" s="29">
        <v>0.12904920896956359</v>
      </c>
      <c r="E3925" s="29">
        <v>-9.5867300715547318E-2</v>
      </c>
    </row>
    <row r="3926" spans="2:5" x14ac:dyDescent="0.2">
      <c r="B3926">
        <v>3917</v>
      </c>
      <c r="C3926" s="29">
        <v>7.6384211903514507E-2</v>
      </c>
      <c r="D3926" s="29">
        <v>-5.4352708132922471E-2</v>
      </c>
      <c r="E3926" s="29">
        <v>0.15014882867766899</v>
      </c>
    </row>
    <row r="3927" spans="2:5" x14ac:dyDescent="0.2">
      <c r="B3927">
        <v>3918</v>
      </c>
      <c r="C3927" s="29">
        <v>-0.18868155432218994</v>
      </c>
      <c r="D3927" s="29">
        <v>-0.53221619027417777</v>
      </c>
      <c r="E3927" s="29">
        <v>0.10105135832882292</v>
      </c>
    </row>
    <row r="3928" spans="2:5" x14ac:dyDescent="0.2">
      <c r="B3928">
        <v>3919</v>
      </c>
      <c r="C3928" s="29">
        <v>0.27919617508474448</v>
      </c>
      <c r="D3928" s="29">
        <v>-0.30808973709750381</v>
      </c>
      <c r="E3928" s="29">
        <v>-6.8602020798991206E-2</v>
      </c>
    </row>
    <row r="3929" spans="2:5" x14ac:dyDescent="0.2">
      <c r="B3929">
        <v>3920</v>
      </c>
      <c r="C3929" s="29">
        <v>3.2713133529838817E-2</v>
      </c>
      <c r="D3929" s="29">
        <v>7.6579680353093205E-2</v>
      </c>
      <c r="E3929" s="29">
        <v>1.7293107803831361E-2</v>
      </c>
    </row>
    <row r="3930" spans="2:5" x14ac:dyDescent="0.2">
      <c r="B3930">
        <v>3921</v>
      </c>
      <c r="C3930" s="29">
        <v>6.7319073861200592E-3</v>
      </c>
      <c r="D3930" s="29">
        <v>0.1069727144401168</v>
      </c>
      <c r="E3930" s="29">
        <v>-5.0060528427691396E-2</v>
      </c>
    </row>
    <row r="3931" spans="2:5" x14ac:dyDescent="0.2">
      <c r="B3931">
        <v>3922</v>
      </c>
      <c r="C3931" s="29">
        <v>2.3886628430519079E-2</v>
      </c>
      <c r="D3931" s="29">
        <v>-4.3333499150964877E-2</v>
      </c>
      <c r="E3931" s="29">
        <v>-2.9488441906324984E-4</v>
      </c>
    </row>
    <row r="3932" spans="2:5" x14ac:dyDescent="0.2">
      <c r="B3932">
        <v>3923</v>
      </c>
      <c r="C3932" s="29">
        <v>-1.2665564455681233E-3</v>
      </c>
      <c r="D3932" s="29">
        <v>-4.5765509046682751E-2</v>
      </c>
      <c r="E3932" s="29">
        <v>0.16531918269875348</v>
      </c>
    </row>
    <row r="3933" spans="2:5" x14ac:dyDescent="0.2">
      <c r="B3933">
        <v>3924</v>
      </c>
      <c r="C3933" s="29">
        <v>-1.2335767107933049E-2</v>
      </c>
      <c r="D3933" s="29">
        <v>-0.20195253185160597</v>
      </c>
      <c r="E3933" s="29">
        <v>-2.4980856782597392E-2</v>
      </c>
    </row>
    <row r="3934" spans="2:5" x14ac:dyDescent="0.2">
      <c r="B3934">
        <v>3925</v>
      </c>
      <c r="C3934" s="29">
        <v>-4.8240608617765759E-2</v>
      </c>
      <c r="D3934" s="29">
        <v>-2.2307264389374703E-2</v>
      </c>
      <c r="E3934" s="29">
        <v>-0.21049625259979621</v>
      </c>
    </row>
    <row r="3935" spans="2:5" x14ac:dyDescent="0.2">
      <c r="B3935">
        <v>3926</v>
      </c>
      <c r="C3935" s="29">
        <v>0.23812150989643646</v>
      </c>
      <c r="D3935" s="29">
        <v>5.5310903778027005E-2</v>
      </c>
      <c r="E3935" s="29">
        <v>-5.1797532047699393E-2</v>
      </c>
    </row>
    <row r="3936" spans="2:5" x14ac:dyDescent="0.2">
      <c r="B3936">
        <v>3927</v>
      </c>
      <c r="C3936" s="29">
        <v>-3.7090217756499996E-2</v>
      </c>
      <c r="D3936" s="29">
        <v>-1.7519514660598107E-2</v>
      </c>
      <c r="E3936" s="29">
        <v>0.2253689547323775</v>
      </c>
    </row>
    <row r="3937" spans="2:5" x14ac:dyDescent="0.2">
      <c r="B3937">
        <v>3928</v>
      </c>
      <c r="C3937" s="29">
        <v>-9.8844628745886186E-3</v>
      </c>
      <c r="D3937" s="29">
        <v>0.16773132227428289</v>
      </c>
      <c r="E3937" s="29">
        <v>-0.15086932731891725</v>
      </c>
    </row>
    <row r="3938" spans="2:5" x14ac:dyDescent="0.2">
      <c r="B3938">
        <v>3929</v>
      </c>
      <c r="C3938" s="29">
        <v>7.1024522509325574E-2</v>
      </c>
      <c r="D3938" s="29">
        <v>-0.20950247808488753</v>
      </c>
      <c r="E3938" s="29">
        <v>-0.18785435099943551</v>
      </c>
    </row>
    <row r="3939" spans="2:5" x14ac:dyDescent="0.2">
      <c r="B3939">
        <v>3930</v>
      </c>
      <c r="C3939" s="29">
        <v>8.4052362190493602E-3</v>
      </c>
      <c r="D3939" s="29">
        <v>-0.14631658906232073</v>
      </c>
      <c r="E3939" s="29">
        <v>1.0855420146128305E-2</v>
      </c>
    </row>
    <row r="3940" spans="2:5" x14ac:dyDescent="0.2">
      <c r="B3940">
        <v>3931</v>
      </c>
      <c r="C3940" s="29">
        <v>-2.9147703935842127E-2</v>
      </c>
      <c r="D3940" s="29">
        <v>0.32793587590941237</v>
      </c>
      <c r="E3940" s="29">
        <v>-0.26223291401141208</v>
      </c>
    </row>
    <row r="3941" spans="2:5" x14ac:dyDescent="0.2">
      <c r="B3941">
        <v>3932</v>
      </c>
      <c r="C3941" s="29">
        <v>0.10641289343673173</v>
      </c>
      <c r="D3941" s="29">
        <v>6.541743775030251E-2</v>
      </c>
      <c r="E3941" s="29">
        <v>3.2406077366560785E-3</v>
      </c>
    </row>
    <row r="3942" spans="2:5" x14ac:dyDescent="0.2">
      <c r="B3942">
        <v>3933</v>
      </c>
      <c r="C3942" s="29">
        <v>1.1841313171101779E-2</v>
      </c>
      <c r="D3942" s="29">
        <v>0.15242260141521746</v>
      </c>
      <c r="E3942" s="29">
        <v>0.11821359810191785</v>
      </c>
    </row>
    <row r="3943" spans="2:5" x14ac:dyDescent="0.2">
      <c r="B3943">
        <v>3934</v>
      </c>
      <c r="C3943" s="29">
        <v>-2.0881134057042533E-2</v>
      </c>
      <c r="D3943" s="29">
        <v>-8.7682950537828E-2</v>
      </c>
      <c r="E3943" s="29">
        <v>9.7552925188672909E-2</v>
      </c>
    </row>
    <row r="3944" spans="2:5" x14ac:dyDescent="0.2">
      <c r="B3944">
        <v>3935</v>
      </c>
      <c r="C3944" s="29">
        <v>-1.6002164597936405E-3</v>
      </c>
      <c r="D3944" s="29">
        <v>-0.27336647604609332</v>
      </c>
      <c r="E3944" s="29">
        <v>0.14473521415849513</v>
      </c>
    </row>
    <row r="3945" spans="2:5" x14ac:dyDescent="0.2">
      <c r="B3945">
        <v>3936</v>
      </c>
      <c r="C3945" s="29">
        <v>8.0460715749761328E-3</v>
      </c>
      <c r="D3945" s="29">
        <v>-4.1278909002633118E-2</v>
      </c>
      <c r="E3945" s="29">
        <v>-6.1699118670303386E-2</v>
      </c>
    </row>
    <row r="3946" spans="2:5" x14ac:dyDescent="0.2">
      <c r="B3946">
        <v>3937</v>
      </c>
      <c r="C3946" s="29">
        <v>-0.1182142423823116</v>
      </c>
      <c r="D3946" s="29">
        <v>-3.3035571052480409E-2</v>
      </c>
      <c r="E3946" s="29">
        <v>1.2235923594388562E-2</v>
      </c>
    </row>
    <row r="3947" spans="2:5" x14ac:dyDescent="0.2">
      <c r="B3947">
        <v>3938</v>
      </c>
      <c r="C3947" s="29">
        <v>0.10028460240829833</v>
      </c>
      <c r="D3947" s="29">
        <v>3.1222180440372532E-2</v>
      </c>
      <c r="E3947" s="29">
        <v>0.12472571757435159</v>
      </c>
    </row>
    <row r="3948" spans="2:5" x14ac:dyDescent="0.2">
      <c r="B3948">
        <v>3939</v>
      </c>
      <c r="C3948" s="29">
        <v>-1.3623180968141994E-2</v>
      </c>
      <c r="D3948" s="29">
        <v>0.1447920284565945</v>
      </c>
      <c r="E3948" s="29">
        <v>0.14884275118653834</v>
      </c>
    </row>
    <row r="3949" spans="2:5" x14ac:dyDescent="0.2">
      <c r="B3949">
        <v>3940</v>
      </c>
      <c r="C3949" s="29">
        <v>2.8599352535134469E-2</v>
      </c>
      <c r="D3949" s="29">
        <v>-0.14268565400080577</v>
      </c>
      <c r="E3949" s="29">
        <v>-0.23573203641148419</v>
      </c>
    </row>
    <row r="3950" spans="2:5" x14ac:dyDescent="0.2">
      <c r="B3950">
        <v>3941</v>
      </c>
      <c r="C3950" s="29">
        <v>-9.3702036953951198E-2</v>
      </c>
      <c r="D3950" s="29">
        <v>-0.1479467137131309</v>
      </c>
      <c r="E3950" s="29">
        <v>-0.10501731564207963</v>
      </c>
    </row>
    <row r="3951" spans="2:5" x14ac:dyDescent="0.2">
      <c r="B3951">
        <v>3942</v>
      </c>
      <c r="C3951" s="29">
        <v>4.3112369766574739E-2</v>
      </c>
      <c r="D3951" s="29">
        <v>5.7106517044246317E-2</v>
      </c>
      <c r="E3951" s="29">
        <v>-0.27459051608062207</v>
      </c>
    </row>
    <row r="3952" spans="2:5" x14ac:dyDescent="0.2">
      <c r="B3952">
        <v>3943</v>
      </c>
      <c r="C3952" s="29">
        <v>2.0954384663870881E-2</v>
      </c>
      <c r="D3952" s="29">
        <v>7.8737270803379597E-2</v>
      </c>
      <c r="E3952" s="29">
        <v>-0.12989955415280705</v>
      </c>
    </row>
    <row r="3953" spans="2:5" x14ac:dyDescent="0.2">
      <c r="B3953">
        <v>3944</v>
      </c>
      <c r="C3953" s="29">
        <v>2.2994500194156296E-2</v>
      </c>
      <c r="D3953" s="29">
        <v>-5.2173745176257232E-2</v>
      </c>
      <c r="E3953" s="29">
        <v>-2.8901002647157822E-2</v>
      </c>
    </row>
    <row r="3954" spans="2:5" x14ac:dyDescent="0.2">
      <c r="B3954">
        <v>3945</v>
      </c>
      <c r="C3954" s="29">
        <v>0.14464824979589253</v>
      </c>
      <c r="D3954" s="29">
        <v>4.9101199778550528E-2</v>
      </c>
      <c r="E3954" s="29">
        <v>-7.6071336226650937E-2</v>
      </c>
    </row>
    <row r="3955" spans="2:5" x14ac:dyDescent="0.2">
      <c r="B3955">
        <v>3946</v>
      </c>
      <c r="C3955" s="29">
        <v>7.2481935945018308E-4</v>
      </c>
      <c r="D3955" s="29">
        <v>0.33079444130245189</v>
      </c>
      <c r="E3955" s="29">
        <v>0.14485117756076363</v>
      </c>
    </row>
    <row r="3956" spans="2:5" x14ac:dyDescent="0.2">
      <c r="B3956">
        <v>3947</v>
      </c>
      <c r="C3956" s="29">
        <v>2.7102177552269433E-2</v>
      </c>
      <c r="D3956" s="29">
        <v>0.22895923477481894</v>
      </c>
      <c r="E3956" s="29">
        <v>-0.33013473063258181</v>
      </c>
    </row>
    <row r="3957" spans="2:5" x14ac:dyDescent="0.2">
      <c r="B3957">
        <v>3948</v>
      </c>
      <c r="C3957" s="29">
        <v>-7.6528896901314813E-2</v>
      </c>
      <c r="D3957" s="29">
        <v>-0.18724515157566857</v>
      </c>
      <c r="E3957" s="29">
        <v>-0.22837625962766064</v>
      </c>
    </row>
    <row r="3958" spans="2:5" x14ac:dyDescent="0.2">
      <c r="B3958">
        <v>3949</v>
      </c>
      <c r="C3958" s="29">
        <v>-2.8787299106047104E-2</v>
      </c>
      <c r="D3958" s="29">
        <v>-8.3125898428489428E-2</v>
      </c>
      <c r="E3958" s="29">
        <v>-7.114551040873629E-2</v>
      </c>
    </row>
    <row r="3959" spans="2:5" x14ac:dyDescent="0.2">
      <c r="B3959">
        <v>3950</v>
      </c>
      <c r="C3959" s="29">
        <v>0.11014239541837725</v>
      </c>
      <c r="D3959" s="29">
        <v>-8.0129250030686897E-2</v>
      </c>
      <c r="E3959" s="29">
        <v>-2.9533865040021937E-2</v>
      </c>
    </row>
    <row r="3960" spans="2:5" x14ac:dyDescent="0.2">
      <c r="B3960">
        <v>3951</v>
      </c>
      <c r="C3960" s="29">
        <v>-2.5896047250658803E-3</v>
      </c>
      <c r="D3960" s="29">
        <v>-0.1170869989815492</v>
      </c>
      <c r="E3960" s="29">
        <v>-4.9206546092005254E-2</v>
      </c>
    </row>
    <row r="3961" spans="2:5" x14ac:dyDescent="0.2">
      <c r="B3961">
        <v>3952</v>
      </c>
      <c r="C3961" s="29">
        <v>-1.2175902318963591E-2</v>
      </c>
      <c r="D3961" s="29">
        <v>-0.1117042181786156</v>
      </c>
      <c r="E3961" s="29">
        <v>-9.4117451850882453E-2</v>
      </c>
    </row>
    <row r="3962" spans="2:5" x14ac:dyDescent="0.2">
      <c r="B3962">
        <v>3953</v>
      </c>
      <c r="C3962" s="29">
        <v>-0.11502883978091413</v>
      </c>
      <c r="D3962" s="29">
        <v>-0.12478321767241013</v>
      </c>
      <c r="E3962" s="29">
        <v>4.281610827954687E-2</v>
      </c>
    </row>
    <row r="3963" spans="2:5" x14ac:dyDescent="0.2">
      <c r="B3963">
        <v>3954</v>
      </c>
      <c r="C3963" s="29">
        <v>6.2438434411846058E-2</v>
      </c>
      <c r="D3963" s="29">
        <v>-0.1590232012873638</v>
      </c>
      <c r="E3963" s="29">
        <v>-4.5153704832334877E-2</v>
      </c>
    </row>
    <row r="3964" spans="2:5" x14ac:dyDescent="0.2">
      <c r="B3964">
        <v>3955</v>
      </c>
      <c r="C3964" s="29">
        <v>-3.7248233034790884E-2</v>
      </c>
      <c r="D3964" s="29">
        <v>1.896246142058626E-2</v>
      </c>
      <c r="E3964" s="29">
        <v>-4.7434216185942513E-2</v>
      </c>
    </row>
    <row r="3965" spans="2:5" x14ac:dyDescent="0.2">
      <c r="B3965">
        <v>3956</v>
      </c>
      <c r="C3965" s="29">
        <v>2.0437462365768121E-2</v>
      </c>
      <c r="D3965" s="29">
        <v>-6.6901330696603261E-3</v>
      </c>
      <c r="E3965" s="29">
        <v>-2.1279418755194884E-2</v>
      </c>
    </row>
    <row r="3966" spans="2:5" x14ac:dyDescent="0.2">
      <c r="B3966">
        <v>3957</v>
      </c>
      <c r="C3966" s="29">
        <v>8.0914000419450419E-2</v>
      </c>
      <c r="D3966" s="29">
        <v>0.1820658532981394</v>
      </c>
      <c r="E3966" s="29">
        <v>0.14872890023350571</v>
      </c>
    </row>
    <row r="3967" spans="2:5" x14ac:dyDescent="0.2">
      <c r="B3967">
        <v>3958</v>
      </c>
      <c r="C3967" s="29">
        <v>9.8727713596396705E-2</v>
      </c>
      <c r="D3967" s="29">
        <v>-0.13047590263688</v>
      </c>
      <c r="E3967" s="29">
        <v>-4.450422823220599E-2</v>
      </c>
    </row>
    <row r="3968" spans="2:5" x14ac:dyDescent="0.2">
      <c r="B3968">
        <v>3959</v>
      </c>
      <c r="C3968" s="29">
        <v>1.6359368314599911E-2</v>
      </c>
      <c r="D3968" s="29">
        <v>-2.4715886284154789E-2</v>
      </c>
      <c r="E3968" s="29">
        <v>-0.12538913919959604</v>
      </c>
    </row>
    <row r="3969" spans="2:5" x14ac:dyDescent="0.2">
      <c r="B3969">
        <v>3960</v>
      </c>
      <c r="C3969" s="29">
        <v>-3.5087553385503747E-2</v>
      </c>
      <c r="D3969" s="29">
        <v>-0.1327604762107005</v>
      </c>
      <c r="E3969" s="29">
        <v>0.37371506450152692</v>
      </c>
    </row>
    <row r="3970" spans="2:5" x14ac:dyDescent="0.2">
      <c r="B3970">
        <v>3961</v>
      </c>
      <c r="C3970" s="29">
        <v>-2.8744653737855737E-2</v>
      </c>
      <c r="D3970" s="29">
        <v>-0.17627326914875349</v>
      </c>
      <c r="E3970" s="29">
        <v>0.169400634687182</v>
      </c>
    </row>
    <row r="3971" spans="2:5" x14ac:dyDescent="0.2">
      <c r="B3971">
        <v>3962</v>
      </c>
      <c r="C3971" s="29">
        <v>1.3819353610069326E-2</v>
      </c>
      <c r="D3971" s="29">
        <v>-0.13301964520635015</v>
      </c>
      <c r="E3971" s="29">
        <v>0.12663986132045887</v>
      </c>
    </row>
    <row r="3972" spans="2:5" x14ac:dyDescent="0.2">
      <c r="B3972">
        <v>3963</v>
      </c>
      <c r="C3972" s="29">
        <v>3.5864099356035378E-3</v>
      </c>
      <c r="D3972" s="29">
        <v>-0.10496692213887542</v>
      </c>
      <c r="E3972" s="29">
        <v>-0.15023826776014929</v>
      </c>
    </row>
    <row r="3973" spans="2:5" x14ac:dyDescent="0.2">
      <c r="B3973">
        <v>3964</v>
      </c>
      <c r="C3973" s="29">
        <v>-2.3914833644153932E-2</v>
      </c>
      <c r="D3973" s="29">
        <v>4.6791620496097058E-2</v>
      </c>
      <c r="E3973" s="29">
        <v>0.66898090007463118</v>
      </c>
    </row>
    <row r="3974" spans="2:5" x14ac:dyDescent="0.2">
      <c r="B3974">
        <v>3965</v>
      </c>
      <c r="C3974" s="29">
        <v>-2.5851177033821001E-2</v>
      </c>
      <c r="D3974" s="29">
        <v>-0.14297136446383846</v>
      </c>
      <c r="E3974" s="29">
        <v>4.5359300441230231E-2</v>
      </c>
    </row>
    <row r="3975" spans="2:5" x14ac:dyDescent="0.2">
      <c r="B3975">
        <v>3966</v>
      </c>
      <c r="C3975" s="29">
        <v>2.9943721174868196E-2</v>
      </c>
      <c r="D3975" s="29">
        <v>2.0160943855905577E-3</v>
      </c>
      <c r="E3975" s="29">
        <v>0.56361317579427916</v>
      </c>
    </row>
    <row r="3976" spans="2:5" x14ac:dyDescent="0.2">
      <c r="B3976">
        <v>3967</v>
      </c>
      <c r="C3976" s="29">
        <v>-1.4280762856016708E-2</v>
      </c>
      <c r="D3976" s="29">
        <v>-6.1274358642359576E-2</v>
      </c>
      <c r="E3976" s="29">
        <v>7.0405479144274585E-2</v>
      </c>
    </row>
    <row r="3977" spans="2:5" x14ac:dyDescent="0.2">
      <c r="B3977">
        <v>3968</v>
      </c>
      <c r="C3977" s="29">
        <v>9.7312828454940964E-2</v>
      </c>
      <c r="D3977" s="29">
        <v>-4.0294405781345861E-2</v>
      </c>
      <c r="E3977" s="29">
        <v>0.18928417660497474</v>
      </c>
    </row>
    <row r="3978" spans="2:5" x14ac:dyDescent="0.2">
      <c r="B3978">
        <v>3969</v>
      </c>
      <c r="C3978" s="29">
        <v>-0.13937300087238677</v>
      </c>
      <c r="D3978" s="29">
        <v>-1.9519946539262631E-2</v>
      </c>
      <c r="E3978" s="29">
        <v>-0.13110751179278482</v>
      </c>
    </row>
    <row r="3979" spans="2:5" x14ac:dyDescent="0.2">
      <c r="B3979">
        <v>3970</v>
      </c>
      <c r="C3979" s="29">
        <v>7.1349267477404471E-2</v>
      </c>
      <c r="D3979" s="29">
        <v>-0.32139541429869334</v>
      </c>
      <c r="E3979" s="29">
        <v>-3.1485936602909964E-2</v>
      </c>
    </row>
    <row r="3980" spans="2:5" x14ac:dyDescent="0.2">
      <c r="B3980">
        <v>3971</v>
      </c>
      <c r="C3980" s="29">
        <v>3.5539473653492692E-2</v>
      </c>
      <c r="D3980" s="29">
        <v>0.21036626209754544</v>
      </c>
      <c r="E3980" s="29">
        <v>-0.32822644767948372</v>
      </c>
    </row>
    <row r="3981" spans="2:5" x14ac:dyDescent="0.2">
      <c r="B3981">
        <v>3972</v>
      </c>
      <c r="C3981" s="29">
        <v>-9.0716871338930291E-2</v>
      </c>
      <c r="D3981" s="29">
        <v>6.966904542155563E-3</v>
      </c>
      <c r="E3981" s="29">
        <v>-4.9430520395281445E-2</v>
      </c>
    </row>
    <row r="3982" spans="2:5" x14ac:dyDescent="0.2">
      <c r="B3982">
        <v>3973</v>
      </c>
      <c r="C3982" s="29">
        <v>-2.8904469010269888E-2</v>
      </c>
      <c r="D3982" s="29">
        <v>0.43780381672729302</v>
      </c>
      <c r="E3982" s="29">
        <v>-3.4490663012168368E-2</v>
      </c>
    </row>
    <row r="3983" spans="2:5" x14ac:dyDescent="0.2">
      <c r="B3983">
        <v>3974</v>
      </c>
      <c r="C3983" s="29">
        <v>-2.9650651369317861E-2</v>
      </c>
      <c r="D3983" s="29">
        <v>1.7701333267343102E-2</v>
      </c>
      <c r="E3983" s="29">
        <v>-0.29620130065374478</v>
      </c>
    </row>
    <row r="3984" spans="2:5" x14ac:dyDescent="0.2">
      <c r="B3984">
        <v>3975</v>
      </c>
      <c r="C3984" s="29">
        <v>2.652363515737427E-2</v>
      </c>
      <c r="D3984" s="29">
        <v>0.12767818392249478</v>
      </c>
      <c r="E3984" s="29">
        <v>-0.10517322954634054</v>
      </c>
    </row>
    <row r="3985" spans="2:5" x14ac:dyDescent="0.2">
      <c r="B3985">
        <v>3976</v>
      </c>
      <c r="C3985" s="29">
        <v>-3.4642797833323462E-2</v>
      </c>
      <c r="D3985" s="29">
        <v>-6.2836687989777026E-2</v>
      </c>
      <c r="E3985" s="29">
        <v>-2.7759046461560955E-2</v>
      </c>
    </row>
    <row r="3986" spans="2:5" x14ac:dyDescent="0.2">
      <c r="B3986">
        <v>3977</v>
      </c>
      <c r="C3986" s="29">
        <v>1.5475987825425382E-3</v>
      </c>
      <c r="D3986" s="29">
        <v>3.3881728181556769E-2</v>
      </c>
      <c r="E3986" s="29">
        <v>5.5303716412858916E-2</v>
      </c>
    </row>
    <row r="3987" spans="2:5" x14ac:dyDescent="0.2">
      <c r="B3987">
        <v>3978</v>
      </c>
      <c r="C3987" s="29">
        <v>-3.0753432530748078E-2</v>
      </c>
      <c r="D3987" s="29">
        <v>-2.3400269398823764E-2</v>
      </c>
      <c r="E3987" s="29">
        <v>-0.18099180888118732</v>
      </c>
    </row>
    <row r="3988" spans="2:5" x14ac:dyDescent="0.2">
      <c r="B3988">
        <v>3979</v>
      </c>
      <c r="C3988" s="29">
        <v>5.7190775925165138E-2</v>
      </c>
      <c r="D3988" s="29">
        <v>2.0021264560590318E-2</v>
      </c>
      <c r="E3988" s="29">
        <v>7.1647817752780008E-2</v>
      </c>
    </row>
    <row r="3989" spans="2:5" x14ac:dyDescent="0.2">
      <c r="B3989">
        <v>3980</v>
      </c>
      <c r="C3989" s="29">
        <v>-5.0677976555139032E-2</v>
      </c>
      <c r="D3989" s="29">
        <v>3.2336340126150602E-2</v>
      </c>
      <c r="E3989" s="29">
        <v>-4.338452230391808E-2</v>
      </c>
    </row>
    <row r="3990" spans="2:5" x14ac:dyDescent="0.2">
      <c r="B3990">
        <v>3981</v>
      </c>
      <c r="C3990" s="29">
        <v>-1.8586751650677354E-2</v>
      </c>
      <c r="D3990" s="29">
        <v>-8.6877749244335584E-2</v>
      </c>
      <c r="E3990" s="29">
        <v>5.1424198257465116E-2</v>
      </c>
    </row>
    <row r="3991" spans="2:5" x14ac:dyDescent="0.2">
      <c r="B3991">
        <v>3982</v>
      </c>
      <c r="C3991" s="29">
        <v>-5.3287645571111139E-2</v>
      </c>
      <c r="D3991" s="29">
        <v>0.17134782956462008</v>
      </c>
      <c r="E3991" s="29">
        <v>-0.229567400318471</v>
      </c>
    </row>
    <row r="3992" spans="2:5" x14ac:dyDescent="0.2">
      <c r="B3992">
        <v>3983</v>
      </c>
      <c r="C3992" s="29">
        <v>0.12664843704911682</v>
      </c>
      <c r="D3992" s="29">
        <v>6.9766885174664575E-2</v>
      </c>
      <c r="E3992" s="29">
        <v>-0.38993355078656272</v>
      </c>
    </row>
    <row r="3993" spans="2:5" x14ac:dyDescent="0.2">
      <c r="B3993">
        <v>3984</v>
      </c>
      <c r="C3993" s="29">
        <v>3.2025954244865887E-2</v>
      </c>
      <c r="D3993" s="29">
        <v>0.10095145963256426</v>
      </c>
      <c r="E3993" s="29">
        <v>-9.8776480304600844E-2</v>
      </c>
    </row>
    <row r="3994" spans="2:5" x14ac:dyDescent="0.2">
      <c r="B3994">
        <v>3985</v>
      </c>
      <c r="C3994" s="29">
        <v>-8.0616405311477984E-2</v>
      </c>
      <c r="D3994" s="29">
        <v>7.0001408308995025E-2</v>
      </c>
      <c r="E3994" s="29">
        <v>3.3710605211377823E-2</v>
      </c>
    </row>
    <row r="3995" spans="2:5" x14ac:dyDescent="0.2">
      <c r="B3995">
        <v>3986</v>
      </c>
      <c r="C3995" s="29">
        <v>2.7472450257760104E-2</v>
      </c>
      <c r="D3995" s="29">
        <v>-8.2751563454059013E-2</v>
      </c>
      <c r="E3995" s="29">
        <v>-2.7648324034494333E-2</v>
      </c>
    </row>
    <row r="3996" spans="2:5" x14ac:dyDescent="0.2">
      <c r="B3996">
        <v>3987</v>
      </c>
      <c r="C3996" s="29">
        <v>1.1966867543343954E-2</v>
      </c>
      <c r="D3996" s="29">
        <v>-5.3724636617773429E-2</v>
      </c>
      <c r="E3996" s="29">
        <v>-0.29368797291736026</v>
      </c>
    </row>
    <row r="3997" spans="2:5" x14ac:dyDescent="0.2">
      <c r="B3997">
        <v>3988</v>
      </c>
      <c r="C3997" s="29">
        <v>-6.3970188570576819E-2</v>
      </c>
      <c r="D3997" s="29">
        <v>0.2603968919878325</v>
      </c>
      <c r="E3997" s="29">
        <v>-0.34736040530061246</v>
      </c>
    </row>
    <row r="3998" spans="2:5" x14ac:dyDescent="0.2">
      <c r="B3998">
        <v>3989</v>
      </c>
      <c r="C3998" s="29">
        <v>0.22328501703578932</v>
      </c>
      <c r="D3998" s="29">
        <v>0.11994656374862933</v>
      </c>
      <c r="E3998" s="29">
        <v>-0.16381449874402743</v>
      </c>
    </row>
    <row r="3999" spans="2:5" x14ac:dyDescent="0.2">
      <c r="B3999">
        <v>3990</v>
      </c>
      <c r="C3999" s="29">
        <v>-8.8211909085285908E-2</v>
      </c>
      <c r="D3999" s="29">
        <v>1.7564334898710912E-2</v>
      </c>
      <c r="E3999" s="29">
        <v>0.22638634571708671</v>
      </c>
    </row>
    <row r="4000" spans="2:5" x14ac:dyDescent="0.2">
      <c r="B4000">
        <v>3991</v>
      </c>
      <c r="C4000" s="29">
        <v>2.5333297362720936E-3</v>
      </c>
      <c r="D4000" s="29">
        <v>-0.25209412887037935</v>
      </c>
      <c r="E4000" s="29">
        <v>0.25149386867978085</v>
      </c>
    </row>
    <row r="4001" spans="2:5" x14ac:dyDescent="0.2">
      <c r="B4001">
        <v>3992</v>
      </c>
      <c r="C4001" s="29">
        <v>-5.6123990461393124E-2</v>
      </c>
      <c r="D4001" s="29">
        <v>6.5798690785398031E-2</v>
      </c>
      <c r="E4001" s="29">
        <v>-1.524182400665975E-2</v>
      </c>
    </row>
    <row r="4002" spans="2:5" x14ac:dyDescent="0.2">
      <c r="B4002">
        <v>3993</v>
      </c>
      <c r="C4002" s="29">
        <v>4.7546409957469902E-3</v>
      </c>
      <c r="D4002" s="29">
        <v>-6.2459489138445554E-2</v>
      </c>
      <c r="E4002" s="29">
        <v>-0.17708960048148631</v>
      </c>
    </row>
    <row r="4003" spans="2:5" x14ac:dyDescent="0.2">
      <c r="B4003">
        <v>3994</v>
      </c>
      <c r="C4003" s="29">
        <v>5.6961339927355005E-4</v>
      </c>
      <c r="D4003" s="29">
        <v>0.22183033792722401</v>
      </c>
      <c r="E4003" s="29">
        <v>-0.21325219299314049</v>
      </c>
    </row>
    <row r="4004" spans="2:5" x14ac:dyDescent="0.2">
      <c r="B4004">
        <v>3995</v>
      </c>
      <c r="C4004" s="29">
        <v>-3.2898102023485434E-2</v>
      </c>
      <c r="D4004" s="29">
        <v>9.3383662398632106E-2</v>
      </c>
      <c r="E4004" s="29">
        <v>0.13245540572210951</v>
      </c>
    </row>
    <row r="4005" spans="2:5" x14ac:dyDescent="0.2">
      <c r="B4005">
        <v>3996</v>
      </c>
      <c r="C4005" s="29">
        <v>-5.1916405824911999E-2</v>
      </c>
      <c r="D4005" s="29">
        <v>0.17454988589405709</v>
      </c>
      <c r="E4005" s="29">
        <v>-0.16804444905931623</v>
      </c>
    </row>
    <row r="4006" spans="2:5" x14ac:dyDescent="0.2">
      <c r="B4006">
        <v>3997</v>
      </c>
      <c r="C4006" s="29">
        <v>1.7897492407437619E-2</v>
      </c>
      <c r="D4006" s="29">
        <v>2.5466640810549682E-2</v>
      </c>
      <c r="E4006" s="29">
        <v>0.11681420654896284</v>
      </c>
    </row>
    <row r="4007" spans="2:5" x14ac:dyDescent="0.2">
      <c r="B4007">
        <v>3998</v>
      </c>
      <c r="C4007" s="29">
        <v>-3.8058181374819297E-2</v>
      </c>
      <c r="D4007" s="29">
        <v>6.0625915281142924E-2</v>
      </c>
      <c r="E4007" s="29">
        <v>2.6089990352974005E-4</v>
      </c>
    </row>
    <row r="4008" spans="2:5" x14ac:dyDescent="0.2">
      <c r="B4008">
        <v>3999</v>
      </c>
      <c r="C4008" s="29">
        <v>9.7069682545619738E-3</v>
      </c>
      <c r="D4008" s="29">
        <v>8.8028782170941205E-2</v>
      </c>
      <c r="E4008" s="29">
        <v>0.24180284504430941</v>
      </c>
    </row>
    <row r="4009" spans="2:5" x14ac:dyDescent="0.2">
      <c r="B4009">
        <v>4000</v>
      </c>
      <c r="C4009" s="29">
        <v>3.5209137533173105E-3</v>
      </c>
      <c r="D4009" s="29">
        <v>-0.2902648769315716</v>
      </c>
      <c r="E4009" s="29">
        <v>-0.43874818366265278</v>
      </c>
    </row>
    <row r="4010" spans="2:5" x14ac:dyDescent="0.2">
      <c r="B4010">
        <v>4001</v>
      </c>
      <c r="C4010" s="29">
        <v>-2.5963333076253193E-2</v>
      </c>
      <c r="D4010" s="29">
        <v>-2.3695695443856923E-2</v>
      </c>
      <c r="E4010" s="29">
        <v>-0.29207990976341214</v>
      </c>
    </row>
    <row r="4011" spans="2:5" x14ac:dyDescent="0.2">
      <c r="B4011">
        <v>4002</v>
      </c>
      <c r="C4011" s="29">
        <v>2.6018394380880453E-3</v>
      </c>
      <c r="D4011" s="29">
        <v>0.13465184534323704</v>
      </c>
      <c r="E4011" s="29">
        <v>0.4904732507437673</v>
      </c>
    </row>
    <row r="4012" spans="2:5" x14ac:dyDescent="0.2">
      <c r="B4012">
        <v>4003</v>
      </c>
      <c r="C4012" s="29">
        <v>4.7406771454450394E-2</v>
      </c>
      <c r="D4012" s="29">
        <v>-0.1261329480778533</v>
      </c>
      <c r="E4012" s="29">
        <v>-0.10461397330468021</v>
      </c>
    </row>
    <row r="4013" spans="2:5" x14ac:dyDescent="0.2">
      <c r="B4013">
        <v>4004</v>
      </c>
      <c r="C4013" s="29">
        <v>4.1537071361081597E-2</v>
      </c>
      <c r="D4013" s="29">
        <v>-0.27227787582294233</v>
      </c>
      <c r="E4013" s="29">
        <v>0.41876519395540329</v>
      </c>
    </row>
    <row r="4014" spans="2:5" x14ac:dyDescent="0.2">
      <c r="B4014">
        <v>4005</v>
      </c>
      <c r="C4014" s="29">
        <v>1.2852144025624587E-2</v>
      </c>
      <c r="D4014" s="29">
        <v>4.7297933909644353E-2</v>
      </c>
      <c r="E4014" s="29">
        <v>2.7139561100997387E-2</v>
      </c>
    </row>
    <row r="4015" spans="2:5" x14ac:dyDescent="0.2">
      <c r="B4015">
        <v>4006</v>
      </c>
      <c r="C4015" s="29">
        <v>-5.2017676093957842E-3</v>
      </c>
      <c r="D4015" s="29">
        <v>4.6413328181123897E-2</v>
      </c>
      <c r="E4015" s="29">
        <v>8.2003681300131748E-2</v>
      </c>
    </row>
    <row r="4016" spans="2:5" x14ac:dyDescent="0.2">
      <c r="B4016">
        <v>4007</v>
      </c>
      <c r="C4016" s="29">
        <v>-5.835186547413982E-2</v>
      </c>
      <c r="D4016" s="29">
        <v>-9.3673488688950132E-2</v>
      </c>
      <c r="E4016" s="29">
        <v>0.22094722337088638</v>
      </c>
    </row>
    <row r="4017" spans="2:5" x14ac:dyDescent="0.2">
      <c r="B4017">
        <v>4008</v>
      </c>
      <c r="C4017" s="29">
        <v>1.9042300183259944E-2</v>
      </c>
      <c r="D4017" s="29">
        <v>2.1931355832254824E-2</v>
      </c>
      <c r="E4017" s="29">
        <v>-0.69970894803559713</v>
      </c>
    </row>
    <row r="4018" spans="2:5" x14ac:dyDescent="0.2">
      <c r="B4018">
        <v>4009</v>
      </c>
      <c r="C4018" s="29">
        <v>-2.2536854457515212E-2</v>
      </c>
      <c r="D4018" s="29">
        <v>-3.5503091580130465E-2</v>
      </c>
      <c r="E4018" s="29">
        <v>0.18262113337281849</v>
      </c>
    </row>
    <row r="4019" spans="2:5" x14ac:dyDescent="0.2">
      <c r="B4019">
        <v>4010</v>
      </c>
      <c r="C4019" s="29">
        <v>-3.2757581487243288E-2</v>
      </c>
      <c r="D4019" s="29">
        <v>-2.1227938348828868E-3</v>
      </c>
      <c r="E4019" s="29">
        <v>0.10175317373849095</v>
      </c>
    </row>
    <row r="4020" spans="2:5" x14ac:dyDescent="0.2">
      <c r="B4020">
        <v>4011</v>
      </c>
      <c r="C4020" s="29">
        <v>-6.3413671538139246E-2</v>
      </c>
      <c r="D4020" s="29">
        <v>-5.0280021432991859E-2</v>
      </c>
      <c r="E4020" s="29">
        <v>-0.34211758163750366</v>
      </c>
    </row>
    <row r="4021" spans="2:5" x14ac:dyDescent="0.2">
      <c r="B4021">
        <v>4012</v>
      </c>
      <c r="C4021" s="29">
        <v>0.10379296254552717</v>
      </c>
      <c r="D4021" s="29">
        <v>6.2597578767010414E-2</v>
      </c>
      <c r="E4021" s="29">
        <v>-0.22719537372291629</v>
      </c>
    </row>
    <row r="4022" spans="2:5" x14ac:dyDescent="0.2">
      <c r="B4022">
        <v>4013</v>
      </c>
      <c r="C4022" s="29">
        <v>1.1644341034198384E-2</v>
      </c>
      <c r="D4022" s="29">
        <v>-0.13005314393208794</v>
      </c>
      <c r="E4022" s="29">
        <v>0.10245271290757041</v>
      </c>
    </row>
    <row r="4023" spans="2:5" x14ac:dyDescent="0.2">
      <c r="B4023">
        <v>4014</v>
      </c>
      <c r="C4023" s="29">
        <v>0.15492341223465766</v>
      </c>
      <c r="D4023" s="29">
        <v>6.5421034454273372E-2</v>
      </c>
      <c r="E4023" s="29">
        <v>-0.24749725860207256</v>
      </c>
    </row>
    <row r="4024" spans="2:5" x14ac:dyDescent="0.2">
      <c r="B4024">
        <v>4015</v>
      </c>
      <c r="C4024" s="29">
        <v>6.5885522053033413E-2</v>
      </c>
      <c r="D4024" s="29">
        <v>2.3190496340654898E-2</v>
      </c>
      <c r="E4024" s="29">
        <v>-0.21841124987523963</v>
      </c>
    </row>
    <row r="4025" spans="2:5" x14ac:dyDescent="0.2">
      <c r="B4025">
        <v>4016</v>
      </c>
      <c r="C4025" s="29">
        <v>-9.0991069843460084E-3</v>
      </c>
      <c r="D4025" s="29">
        <v>-1.3189413714650567E-2</v>
      </c>
      <c r="E4025" s="29">
        <v>0.17944346550918977</v>
      </c>
    </row>
    <row r="4026" spans="2:5" x14ac:dyDescent="0.2">
      <c r="B4026">
        <v>4017</v>
      </c>
      <c r="C4026" s="29">
        <v>4.3955271664414625E-2</v>
      </c>
      <c r="D4026" s="29">
        <v>-7.6650531957099657E-2</v>
      </c>
      <c r="E4026" s="29">
        <v>0.32341909050847478</v>
      </c>
    </row>
    <row r="4027" spans="2:5" x14ac:dyDescent="0.2">
      <c r="B4027">
        <v>4018</v>
      </c>
      <c r="C4027" s="29">
        <v>-2.1334180861535483E-2</v>
      </c>
      <c r="D4027" s="29">
        <v>6.1789750062749761E-2</v>
      </c>
      <c r="E4027" s="29">
        <v>3.7895774973864482E-2</v>
      </c>
    </row>
    <row r="4028" spans="2:5" x14ac:dyDescent="0.2">
      <c r="B4028">
        <v>4019</v>
      </c>
      <c r="C4028" s="29">
        <v>-0.13095273327837453</v>
      </c>
      <c r="D4028" s="29">
        <v>0.25902140071019147</v>
      </c>
      <c r="E4028" s="29">
        <v>-0.12504747361079538</v>
      </c>
    </row>
    <row r="4029" spans="2:5" x14ac:dyDescent="0.2">
      <c r="B4029">
        <v>4020</v>
      </c>
      <c r="C4029" s="29">
        <v>-3.8304942819397926E-2</v>
      </c>
      <c r="D4029" s="29">
        <v>-5.0160437317089773E-2</v>
      </c>
      <c r="E4029" s="29">
        <v>0.14704206197356928</v>
      </c>
    </row>
    <row r="4030" spans="2:5" x14ac:dyDescent="0.2">
      <c r="B4030">
        <v>4021</v>
      </c>
      <c r="C4030" s="29">
        <v>4.1693667333747568E-2</v>
      </c>
      <c r="D4030" s="29">
        <v>6.0453271107739036E-3</v>
      </c>
      <c r="E4030" s="29">
        <v>-0.77563176021640856</v>
      </c>
    </row>
    <row r="4031" spans="2:5" x14ac:dyDescent="0.2">
      <c r="B4031">
        <v>4022</v>
      </c>
      <c r="C4031" s="29">
        <v>7.3049650994531706E-3</v>
      </c>
      <c r="D4031" s="29">
        <v>6.8693178285522787E-3</v>
      </c>
      <c r="E4031" s="29">
        <v>-2.5241172261828516E-2</v>
      </c>
    </row>
    <row r="4032" spans="2:5" x14ac:dyDescent="0.2">
      <c r="B4032">
        <v>4023</v>
      </c>
      <c r="C4032" s="29">
        <v>4.5835390271981642E-2</v>
      </c>
      <c r="D4032" s="29">
        <v>8.3550813342002598E-3</v>
      </c>
      <c r="E4032" s="29">
        <v>-0.51775649483362285</v>
      </c>
    </row>
    <row r="4033" spans="2:5" x14ac:dyDescent="0.2">
      <c r="B4033">
        <v>4024</v>
      </c>
      <c r="C4033" s="29">
        <v>-1.6386114782059574E-2</v>
      </c>
      <c r="D4033" s="29">
        <v>-0.11298231353881255</v>
      </c>
      <c r="E4033" s="29">
        <v>-0.43693801615198441</v>
      </c>
    </row>
    <row r="4034" spans="2:5" x14ac:dyDescent="0.2">
      <c r="B4034">
        <v>4025</v>
      </c>
      <c r="C4034" s="29">
        <v>0.11390607480215564</v>
      </c>
      <c r="D4034" s="29">
        <v>-0.10772407449889078</v>
      </c>
      <c r="E4034" s="29">
        <v>-1.2652644177614587E-2</v>
      </c>
    </row>
    <row r="4035" spans="2:5" x14ac:dyDescent="0.2">
      <c r="B4035">
        <v>4026</v>
      </c>
      <c r="C4035" s="29">
        <v>-4.4000487231790543E-2</v>
      </c>
      <c r="D4035" s="29">
        <v>-3.2991039625734339E-2</v>
      </c>
      <c r="E4035" s="29">
        <v>0.34870796690994782</v>
      </c>
    </row>
    <row r="4036" spans="2:5" x14ac:dyDescent="0.2">
      <c r="B4036">
        <v>4027</v>
      </c>
      <c r="C4036" s="29">
        <v>-1.8471439739933482E-2</v>
      </c>
      <c r="D4036" s="29">
        <v>-1.13354113446078E-3</v>
      </c>
      <c r="E4036" s="29">
        <v>-0.10469397952107316</v>
      </c>
    </row>
    <row r="4037" spans="2:5" x14ac:dyDescent="0.2">
      <c r="B4037">
        <v>4028</v>
      </c>
      <c r="C4037" s="29">
        <v>1.8419350002581429E-2</v>
      </c>
      <c r="D4037" s="29">
        <v>-0.17500015895150894</v>
      </c>
      <c r="E4037" s="29">
        <v>9.7165152990591391E-2</v>
      </c>
    </row>
    <row r="4038" spans="2:5" x14ac:dyDescent="0.2">
      <c r="B4038">
        <v>4029</v>
      </c>
      <c r="C4038" s="29">
        <v>-1.6441004200876411E-2</v>
      </c>
      <c r="D4038" s="29">
        <v>2.971796262917566E-2</v>
      </c>
      <c r="E4038" s="29">
        <v>-0.11705474423063179</v>
      </c>
    </row>
    <row r="4039" spans="2:5" x14ac:dyDescent="0.2">
      <c r="B4039">
        <v>4030</v>
      </c>
      <c r="C4039" s="29">
        <v>0.12446782970091699</v>
      </c>
      <c r="D4039" s="29">
        <v>-2.012344300339575E-2</v>
      </c>
      <c r="E4039" s="29">
        <v>-0.10133508175081436</v>
      </c>
    </row>
    <row r="4040" spans="2:5" x14ac:dyDescent="0.2">
      <c r="B4040">
        <v>4031</v>
      </c>
      <c r="C4040" s="29">
        <v>1.6353828501193518E-2</v>
      </c>
      <c r="D4040" s="29">
        <v>0.11002232557069798</v>
      </c>
      <c r="E4040" s="29">
        <v>-8.1907374952021633E-2</v>
      </c>
    </row>
    <row r="4041" spans="2:5" x14ac:dyDescent="0.2">
      <c r="B4041">
        <v>4032</v>
      </c>
      <c r="C4041" s="29">
        <v>5.3490900375514704E-2</v>
      </c>
      <c r="D4041" s="29">
        <v>-7.6656905096937053E-2</v>
      </c>
      <c r="E4041" s="29">
        <v>-5.2835603078001274E-2</v>
      </c>
    </row>
    <row r="4042" spans="2:5" x14ac:dyDescent="0.2">
      <c r="B4042">
        <v>4033</v>
      </c>
      <c r="C4042" s="29">
        <v>0.14526340945392735</v>
      </c>
      <c r="D4042" s="29">
        <v>-0.11333330796594908</v>
      </c>
      <c r="E4042" s="29">
        <v>-2.5881419751377727E-2</v>
      </c>
    </row>
    <row r="4043" spans="2:5" x14ac:dyDescent="0.2">
      <c r="B4043">
        <v>4034</v>
      </c>
      <c r="C4043" s="29">
        <v>-2.0962588068899092E-3</v>
      </c>
      <c r="D4043" s="29">
        <v>0.12513109331835628</v>
      </c>
      <c r="E4043" s="29">
        <v>4.4217162000476942E-2</v>
      </c>
    </row>
    <row r="4044" spans="2:5" x14ac:dyDescent="0.2">
      <c r="B4044">
        <v>4035</v>
      </c>
      <c r="C4044" s="29">
        <v>-2.2417488530478728E-3</v>
      </c>
      <c r="D4044" s="29">
        <v>3.6190841192615276E-3</v>
      </c>
      <c r="E4044" s="29">
        <v>0.20694586977824525</v>
      </c>
    </row>
    <row r="4045" spans="2:5" x14ac:dyDescent="0.2">
      <c r="B4045">
        <v>4036</v>
      </c>
      <c r="C4045" s="29">
        <v>-5.7271151712673732E-3</v>
      </c>
      <c r="D4045" s="29">
        <v>-0.10968911326941866</v>
      </c>
      <c r="E4045" s="29">
        <v>3.0470745897639945E-2</v>
      </c>
    </row>
    <row r="4046" spans="2:5" x14ac:dyDescent="0.2">
      <c r="B4046">
        <v>4037</v>
      </c>
      <c r="C4046" s="29">
        <v>-3.7501896842337859E-2</v>
      </c>
      <c r="D4046" s="29">
        <v>-6.053357284336687E-2</v>
      </c>
      <c r="E4046" s="29">
        <v>0.214163339340456</v>
      </c>
    </row>
    <row r="4047" spans="2:5" x14ac:dyDescent="0.2">
      <c r="B4047">
        <v>4038</v>
      </c>
      <c r="C4047" s="29">
        <v>-2.2552886232183551E-2</v>
      </c>
      <c r="D4047" s="29">
        <v>8.5717914929339511E-3</v>
      </c>
      <c r="E4047" s="29">
        <v>-0.12673489585845152</v>
      </c>
    </row>
    <row r="4048" spans="2:5" x14ac:dyDescent="0.2">
      <c r="B4048">
        <v>4039</v>
      </c>
      <c r="C4048" s="29">
        <v>2.9774023074231923E-2</v>
      </c>
      <c r="D4048" s="29">
        <v>-0.22365275685367164</v>
      </c>
      <c r="E4048" s="29">
        <v>-4.3478535607902394E-2</v>
      </c>
    </row>
    <row r="4049" spans="2:5" x14ac:dyDescent="0.2">
      <c r="B4049">
        <v>4040</v>
      </c>
      <c r="C4049" s="29">
        <v>3.6885304910957879E-2</v>
      </c>
      <c r="D4049" s="29">
        <v>0.145826471067384</v>
      </c>
      <c r="E4049" s="29">
        <v>-0.23885814513780204</v>
      </c>
    </row>
    <row r="4050" spans="2:5" x14ac:dyDescent="0.2">
      <c r="B4050">
        <v>4041</v>
      </c>
      <c r="C4050" s="29">
        <v>4.22736780518016E-2</v>
      </c>
      <c r="D4050" s="29">
        <v>9.8820130970953875E-3</v>
      </c>
      <c r="E4050" s="29">
        <v>-9.4944293805568861E-2</v>
      </c>
    </row>
    <row r="4051" spans="2:5" x14ac:dyDescent="0.2">
      <c r="B4051">
        <v>4042</v>
      </c>
      <c r="C4051" s="29">
        <v>4.2387601557602024E-2</v>
      </c>
      <c r="D4051" s="29">
        <v>-0.10765091924431512</v>
      </c>
      <c r="E4051" s="29">
        <v>4.5740359019906321E-2</v>
      </c>
    </row>
    <row r="4052" spans="2:5" x14ac:dyDescent="0.2">
      <c r="B4052">
        <v>4043</v>
      </c>
      <c r="C4052" s="29">
        <v>4.429169394714434E-3</v>
      </c>
      <c r="D4052" s="29">
        <v>0.14835612050249178</v>
      </c>
      <c r="E4052" s="29">
        <v>-4.8374758201358566E-2</v>
      </c>
    </row>
    <row r="4053" spans="2:5" x14ac:dyDescent="0.2">
      <c r="B4053">
        <v>4044</v>
      </c>
      <c r="C4053" s="29">
        <v>-5.9285864480346021E-2</v>
      </c>
      <c r="D4053" s="29">
        <v>-0.18018492205767017</v>
      </c>
      <c r="E4053" s="29">
        <v>0.20025454345277527</v>
      </c>
    </row>
    <row r="4054" spans="2:5" x14ac:dyDescent="0.2">
      <c r="B4054">
        <v>4045</v>
      </c>
      <c r="C4054" s="29">
        <v>3.1995234636483849E-2</v>
      </c>
      <c r="D4054" s="29">
        <v>0.13918352462575526</v>
      </c>
      <c r="E4054" s="29">
        <v>7.8157859514193365E-2</v>
      </c>
    </row>
    <row r="4055" spans="2:5" x14ac:dyDescent="0.2">
      <c r="B4055">
        <v>4046</v>
      </c>
      <c r="C4055" s="29">
        <v>-6.0646311059748485E-2</v>
      </c>
      <c r="D4055" s="29">
        <v>-5.9650463882475593E-2</v>
      </c>
      <c r="E4055" s="29">
        <v>-0.32617099663879412</v>
      </c>
    </row>
    <row r="4056" spans="2:5" x14ac:dyDescent="0.2">
      <c r="B4056">
        <v>4047</v>
      </c>
      <c r="C4056" s="29">
        <v>-4.7360047227050098E-3</v>
      </c>
      <c r="D4056" s="29">
        <v>-0.25950423396240097</v>
      </c>
      <c r="E4056" s="29">
        <v>0.28160567736722059</v>
      </c>
    </row>
    <row r="4057" spans="2:5" x14ac:dyDescent="0.2">
      <c r="B4057">
        <v>4048</v>
      </c>
      <c r="C4057" s="29">
        <v>-8.8256865498674369E-2</v>
      </c>
      <c r="D4057" s="29">
        <v>-0.19452372881298091</v>
      </c>
      <c r="E4057" s="29">
        <v>-4.9591754925161463E-2</v>
      </c>
    </row>
    <row r="4058" spans="2:5" x14ac:dyDescent="0.2">
      <c r="B4058">
        <v>4049</v>
      </c>
      <c r="C4058" s="29">
        <v>2.6516205842373269E-2</v>
      </c>
      <c r="D4058" s="29">
        <v>1.3533244163051367E-2</v>
      </c>
      <c r="E4058" s="29">
        <v>-7.8239220120774666E-2</v>
      </c>
    </row>
    <row r="4059" spans="2:5" x14ac:dyDescent="0.2">
      <c r="B4059">
        <v>4050</v>
      </c>
      <c r="C4059" s="29">
        <v>-0.10638352713205729</v>
      </c>
      <c r="D4059" s="29">
        <v>0.43668004098597035</v>
      </c>
      <c r="E4059" s="29">
        <v>-6.1758662000611218E-2</v>
      </c>
    </row>
    <row r="4060" spans="2:5" x14ac:dyDescent="0.2">
      <c r="B4060">
        <v>4051</v>
      </c>
      <c r="C4060" s="29">
        <v>4.618861753953404E-4</v>
      </c>
      <c r="D4060" s="29">
        <v>-8.5937741311307589E-2</v>
      </c>
      <c r="E4060" s="29">
        <v>7.9851274343893594E-2</v>
      </c>
    </row>
    <row r="4061" spans="2:5" x14ac:dyDescent="0.2">
      <c r="B4061">
        <v>4052</v>
      </c>
      <c r="C4061" s="29">
        <v>7.2151098429649146E-2</v>
      </c>
      <c r="D4061" s="29">
        <v>5.8403783419089174E-2</v>
      </c>
      <c r="E4061" s="29">
        <v>-1.1615994609554394E-2</v>
      </c>
    </row>
    <row r="4062" spans="2:5" x14ac:dyDescent="0.2">
      <c r="B4062">
        <v>4053</v>
      </c>
      <c r="C4062" s="29">
        <v>-4.5079782022136763E-2</v>
      </c>
      <c r="D4062" s="29">
        <v>-3.6874512500998546E-2</v>
      </c>
      <c r="E4062" s="29">
        <v>1.5357914458833324E-2</v>
      </c>
    </row>
    <row r="4063" spans="2:5" x14ac:dyDescent="0.2">
      <c r="B4063">
        <v>4054</v>
      </c>
      <c r="C4063" s="29">
        <v>-0.15673865580547255</v>
      </c>
      <c r="D4063" s="29">
        <v>-0.51017501094552009</v>
      </c>
      <c r="E4063" s="29">
        <v>2.4978478650759053E-2</v>
      </c>
    </row>
    <row r="4064" spans="2:5" x14ac:dyDescent="0.2">
      <c r="B4064">
        <v>4055</v>
      </c>
      <c r="C4064" s="29">
        <v>4.7401800152018947E-2</v>
      </c>
      <c r="D4064" s="29">
        <v>-8.8909639415623021E-2</v>
      </c>
      <c r="E4064" s="29">
        <v>-5.4979314020558404E-2</v>
      </c>
    </row>
    <row r="4065" spans="2:5" x14ac:dyDescent="0.2">
      <c r="B4065">
        <v>4056</v>
      </c>
      <c r="C4065" s="29">
        <v>0.19032990819244958</v>
      </c>
      <c r="D4065" s="29">
        <v>2.4825688206047823E-2</v>
      </c>
      <c r="E4065" s="29">
        <v>0.11438770711301434</v>
      </c>
    </row>
    <row r="4066" spans="2:5" x14ac:dyDescent="0.2">
      <c r="B4066">
        <v>4057</v>
      </c>
      <c r="C4066" s="29">
        <v>-0.1092423654418508</v>
      </c>
      <c r="D4066" s="29">
        <v>0.18929331371209224</v>
      </c>
      <c r="E4066" s="29">
        <v>0.35800883301830294</v>
      </c>
    </row>
    <row r="4067" spans="2:5" x14ac:dyDescent="0.2">
      <c r="B4067">
        <v>4058</v>
      </c>
      <c r="C4067" s="29">
        <v>7.8481916564847006E-4</v>
      </c>
      <c r="D4067" s="29">
        <v>-0.10841945116892263</v>
      </c>
      <c r="E4067" s="29">
        <v>-0.4161737205566442</v>
      </c>
    </row>
    <row r="4068" spans="2:5" x14ac:dyDescent="0.2">
      <c r="B4068">
        <v>4059</v>
      </c>
      <c r="C4068" s="29">
        <v>-4.1249257903972457E-2</v>
      </c>
      <c r="D4068" s="29">
        <v>0.1050679783769979</v>
      </c>
      <c r="E4068" s="29">
        <v>-0.23277445494813456</v>
      </c>
    </row>
    <row r="4069" spans="2:5" x14ac:dyDescent="0.2">
      <c r="B4069">
        <v>4060</v>
      </c>
      <c r="C4069" s="29">
        <v>0.13571669689790072</v>
      </c>
      <c r="D4069" s="29">
        <v>1.0327449933999222E-2</v>
      </c>
      <c r="E4069" s="29">
        <v>4.0620051871435733E-2</v>
      </c>
    </row>
    <row r="4070" spans="2:5" x14ac:dyDescent="0.2">
      <c r="B4070">
        <v>4061</v>
      </c>
      <c r="C4070" s="29">
        <v>-4.0209855445598103E-2</v>
      </c>
      <c r="D4070" s="29">
        <v>-2.4680673372852648E-2</v>
      </c>
      <c r="E4070" s="29">
        <v>-3.2147090380545293E-2</v>
      </c>
    </row>
    <row r="4071" spans="2:5" x14ac:dyDescent="0.2">
      <c r="B4071">
        <v>4062</v>
      </c>
      <c r="C4071" s="29">
        <v>2.8637593634379566E-2</v>
      </c>
      <c r="D4071" s="29">
        <v>-0.36758321663639881</v>
      </c>
      <c r="E4071" s="29">
        <v>2.1689603474642785E-2</v>
      </c>
    </row>
    <row r="4072" spans="2:5" x14ac:dyDescent="0.2">
      <c r="B4072">
        <v>4063</v>
      </c>
      <c r="C4072" s="29">
        <v>6.4688068161178391E-2</v>
      </c>
      <c r="D4072" s="29">
        <v>2.0234605536572674E-2</v>
      </c>
      <c r="E4072" s="29">
        <v>8.0795294791748851E-2</v>
      </c>
    </row>
    <row r="4073" spans="2:5" x14ac:dyDescent="0.2">
      <c r="B4073">
        <v>4064</v>
      </c>
      <c r="C4073" s="29">
        <v>-9.8483667526146665E-2</v>
      </c>
      <c r="D4073" s="29">
        <v>2.2881595817415865E-2</v>
      </c>
      <c r="E4073" s="29">
        <v>-0.39431247689797017</v>
      </c>
    </row>
    <row r="4074" spans="2:5" x14ac:dyDescent="0.2">
      <c r="B4074">
        <v>4065</v>
      </c>
      <c r="C4074" s="29">
        <v>6.1187312488138095E-3</v>
      </c>
      <c r="D4074" s="29">
        <v>0.33796382391220131</v>
      </c>
      <c r="E4074" s="29">
        <v>0.10994850811287091</v>
      </c>
    </row>
    <row r="4075" spans="2:5" x14ac:dyDescent="0.2">
      <c r="B4075">
        <v>4066</v>
      </c>
      <c r="C4075" s="29">
        <v>2.5625393265768664E-2</v>
      </c>
      <c r="D4075" s="29">
        <v>-0.37607879130972133</v>
      </c>
      <c r="E4075" s="29">
        <v>0.2476664707407128</v>
      </c>
    </row>
    <row r="4076" spans="2:5" x14ac:dyDescent="0.2">
      <c r="B4076">
        <v>4067</v>
      </c>
      <c r="C4076" s="29">
        <v>6.6722521202307095E-2</v>
      </c>
      <c r="D4076" s="29">
        <v>-1.7561501718272039E-2</v>
      </c>
      <c r="E4076" s="29">
        <v>-0.1636939678910268</v>
      </c>
    </row>
    <row r="4077" spans="2:5" x14ac:dyDescent="0.2">
      <c r="B4077">
        <v>4068</v>
      </c>
      <c r="C4077" s="29">
        <v>3.2385883210241662E-2</v>
      </c>
      <c r="D4077" s="29">
        <v>-0.25531227657777505</v>
      </c>
      <c r="E4077" s="29">
        <v>-0.47839416854908678</v>
      </c>
    </row>
    <row r="4078" spans="2:5" x14ac:dyDescent="0.2">
      <c r="B4078">
        <v>4069</v>
      </c>
      <c r="C4078" s="29">
        <v>3.1452507284919981E-2</v>
      </c>
      <c r="D4078" s="29">
        <v>-0.12725979542976079</v>
      </c>
      <c r="E4078" s="29">
        <v>-1.6166955391966342E-2</v>
      </c>
    </row>
    <row r="4079" spans="2:5" x14ac:dyDescent="0.2">
      <c r="B4079">
        <v>4070</v>
      </c>
      <c r="C4079" s="29">
        <v>1.4286054672782505E-3</v>
      </c>
      <c r="D4079" s="29">
        <v>-2.8021736193234909E-2</v>
      </c>
      <c r="E4079" s="29">
        <v>0.12277446743996766</v>
      </c>
    </row>
    <row r="4080" spans="2:5" x14ac:dyDescent="0.2">
      <c r="B4080">
        <v>4071</v>
      </c>
      <c r="C4080" s="29">
        <v>8.1905861440181721E-2</v>
      </c>
      <c r="D4080" s="29">
        <v>1.7247595825839096E-2</v>
      </c>
      <c r="E4080" s="29">
        <v>-0.56746871974358326</v>
      </c>
    </row>
    <row r="4081" spans="2:5" x14ac:dyDescent="0.2">
      <c r="B4081">
        <v>4072</v>
      </c>
      <c r="C4081" s="29">
        <v>7.3864876795154662E-3</v>
      </c>
      <c r="D4081" s="29">
        <v>-8.8138768899421585E-2</v>
      </c>
      <c r="E4081" s="29">
        <v>-8.5392654525132325E-2</v>
      </c>
    </row>
    <row r="4082" spans="2:5" x14ac:dyDescent="0.2">
      <c r="B4082">
        <v>4073</v>
      </c>
      <c r="C4082" s="29">
        <v>-1.2858659206266643E-3</v>
      </c>
      <c r="D4082" s="29">
        <v>5.5309853362884784E-3</v>
      </c>
      <c r="E4082" s="29">
        <v>-6.1161749093463079E-2</v>
      </c>
    </row>
    <row r="4083" spans="2:5" x14ac:dyDescent="0.2">
      <c r="B4083">
        <v>4074</v>
      </c>
      <c r="C4083" s="29">
        <v>3.4263294828447588E-2</v>
      </c>
      <c r="D4083" s="29">
        <v>-0.10596542037306944</v>
      </c>
      <c r="E4083" s="29">
        <v>-0.26249328344178069</v>
      </c>
    </row>
    <row r="4084" spans="2:5" x14ac:dyDescent="0.2">
      <c r="B4084">
        <v>4075</v>
      </c>
      <c r="C4084" s="29">
        <v>1.2439484706149658E-2</v>
      </c>
      <c r="D4084" s="29">
        <v>-2.6691879898169023E-2</v>
      </c>
      <c r="E4084" s="29">
        <v>7.5869171804709449E-3</v>
      </c>
    </row>
    <row r="4085" spans="2:5" x14ac:dyDescent="0.2">
      <c r="B4085">
        <v>4076</v>
      </c>
      <c r="C4085" s="29">
        <v>-3.1199325069742406E-2</v>
      </c>
      <c r="D4085" s="29">
        <v>8.8952819005761394E-2</v>
      </c>
      <c r="E4085" s="29">
        <v>2.518886112668588E-2</v>
      </c>
    </row>
    <row r="4086" spans="2:5" x14ac:dyDescent="0.2">
      <c r="B4086">
        <v>4077</v>
      </c>
      <c r="C4086" s="29">
        <v>-1.1762164616464833E-2</v>
      </c>
      <c r="D4086" s="29">
        <v>6.9374076704074625E-2</v>
      </c>
      <c r="E4086" s="29">
        <v>-0.17359235383898461</v>
      </c>
    </row>
    <row r="4087" spans="2:5" x14ac:dyDescent="0.2">
      <c r="B4087">
        <v>4078</v>
      </c>
      <c r="C4087" s="29">
        <v>-1.8099266402073814E-2</v>
      </c>
      <c r="D4087" s="29">
        <v>2.1854725071362265E-2</v>
      </c>
      <c r="E4087" s="29">
        <v>-0.12233398576965424</v>
      </c>
    </row>
    <row r="4088" spans="2:5" x14ac:dyDescent="0.2">
      <c r="B4088">
        <v>4079</v>
      </c>
      <c r="C4088" s="29">
        <v>8.0848157168840334E-2</v>
      </c>
      <c r="D4088" s="29">
        <v>-0.15571374614828157</v>
      </c>
      <c r="E4088" s="29">
        <v>0.67059964722759791</v>
      </c>
    </row>
    <row r="4089" spans="2:5" x14ac:dyDescent="0.2">
      <c r="B4089">
        <v>4080</v>
      </c>
      <c r="C4089" s="29">
        <v>8.2602466005871816E-2</v>
      </c>
      <c r="D4089" s="29">
        <v>3.2666546225222845E-2</v>
      </c>
      <c r="E4089" s="29">
        <v>8.8602240886875502E-2</v>
      </c>
    </row>
    <row r="4090" spans="2:5" x14ac:dyDescent="0.2">
      <c r="B4090">
        <v>4081</v>
      </c>
      <c r="C4090" s="29">
        <v>-2.8279541947288819E-4</v>
      </c>
      <c r="D4090" s="29">
        <v>2.4292092405075329E-2</v>
      </c>
      <c r="E4090" s="29">
        <v>0.15154996327390793</v>
      </c>
    </row>
    <row r="4091" spans="2:5" x14ac:dyDescent="0.2">
      <c r="B4091">
        <v>4082</v>
      </c>
      <c r="C4091" s="29">
        <v>-1.5456998953293662E-2</v>
      </c>
      <c r="D4091" s="29">
        <v>0.12087057538345579</v>
      </c>
      <c r="E4091" s="29">
        <v>-8.330116771947952E-3</v>
      </c>
    </row>
    <row r="4092" spans="2:5" x14ac:dyDescent="0.2">
      <c r="B4092">
        <v>4083</v>
      </c>
      <c r="C4092" s="29">
        <v>0.13424823118646637</v>
      </c>
      <c r="D4092" s="29">
        <v>0.21505929314521838</v>
      </c>
      <c r="E4092" s="29">
        <v>0.22357038998293285</v>
      </c>
    </row>
    <row r="4093" spans="2:5" x14ac:dyDescent="0.2">
      <c r="B4093">
        <v>4084</v>
      </c>
      <c r="C4093" s="29">
        <v>0.12760184010314557</v>
      </c>
      <c r="D4093" s="29">
        <v>-5.2700689152255663E-4</v>
      </c>
      <c r="E4093" s="29">
        <v>-0.25177632550660206</v>
      </c>
    </row>
    <row r="4094" spans="2:5" x14ac:dyDescent="0.2">
      <c r="B4094">
        <v>4085</v>
      </c>
      <c r="C4094" s="29">
        <v>-2.5585468810292291E-4</v>
      </c>
      <c r="D4094" s="29">
        <v>-3.9273158942401923E-2</v>
      </c>
      <c r="E4094" s="29">
        <v>0.15231193128798126</v>
      </c>
    </row>
    <row r="4095" spans="2:5" x14ac:dyDescent="0.2">
      <c r="B4095">
        <v>4086</v>
      </c>
      <c r="C4095" s="29">
        <v>-6.673330746531099E-2</v>
      </c>
      <c r="D4095" s="29">
        <v>7.6736400526184481E-2</v>
      </c>
      <c r="E4095" s="29">
        <v>-1.5244971023204523E-2</v>
      </c>
    </row>
    <row r="4096" spans="2:5" x14ac:dyDescent="0.2">
      <c r="B4096">
        <v>4087</v>
      </c>
      <c r="C4096" s="29">
        <v>-5.0113879467660147E-2</v>
      </c>
      <c r="D4096" s="29">
        <v>0.19914654584108576</v>
      </c>
      <c r="E4096" s="29">
        <v>2.2173159785920621E-3</v>
      </c>
    </row>
    <row r="4097" spans="2:5" x14ac:dyDescent="0.2">
      <c r="B4097">
        <v>4088</v>
      </c>
      <c r="C4097" s="29">
        <v>8.8587863663718944E-2</v>
      </c>
      <c r="D4097" s="29">
        <v>0.29683783591243684</v>
      </c>
      <c r="E4097" s="29">
        <v>-0.18443498627112184</v>
      </c>
    </row>
    <row r="4098" spans="2:5" x14ac:dyDescent="0.2">
      <c r="B4098">
        <v>4089</v>
      </c>
      <c r="C4098" s="29">
        <v>-9.6215963686823065E-3</v>
      </c>
      <c r="D4098" s="29">
        <v>-0.40061724563022394</v>
      </c>
      <c r="E4098" s="29">
        <v>-5.4331089496685629E-2</v>
      </c>
    </row>
    <row r="4099" spans="2:5" x14ac:dyDescent="0.2">
      <c r="B4099">
        <v>4090</v>
      </c>
      <c r="C4099" s="29">
        <v>-7.3321425386483938E-2</v>
      </c>
      <c r="D4099" s="29">
        <v>-2.1079828827320592E-2</v>
      </c>
      <c r="E4099" s="29">
        <v>4.8901905255614303E-2</v>
      </c>
    </row>
    <row r="4100" spans="2:5" x14ac:dyDescent="0.2">
      <c r="B4100">
        <v>4091</v>
      </c>
      <c r="C4100" s="29">
        <v>-1.0907230996193512E-2</v>
      </c>
      <c r="D4100" s="29">
        <v>9.3702101456530726E-2</v>
      </c>
      <c r="E4100" s="29">
        <v>-0.20047516175601959</v>
      </c>
    </row>
    <row r="4101" spans="2:5" x14ac:dyDescent="0.2">
      <c r="B4101">
        <v>4092</v>
      </c>
      <c r="C4101" s="29">
        <v>1.9561346359033612E-3</v>
      </c>
      <c r="D4101" s="29">
        <v>4.2659915746630292E-2</v>
      </c>
      <c r="E4101" s="29">
        <v>-0.12123414178007365</v>
      </c>
    </row>
    <row r="4102" spans="2:5" x14ac:dyDescent="0.2">
      <c r="B4102">
        <v>4093</v>
      </c>
      <c r="C4102" s="29">
        <v>-0.11719339393061229</v>
      </c>
      <c r="D4102" s="29">
        <v>-7.3521579141026708E-2</v>
      </c>
      <c r="E4102" s="29">
        <v>-5.3064895470538415E-2</v>
      </c>
    </row>
    <row r="4103" spans="2:5" x14ac:dyDescent="0.2">
      <c r="B4103">
        <v>4094</v>
      </c>
      <c r="C4103" s="29">
        <v>-3.7022922675855746E-2</v>
      </c>
      <c r="D4103" s="29">
        <v>-1.5740022000267306E-2</v>
      </c>
      <c r="E4103" s="29">
        <v>9.5722980959351469E-3</v>
      </c>
    </row>
    <row r="4104" spans="2:5" x14ac:dyDescent="0.2">
      <c r="B4104">
        <v>4095</v>
      </c>
      <c r="C4104" s="29">
        <v>1.173116236655093E-2</v>
      </c>
      <c r="D4104" s="29">
        <v>-0.28377848128241373</v>
      </c>
      <c r="E4104" s="29">
        <v>-0.36648998930515903</v>
      </c>
    </row>
    <row r="4105" spans="2:5" x14ac:dyDescent="0.2">
      <c r="B4105">
        <v>4096</v>
      </c>
      <c r="C4105" s="29">
        <v>-4.3515840894990394E-2</v>
      </c>
      <c r="D4105" s="29">
        <v>-0.1134070853059813</v>
      </c>
      <c r="E4105" s="29">
        <v>0.17058951124996469</v>
      </c>
    </row>
    <row r="4106" spans="2:5" x14ac:dyDescent="0.2">
      <c r="B4106">
        <v>4097</v>
      </c>
      <c r="C4106" s="29">
        <v>6.7561631837832994E-2</v>
      </c>
      <c r="D4106" s="29">
        <v>0.12973411260883833</v>
      </c>
      <c r="E4106" s="29">
        <v>4.0141066011049373E-2</v>
      </c>
    </row>
    <row r="4107" spans="2:5" x14ac:dyDescent="0.2">
      <c r="B4107">
        <v>4098</v>
      </c>
      <c r="C4107" s="29">
        <v>4.7460640288670079E-2</v>
      </c>
      <c r="D4107" s="29">
        <v>-0.29104016230603008</v>
      </c>
      <c r="E4107" s="29">
        <v>-7.3096392322423764E-2</v>
      </c>
    </row>
    <row r="4108" spans="2:5" x14ac:dyDescent="0.2">
      <c r="B4108">
        <v>4099</v>
      </c>
      <c r="C4108" s="29">
        <v>2.4186833613445069E-4</v>
      </c>
      <c r="D4108" s="29">
        <v>-8.6696619930702504E-2</v>
      </c>
      <c r="E4108" s="29">
        <v>4.5600987714886814E-4</v>
      </c>
    </row>
    <row r="4109" spans="2:5" x14ac:dyDescent="0.2">
      <c r="B4109">
        <v>4100</v>
      </c>
      <c r="C4109" s="29">
        <v>-3.6172581502598417E-2</v>
      </c>
      <c r="D4109" s="29">
        <v>5.4469279644715402E-2</v>
      </c>
      <c r="E4109" s="29">
        <v>-7.2821239977732349E-2</v>
      </c>
    </row>
    <row r="4110" spans="2:5" x14ac:dyDescent="0.2">
      <c r="B4110">
        <v>4101</v>
      </c>
      <c r="C4110" s="29">
        <v>-3.368631817755393E-2</v>
      </c>
      <c r="D4110" s="29">
        <v>6.4010070364861824E-2</v>
      </c>
      <c r="E4110" s="29">
        <v>0.12254993533669122</v>
      </c>
    </row>
    <row r="4111" spans="2:5" x14ac:dyDescent="0.2">
      <c r="B4111">
        <v>4102</v>
      </c>
      <c r="C4111" s="29">
        <v>0.20532482951240574</v>
      </c>
      <c r="D4111" s="29">
        <v>0.1135379363292837</v>
      </c>
      <c r="E4111" s="29">
        <v>4.3176082902756797E-2</v>
      </c>
    </row>
    <row r="4112" spans="2:5" x14ac:dyDescent="0.2">
      <c r="B4112">
        <v>4103</v>
      </c>
      <c r="C4112" s="29">
        <v>6.7293514217097006E-2</v>
      </c>
      <c r="D4112" s="29">
        <v>4.2250733651726189E-3</v>
      </c>
      <c r="E4112" s="29">
        <v>-0.14258559294020456</v>
      </c>
    </row>
    <row r="4113" spans="2:5" x14ac:dyDescent="0.2">
      <c r="B4113">
        <v>4104</v>
      </c>
      <c r="C4113" s="29">
        <v>8.6507619970294131E-2</v>
      </c>
      <c r="D4113" s="29">
        <v>7.6516955850954152E-2</v>
      </c>
      <c r="E4113" s="29">
        <v>-0.36666862549169721</v>
      </c>
    </row>
    <row r="4114" spans="2:5" x14ac:dyDescent="0.2">
      <c r="B4114">
        <v>4105</v>
      </c>
      <c r="C4114" s="29">
        <v>-3.1936938823566366E-2</v>
      </c>
      <c r="D4114" s="29">
        <v>-2.4950280811998422E-2</v>
      </c>
      <c r="E4114" s="29">
        <v>-0.46558803779225194</v>
      </c>
    </row>
    <row r="4115" spans="2:5" x14ac:dyDescent="0.2">
      <c r="B4115">
        <v>4106</v>
      </c>
      <c r="C4115" s="29">
        <v>-6.9325194545042296E-2</v>
      </c>
      <c r="D4115" s="29">
        <v>-0.10505311547384008</v>
      </c>
      <c r="E4115" s="29">
        <v>0.15156482273821184</v>
      </c>
    </row>
    <row r="4116" spans="2:5" x14ac:dyDescent="0.2">
      <c r="B4116">
        <v>4107</v>
      </c>
      <c r="C4116" s="29">
        <v>2.8881534376857521E-2</v>
      </c>
      <c r="D4116" s="29">
        <v>-9.457469802135339E-2</v>
      </c>
      <c r="E4116" s="29">
        <v>-0.10807804393675896</v>
      </c>
    </row>
    <row r="4117" spans="2:5" x14ac:dyDescent="0.2">
      <c r="B4117">
        <v>4108</v>
      </c>
      <c r="C4117" s="29">
        <v>-1.8989783779497681E-2</v>
      </c>
      <c r="D4117" s="29">
        <v>2.7230669500575844E-2</v>
      </c>
      <c r="E4117" s="29">
        <v>0.12215631880287864</v>
      </c>
    </row>
    <row r="4118" spans="2:5" x14ac:dyDescent="0.2">
      <c r="B4118">
        <v>4109</v>
      </c>
      <c r="C4118" s="29">
        <v>0.16615986877441338</v>
      </c>
      <c r="D4118" s="29">
        <v>-0.25451066273105005</v>
      </c>
      <c r="E4118" s="29">
        <v>0.19632950208815425</v>
      </c>
    </row>
    <row r="4119" spans="2:5" x14ac:dyDescent="0.2">
      <c r="B4119">
        <v>4110</v>
      </c>
      <c r="C4119" s="29">
        <v>6.1602999830857146E-2</v>
      </c>
      <c r="D4119" s="29">
        <v>7.4273947394232626E-2</v>
      </c>
      <c r="E4119" s="29">
        <v>9.3157119839550065E-2</v>
      </c>
    </row>
    <row r="4120" spans="2:5" x14ac:dyDescent="0.2">
      <c r="B4120">
        <v>4111</v>
      </c>
      <c r="C4120" s="29">
        <v>-5.2294582666852128E-2</v>
      </c>
      <c r="D4120" s="29">
        <v>-8.2279119525666466E-2</v>
      </c>
      <c r="E4120" s="29">
        <v>-5.7143151729056735E-3</v>
      </c>
    </row>
    <row r="4121" spans="2:5" x14ac:dyDescent="0.2">
      <c r="B4121">
        <v>4112</v>
      </c>
      <c r="C4121" s="29">
        <v>2.2032301240616022E-3</v>
      </c>
      <c r="D4121" s="29">
        <v>0.12084116555338897</v>
      </c>
      <c r="E4121" s="29">
        <v>-0.16154027349058864</v>
      </c>
    </row>
    <row r="4122" spans="2:5" x14ac:dyDescent="0.2">
      <c r="B4122">
        <v>4113</v>
      </c>
      <c r="C4122" s="29">
        <v>-1.7283664657275426E-2</v>
      </c>
      <c r="D4122" s="29">
        <v>-0.11378973783360653</v>
      </c>
      <c r="E4122" s="29">
        <v>1.3867170674891608E-2</v>
      </c>
    </row>
    <row r="4123" spans="2:5" x14ac:dyDescent="0.2">
      <c r="B4123">
        <v>4114</v>
      </c>
      <c r="C4123" s="29">
        <v>2.704517526679712E-2</v>
      </c>
      <c r="D4123" s="29">
        <v>-4.4831710922569275E-2</v>
      </c>
      <c r="E4123" s="29">
        <v>-5.2539067626589289E-2</v>
      </c>
    </row>
    <row r="4124" spans="2:5" x14ac:dyDescent="0.2">
      <c r="B4124">
        <v>4115</v>
      </c>
      <c r="C4124" s="29">
        <v>1.3463683216731984E-2</v>
      </c>
      <c r="D4124" s="29">
        <v>7.6453979303853711E-2</v>
      </c>
      <c r="E4124" s="29">
        <v>8.1887927374611882E-2</v>
      </c>
    </row>
    <row r="4125" spans="2:5" x14ac:dyDescent="0.2">
      <c r="B4125">
        <v>4116</v>
      </c>
      <c r="C4125" s="29">
        <v>-8.9840650438760564E-2</v>
      </c>
      <c r="D4125" s="29">
        <v>-0.17356049296739398</v>
      </c>
      <c r="E4125" s="29">
        <v>-1.0529899984682154</v>
      </c>
    </row>
    <row r="4126" spans="2:5" x14ac:dyDescent="0.2">
      <c r="B4126">
        <v>4117</v>
      </c>
      <c r="C4126" s="29">
        <v>-4.2865972065700239E-2</v>
      </c>
      <c r="D4126" s="29">
        <v>9.955447772768071E-2</v>
      </c>
      <c r="E4126" s="29">
        <v>0.20303585251868531</v>
      </c>
    </row>
    <row r="4127" spans="2:5" x14ac:dyDescent="0.2">
      <c r="B4127">
        <v>4118</v>
      </c>
      <c r="C4127" s="29">
        <v>3.8965440146643625E-2</v>
      </c>
      <c r="D4127" s="29">
        <v>-5.6515628051295674E-2</v>
      </c>
      <c r="E4127" s="29">
        <v>7.3798070835355029E-2</v>
      </c>
    </row>
    <row r="4128" spans="2:5" x14ac:dyDescent="0.2">
      <c r="B4128">
        <v>4119</v>
      </c>
      <c r="C4128" s="29">
        <v>-2.0483402232888373E-2</v>
      </c>
      <c r="D4128" s="29">
        <v>0.13893693629694173</v>
      </c>
      <c r="E4128" s="29">
        <v>-0.2126061189040255</v>
      </c>
    </row>
    <row r="4129" spans="2:5" x14ac:dyDescent="0.2">
      <c r="B4129">
        <v>4120</v>
      </c>
      <c r="C4129" s="29">
        <v>0.13159892059584111</v>
      </c>
      <c r="D4129" s="29">
        <v>-1.2450524548881861E-3</v>
      </c>
      <c r="E4129" s="29">
        <v>-0.13477429895486442</v>
      </c>
    </row>
    <row r="4130" spans="2:5" x14ac:dyDescent="0.2">
      <c r="B4130">
        <v>4121</v>
      </c>
      <c r="C4130" s="29">
        <v>-5.1284625564034632E-2</v>
      </c>
      <c r="D4130" s="29">
        <v>-1.1151716082193413E-2</v>
      </c>
      <c r="E4130" s="29">
        <v>0.30201559140323303</v>
      </c>
    </row>
    <row r="4131" spans="2:5" x14ac:dyDescent="0.2">
      <c r="B4131">
        <v>4122</v>
      </c>
      <c r="C4131" s="29">
        <v>-4.3893820590531554E-2</v>
      </c>
      <c r="D4131" s="29">
        <v>0.16255706527418781</v>
      </c>
      <c r="E4131" s="29">
        <v>6.6941624961449168E-3</v>
      </c>
    </row>
    <row r="4132" spans="2:5" x14ac:dyDescent="0.2">
      <c r="B4132">
        <v>4123</v>
      </c>
      <c r="C4132" s="29">
        <v>-4.4853126632197989E-2</v>
      </c>
      <c r="D4132" s="29">
        <v>0.10484812107977698</v>
      </c>
      <c r="E4132" s="29">
        <v>0.11684222848503403</v>
      </c>
    </row>
    <row r="4133" spans="2:5" x14ac:dyDescent="0.2">
      <c r="B4133">
        <v>4124</v>
      </c>
      <c r="C4133" s="29">
        <v>4.3396649899723277E-2</v>
      </c>
      <c r="D4133" s="29">
        <v>3.4493841067250994E-2</v>
      </c>
      <c r="E4133" s="29">
        <v>-4.9689509562570788E-2</v>
      </c>
    </row>
    <row r="4134" spans="2:5" x14ac:dyDescent="0.2">
      <c r="B4134">
        <v>4125</v>
      </c>
      <c r="C4134" s="29">
        <v>0.15152376491822697</v>
      </c>
      <c r="D4134" s="29">
        <v>7.5148209033432823E-3</v>
      </c>
      <c r="E4134" s="29">
        <v>0.3552725691669783</v>
      </c>
    </row>
    <row r="4135" spans="2:5" x14ac:dyDescent="0.2">
      <c r="B4135">
        <v>4126</v>
      </c>
      <c r="C4135" s="29">
        <v>-7.8323086965328373E-2</v>
      </c>
      <c r="D4135" s="29">
        <v>-6.2150525943385118E-2</v>
      </c>
      <c r="E4135" s="29">
        <v>-0.13765161013456978</v>
      </c>
    </row>
    <row r="4136" spans="2:5" x14ac:dyDescent="0.2">
      <c r="B4136">
        <v>4127</v>
      </c>
      <c r="C4136" s="29">
        <v>-1.9335944983795438E-2</v>
      </c>
      <c r="D4136" s="29">
        <v>2.621521426076805E-2</v>
      </c>
      <c r="E4136" s="29">
        <v>0.16924774008672536</v>
      </c>
    </row>
    <row r="4137" spans="2:5" x14ac:dyDescent="0.2">
      <c r="B4137">
        <v>4128</v>
      </c>
      <c r="C4137" s="29">
        <v>-1.4188472609623373E-2</v>
      </c>
      <c r="D4137" s="29">
        <v>-9.2394761671358808E-2</v>
      </c>
      <c r="E4137" s="29">
        <v>6.0413322286660314E-3</v>
      </c>
    </row>
    <row r="4138" spans="2:5" x14ac:dyDescent="0.2">
      <c r="B4138">
        <v>4129</v>
      </c>
      <c r="C4138" s="29">
        <v>-3.8542418633029922E-2</v>
      </c>
      <c r="D4138" s="29">
        <v>-0.25876848999399527</v>
      </c>
      <c r="E4138" s="29">
        <v>-0.1374739193713318</v>
      </c>
    </row>
    <row r="4139" spans="2:5" x14ac:dyDescent="0.2">
      <c r="B4139">
        <v>4130</v>
      </c>
      <c r="C4139" s="29">
        <v>2.4999065900338825E-3</v>
      </c>
      <c r="D4139" s="29">
        <v>0.17031055884571453</v>
      </c>
      <c r="E4139" s="29">
        <v>-0.34460283911877226</v>
      </c>
    </row>
    <row r="4140" spans="2:5" x14ac:dyDescent="0.2">
      <c r="B4140">
        <v>4131</v>
      </c>
      <c r="C4140" s="29">
        <v>-1.1764629725971969E-2</v>
      </c>
      <c r="D4140" s="29">
        <v>-3.2090667341514688E-2</v>
      </c>
      <c r="E4140" s="29">
        <v>0.25342763609246483</v>
      </c>
    </row>
    <row r="4141" spans="2:5" x14ac:dyDescent="0.2">
      <c r="B4141">
        <v>4132</v>
      </c>
      <c r="C4141" s="29">
        <v>3.1026004262339077E-2</v>
      </c>
      <c r="D4141" s="29">
        <v>-8.7505186457343773E-2</v>
      </c>
      <c r="E4141" s="29">
        <v>-0.13772259870155973</v>
      </c>
    </row>
    <row r="4142" spans="2:5" x14ac:dyDescent="0.2">
      <c r="B4142">
        <v>4133</v>
      </c>
      <c r="C4142" s="29">
        <v>1.6332755330820421E-2</v>
      </c>
      <c r="D4142" s="29">
        <v>-2.0098119757009009E-2</v>
      </c>
      <c r="E4142" s="29">
        <v>7.6023484637769062E-2</v>
      </c>
    </row>
    <row r="4143" spans="2:5" x14ac:dyDescent="0.2">
      <c r="B4143">
        <v>4134</v>
      </c>
      <c r="C4143" s="29">
        <v>-0.11386320484671932</v>
      </c>
      <c r="D4143" s="29">
        <v>-2.7212655796484218E-2</v>
      </c>
      <c r="E4143" s="29">
        <v>2.1610722884620903E-2</v>
      </c>
    </row>
    <row r="4144" spans="2:5" x14ac:dyDescent="0.2">
      <c r="B4144">
        <v>4135</v>
      </c>
      <c r="C4144" s="29">
        <v>2.7765144038785935E-2</v>
      </c>
      <c r="D4144" s="29">
        <v>6.9478257184320227E-2</v>
      </c>
      <c r="E4144" s="29">
        <v>8.9359507935341826E-3</v>
      </c>
    </row>
    <row r="4145" spans="2:5" x14ac:dyDescent="0.2">
      <c r="B4145">
        <v>4136</v>
      </c>
      <c r="C4145" s="29">
        <v>-0.17782098808554417</v>
      </c>
      <c r="D4145" s="29">
        <v>-0.19331397362901109</v>
      </c>
      <c r="E4145" s="29">
        <v>7.6744991577738009E-2</v>
      </c>
    </row>
    <row r="4146" spans="2:5" x14ac:dyDescent="0.2">
      <c r="B4146">
        <v>4137</v>
      </c>
      <c r="C4146" s="29">
        <v>1.578981195969141E-3</v>
      </c>
      <c r="D4146" s="29">
        <v>-2.6666075262270546E-3</v>
      </c>
      <c r="E4146" s="29">
        <v>-2.6305975123324405E-2</v>
      </c>
    </row>
    <row r="4147" spans="2:5" x14ac:dyDescent="0.2">
      <c r="B4147">
        <v>4138</v>
      </c>
      <c r="C4147" s="29">
        <v>-0.13297024134328614</v>
      </c>
      <c r="D4147" s="29">
        <v>-7.1017729956353415E-2</v>
      </c>
      <c r="E4147" s="29">
        <v>8.7509584838972088E-2</v>
      </c>
    </row>
    <row r="4148" spans="2:5" x14ac:dyDescent="0.2">
      <c r="B4148">
        <v>4139</v>
      </c>
      <c r="C4148" s="29">
        <v>0.22665969882387729</v>
      </c>
      <c r="D4148" s="29">
        <v>0.1347074207688535</v>
      </c>
      <c r="E4148" s="29">
        <v>-0.30228573863547942</v>
      </c>
    </row>
    <row r="4149" spans="2:5" x14ac:dyDescent="0.2">
      <c r="B4149">
        <v>4140</v>
      </c>
      <c r="C4149" s="29">
        <v>3.3946835968508775E-2</v>
      </c>
      <c r="D4149" s="29">
        <v>0.18481469975302878</v>
      </c>
      <c r="E4149" s="29">
        <v>4.9936429141529841E-2</v>
      </c>
    </row>
    <row r="4150" spans="2:5" x14ac:dyDescent="0.2">
      <c r="B4150">
        <v>4141</v>
      </c>
      <c r="C4150" s="29">
        <v>4.4796604034341832E-2</v>
      </c>
      <c r="D4150" s="29">
        <v>3.5302294290822968E-3</v>
      </c>
      <c r="E4150" s="29">
        <v>-0.50452229393566916</v>
      </c>
    </row>
    <row r="4151" spans="2:5" x14ac:dyDescent="0.2">
      <c r="B4151">
        <v>4142</v>
      </c>
      <c r="C4151" s="29">
        <v>-0.14458348004999835</v>
      </c>
      <c r="D4151" s="29">
        <v>-0.1673873160962277</v>
      </c>
      <c r="E4151" s="29">
        <v>0.15047306251778433</v>
      </c>
    </row>
    <row r="4152" spans="2:5" x14ac:dyDescent="0.2">
      <c r="B4152">
        <v>4143</v>
      </c>
      <c r="C4152" s="29">
        <v>0.11645264767995865</v>
      </c>
      <c r="D4152" s="29">
        <v>-0.15323800244633642</v>
      </c>
      <c r="E4152" s="29">
        <v>-4.913344375184675E-2</v>
      </c>
    </row>
    <row r="4153" spans="2:5" x14ac:dyDescent="0.2">
      <c r="B4153">
        <v>4144</v>
      </c>
      <c r="C4153" s="29">
        <v>0.13006974618427242</v>
      </c>
      <c r="D4153" s="29">
        <v>-5.2111185233662483E-2</v>
      </c>
      <c r="E4153" s="29">
        <v>0.60736326830865905</v>
      </c>
    </row>
    <row r="4154" spans="2:5" x14ac:dyDescent="0.2">
      <c r="B4154">
        <v>4145</v>
      </c>
      <c r="C4154" s="29">
        <v>6.7153916825308663E-2</v>
      </c>
      <c r="D4154" s="29">
        <v>-8.4798255465882405E-2</v>
      </c>
      <c r="E4154" s="29">
        <v>0.42047977029252626</v>
      </c>
    </row>
    <row r="4155" spans="2:5" x14ac:dyDescent="0.2">
      <c r="B4155">
        <v>4146</v>
      </c>
      <c r="C4155" s="29">
        <v>8.2310382050493694E-2</v>
      </c>
      <c r="D4155" s="29">
        <v>6.0433810657762273E-2</v>
      </c>
      <c r="E4155" s="29">
        <v>9.4478998122102489E-2</v>
      </c>
    </row>
    <row r="4156" spans="2:5" x14ac:dyDescent="0.2">
      <c r="B4156">
        <v>4147</v>
      </c>
      <c r="C4156" s="29">
        <v>-3.4745968110859164E-2</v>
      </c>
      <c r="D4156" s="29">
        <v>7.7305833877594446E-2</v>
      </c>
      <c r="E4156" s="29">
        <v>-0.77124565240810394</v>
      </c>
    </row>
    <row r="4157" spans="2:5" x14ac:dyDescent="0.2">
      <c r="B4157">
        <v>4148</v>
      </c>
      <c r="C4157" s="29">
        <v>-2.0154829263682415E-2</v>
      </c>
      <c r="D4157" s="29">
        <v>0.27370644853751952</v>
      </c>
      <c r="E4157" s="29">
        <v>7.9704299940033405E-2</v>
      </c>
    </row>
    <row r="4158" spans="2:5" x14ac:dyDescent="0.2">
      <c r="B4158">
        <v>4149</v>
      </c>
      <c r="C4158" s="29">
        <v>-5.2060678305370846E-2</v>
      </c>
      <c r="D4158" s="29">
        <v>0.39387203118188929</v>
      </c>
      <c r="E4158" s="29">
        <v>0.15288471795980038</v>
      </c>
    </row>
    <row r="4159" spans="2:5" x14ac:dyDescent="0.2">
      <c r="B4159">
        <v>4150</v>
      </c>
      <c r="C4159" s="29">
        <v>-2.0013472650338555E-2</v>
      </c>
      <c r="D4159" s="29">
        <v>-0.25397342048587673</v>
      </c>
      <c r="E4159" s="29">
        <v>-0.15027937411281117</v>
      </c>
    </row>
    <row r="4160" spans="2:5" x14ac:dyDescent="0.2">
      <c r="B4160">
        <v>4151</v>
      </c>
      <c r="C4160" s="29">
        <v>2.5308421688887365E-2</v>
      </c>
      <c r="D4160" s="29">
        <v>6.1714323525775043E-2</v>
      </c>
      <c r="E4160" s="29">
        <v>0.24684223803850794</v>
      </c>
    </row>
    <row r="4161" spans="2:5" x14ac:dyDescent="0.2">
      <c r="B4161">
        <v>4152</v>
      </c>
      <c r="C4161" s="29">
        <v>3.7502473890993503E-2</v>
      </c>
      <c r="D4161" s="29">
        <v>-0.26664084564210094</v>
      </c>
      <c r="E4161" s="29">
        <v>-0.76207622473456194</v>
      </c>
    </row>
    <row r="4162" spans="2:5" x14ac:dyDescent="0.2">
      <c r="B4162">
        <v>4153</v>
      </c>
      <c r="C4162" s="29">
        <v>1.4279599218344137E-2</v>
      </c>
      <c r="D4162" s="29">
        <v>6.9984161730265101E-2</v>
      </c>
      <c r="E4162" s="29">
        <v>-0.11521767102449548</v>
      </c>
    </row>
    <row r="4163" spans="2:5" x14ac:dyDescent="0.2">
      <c r="B4163">
        <v>4154</v>
      </c>
      <c r="C4163" s="29">
        <v>3.0399714480154251E-2</v>
      </c>
      <c r="D4163" s="29">
        <v>0.12410190289095419</v>
      </c>
      <c r="E4163" s="29">
        <v>-1.5076344274329884E-2</v>
      </c>
    </row>
    <row r="4164" spans="2:5" x14ac:dyDescent="0.2">
      <c r="B4164">
        <v>4155</v>
      </c>
      <c r="C4164" s="29">
        <v>-1.8476712921049181E-2</v>
      </c>
      <c r="D4164" s="29">
        <v>-2.9165598834453754E-2</v>
      </c>
      <c r="E4164" s="29">
        <v>-0.23028845772059273</v>
      </c>
    </row>
    <row r="4165" spans="2:5" x14ac:dyDescent="0.2">
      <c r="B4165">
        <v>4156</v>
      </c>
      <c r="C4165" s="29">
        <v>1.494591585861786E-2</v>
      </c>
      <c r="D4165" s="29">
        <v>-0.62091006223574452</v>
      </c>
      <c r="E4165" s="29">
        <v>0.11479886829823996</v>
      </c>
    </row>
    <row r="4166" spans="2:5" x14ac:dyDescent="0.2">
      <c r="B4166">
        <v>4157</v>
      </c>
      <c r="C4166" s="29">
        <v>-6.1431012015108919E-3</v>
      </c>
      <c r="D4166" s="29">
        <v>-2.8686223496185499E-2</v>
      </c>
      <c r="E4166" s="29">
        <v>-6.8171909839337227E-2</v>
      </c>
    </row>
    <row r="4167" spans="2:5" x14ac:dyDescent="0.2">
      <c r="B4167">
        <v>4158</v>
      </c>
      <c r="C4167" s="29">
        <v>-2.7161347940168407E-2</v>
      </c>
      <c r="D4167" s="29">
        <v>-4.2718119538609933E-2</v>
      </c>
      <c r="E4167" s="29">
        <v>-0.18438644797763246</v>
      </c>
    </row>
    <row r="4168" spans="2:5" x14ac:dyDescent="0.2">
      <c r="B4168">
        <v>4159</v>
      </c>
      <c r="C4168" s="29">
        <v>-6.6544883137222663E-2</v>
      </c>
      <c r="D4168" s="29">
        <v>0.11770300321070222</v>
      </c>
      <c r="E4168" s="29">
        <v>-7.4507713552310825E-2</v>
      </c>
    </row>
    <row r="4169" spans="2:5" x14ac:dyDescent="0.2">
      <c r="B4169">
        <v>4160</v>
      </c>
      <c r="C4169" s="29">
        <v>-4.3255973992278721E-2</v>
      </c>
      <c r="D4169" s="29">
        <v>-0.20471430995379927</v>
      </c>
      <c r="E4169" s="29">
        <v>0.10963047899129218</v>
      </c>
    </row>
    <row r="4170" spans="2:5" x14ac:dyDescent="0.2">
      <c r="B4170">
        <v>4161</v>
      </c>
      <c r="C4170" s="29">
        <v>-0.13178771594301136</v>
      </c>
      <c r="D4170" s="29">
        <v>-0.10387458082229901</v>
      </c>
      <c r="E4170" s="29">
        <v>-0.14924385423686659</v>
      </c>
    </row>
    <row r="4171" spans="2:5" x14ac:dyDescent="0.2">
      <c r="B4171">
        <v>4162</v>
      </c>
      <c r="C4171" s="29">
        <v>-8.0572305031357174E-3</v>
      </c>
      <c r="D4171" s="29">
        <v>5.8121853089060952E-3</v>
      </c>
      <c r="E4171" s="29">
        <v>-0.13683254757675326</v>
      </c>
    </row>
    <row r="4172" spans="2:5" x14ac:dyDescent="0.2">
      <c r="B4172">
        <v>4163</v>
      </c>
      <c r="C4172" s="29">
        <v>-6.3596446978447962E-2</v>
      </c>
      <c r="D4172" s="29">
        <v>0.21970224381645423</v>
      </c>
      <c r="E4172" s="29">
        <v>-0.18065253087998515</v>
      </c>
    </row>
    <row r="4173" spans="2:5" x14ac:dyDescent="0.2">
      <c r="B4173">
        <v>4164</v>
      </c>
      <c r="C4173" s="29">
        <v>-3.6286057049591119E-2</v>
      </c>
      <c r="D4173" s="29">
        <v>-0.35198156629278088</v>
      </c>
      <c r="E4173" s="29">
        <v>0.14559976276806594</v>
      </c>
    </row>
    <row r="4174" spans="2:5" x14ac:dyDescent="0.2">
      <c r="B4174">
        <v>4165</v>
      </c>
      <c r="C4174" s="29">
        <v>-6.0236278691856597E-2</v>
      </c>
      <c r="D4174" s="29">
        <v>-1.5758859471178346E-2</v>
      </c>
      <c r="E4174" s="29">
        <v>-5.6872108596511171E-2</v>
      </c>
    </row>
    <row r="4175" spans="2:5" x14ac:dyDescent="0.2">
      <c r="B4175">
        <v>4166</v>
      </c>
      <c r="C4175" s="29">
        <v>-5.6073463152350851E-2</v>
      </c>
      <c r="D4175" s="29">
        <v>-2.2995552742204613E-2</v>
      </c>
      <c r="E4175" s="29">
        <v>0.49320331860816063</v>
      </c>
    </row>
    <row r="4176" spans="2:5" x14ac:dyDescent="0.2">
      <c r="B4176">
        <v>4167</v>
      </c>
      <c r="C4176" s="29">
        <v>-8.0419319354343669E-2</v>
      </c>
      <c r="D4176" s="29">
        <v>2.0338870562203681E-2</v>
      </c>
      <c r="E4176" s="29">
        <v>0.45230155847933201</v>
      </c>
    </row>
    <row r="4177" spans="2:5" x14ac:dyDescent="0.2">
      <c r="B4177">
        <v>4168</v>
      </c>
      <c r="C4177" s="29">
        <v>-2.5417798060373205E-2</v>
      </c>
      <c r="D4177" s="29">
        <v>4.8426004799674502E-2</v>
      </c>
      <c r="E4177" s="29">
        <v>-0.17684255241345892</v>
      </c>
    </row>
    <row r="4178" spans="2:5" x14ac:dyDescent="0.2">
      <c r="B4178">
        <v>4169</v>
      </c>
      <c r="C4178" s="29">
        <v>-3.6593173744007078E-2</v>
      </c>
      <c r="D4178" s="29">
        <v>-0.1094749524365066</v>
      </c>
      <c r="E4178" s="29">
        <v>-0.19901726902591632</v>
      </c>
    </row>
    <row r="4179" spans="2:5" x14ac:dyDescent="0.2">
      <c r="B4179">
        <v>4170</v>
      </c>
      <c r="C4179" s="29">
        <v>-0.16116415529289876</v>
      </c>
      <c r="D4179" s="29">
        <v>0.18393825007768602</v>
      </c>
      <c r="E4179" s="29">
        <v>-0.19303467630802845</v>
      </c>
    </row>
    <row r="4180" spans="2:5" x14ac:dyDescent="0.2">
      <c r="B4180">
        <v>4171</v>
      </c>
      <c r="C4180" s="29">
        <v>-6.1957648975701191E-2</v>
      </c>
      <c r="D4180" s="29">
        <v>-0.15351144325649344</v>
      </c>
      <c r="E4180" s="29">
        <v>-0.15486186224188275</v>
      </c>
    </row>
    <row r="4181" spans="2:5" x14ac:dyDescent="0.2">
      <c r="B4181">
        <v>4172</v>
      </c>
      <c r="C4181" s="29">
        <v>2.6716387059037363E-2</v>
      </c>
      <c r="D4181" s="29">
        <v>3.6410934261682446E-2</v>
      </c>
      <c r="E4181" s="29">
        <v>-0.28610470914379627</v>
      </c>
    </row>
    <row r="4182" spans="2:5" x14ac:dyDescent="0.2">
      <c r="B4182">
        <v>4173</v>
      </c>
      <c r="C4182" s="29">
        <v>6.8503083205459156E-2</v>
      </c>
      <c r="D4182" s="29">
        <v>-9.3629787722530625E-2</v>
      </c>
      <c r="E4182" s="29">
        <v>-0.18730994185655264</v>
      </c>
    </row>
    <row r="4183" spans="2:5" x14ac:dyDescent="0.2">
      <c r="B4183">
        <v>4174</v>
      </c>
      <c r="C4183" s="29">
        <v>-9.7276350943514847E-2</v>
      </c>
      <c r="D4183" s="29">
        <v>-1.0781274003724564E-2</v>
      </c>
      <c r="E4183" s="29">
        <v>-0.13978515875787445</v>
      </c>
    </row>
    <row r="4184" spans="2:5" x14ac:dyDescent="0.2">
      <c r="B4184">
        <v>4175</v>
      </c>
      <c r="C4184" s="29">
        <v>-2.7585078409146639E-2</v>
      </c>
      <c r="D4184" s="29">
        <v>2.0073260426546471E-2</v>
      </c>
      <c r="E4184" s="29">
        <v>-0.5725831889366455</v>
      </c>
    </row>
    <row r="4185" spans="2:5" x14ac:dyDescent="0.2">
      <c r="B4185">
        <v>4176</v>
      </c>
      <c r="C4185" s="29">
        <v>-6.8642672587711159E-3</v>
      </c>
      <c r="D4185" s="29">
        <v>-0.13684944107245334</v>
      </c>
      <c r="E4185" s="29">
        <v>2.3902053931420635E-2</v>
      </c>
    </row>
    <row r="4186" spans="2:5" x14ac:dyDescent="0.2">
      <c r="B4186">
        <v>4177</v>
      </c>
      <c r="C4186" s="29">
        <v>1.2481716161880747E-2</v>
      </c>
      <c r="D4186" s="29">
        <v>7.2772025801489101E-2</v>
      </c>
      <c r="E4186" s="29">
        <v>0.14241721370490373</v>
      </c>
    </row>
    <row r="4187" spans="2:5" x14ac:dyDescent="0.2">
      <c r="B4187">
        <v>4178</v>
      </c>
      <c r="C4187" s="29">
        <v>-3.2646334167231943E-2</v>
      </c>
      <c r="D4187" s="29">
        <v>-0.22689436799219365</v>
      </c>
      <c r="E4187" s="29">
        <v>-2.5285540537952778E-3</v>
      </c>
    </row>
    <row r="4188" spans="2:5" x14ac:dyDescent="0.2">
      <c r="B4188">
        <v>4179</v>
      </c>
      <c r="C4188" s="29">
        <v>1.0485382615861903E-2</v>
      </c>
      <c r="D4188" s="29">
        <v>4.3913323754578723E-2</v>
      </c>
      <c r="E4188" s="29">
        <v>0.16923325491053495</v>
      </c>
    </row>
    <row r="4189" spans="2:5" x14ac:dyDescent="0.2">
      <c r="B4189">
        <v>4180</v>
      </c>
      <c r="C4189" s="29">
        <v>3.1570087698022712E-3</v>
      </c>
      <c r="D4189" s="29">
        <v>3.5359588588485945E-2</v>
      </c>
      <c r="E4189" s="29">
        <v>-0.10117627305659908</v>
      </c>
    </row>
    <row r="4190" spans="2:5" x14ac:dyDescent="0.2">
      <c r="B4190">
        <v>4181</v>
      </c>
      <c r="C4190" s="29">
        <v>5.6972333390289433E-2</v>
      </c>
      <c r="D4190" s="29">
        <v>-0.12764484404738544</v>
      </c>
      <c r="E4190" s="29">
        <v>0.11176047468389794</v>
      </c>
    </row>
    <row r="4191" spans="2:5" x14ac:dyDescent="0.2">
      <c r="B4191">
        <v>4182</v>
      </c>
      <c r="C4191" s="29">
        <v>2.4391343122285972E-2</v>
      </c>
      <c r="D4191" s="29">
        <v>7.7598150655575834E-2</v>
      </c>
      <c r="E4191" s="29">
        <v>-6.035283751824172E-2</v>
      </c>
    </row>
    <row r="4192" spans="2:5" x14ac:dyDescent="0.2">
      <c r="B4192">
        <v>4183</v>
      </c>
      <c r="C4192" s="29">
        <v>-2.7232881973346817E-2</v>
      </c>
      <c r="D4192" s="29">
        <v>-4.4271849573378028E-2</v>
      </c>
      <c r="E4192" s="29">
        <v>0.18736021383038517</v>
      </c>
    </row>
    <row r="4193" spans="2:5" x14ac:dyDescent="0.2">
      <c r="B4193">
        <v>4184</v>
      </c>
      <c r="C4193" s="29">
        <v>5.6649257423010059E-2</v>
      </c>
      <c r="D4193" s="29">
        <v>-6.5385948285114945E-2</v>
      </c>
      <c r="E4193" s="29">
        <v>0.27818124010251077</v>
      </c>
    </row>
    <row r="4194" spans="2:5" x14ac:dyDescent="0.2">
      <c r="B4194">
        <v>4185</v>
      </c>
      <c r="C4194" s="29">
        <v>-8.139239773463558E-2</v>
      </c>
      <c r="D4194" s="29">
        <v>0.166893230798315</v>
      </c>
      <c r="E4194" s="29">
        <v>-0.29021103167963846</v>
      </c>
    </row>
    <row r="4195" spans="2:5" x14ac:dyDescent="0.2">
      <c r="B4195">
        <v>4186</v>
      </c>
      <c r="C4195" s="29">
        <v>2.5608159212938478E-2</v>
      </c>
      <c r="D4195" s="29">
        <v>-2.1966360711075186E-2</v>
      </c>
      <c r="E4195" s="29">
        <v>3.8582349853385919E-2</v>
      </c>
    </row>
    <row r="4196" spans="2:5" x14ac:dyDescent="0.2">
      <c r="B4196">
        <v>4187</v>
      </c>
      <c r="C4196" s="29">
        <v>-7.3511013790403786E-3</v>
      </c>
      <c r="D4196" s="29">
        <v>4.4407409352453527E-2</v>
      </c>
      <c r="E4196" s="29">
        <v>5.6964979044680286E-2</v>
      </c>
    </row>
    <row r="4197" spans="2:5" x14ac:dyDescent="0.2">
      <c r="B4197">
        <v>4188</v>
      </c>
      <c r="C4197" s="29">
        <v>2.6792980096306707E-2</v>
      </c>
      <c r="D4197" s="29">
        <v>-0.11331134365248953</v>
      </c>
      <c r="E4197" s="29">
        <v>4.4497160568258967E-3</v>
      </c>
    </row>
    <row r="4198" spans="2:5" x14ac:dyDescent="0.2">
      <c r="B4198">
        <v>4189</v>
      </c>
      <c r="C4198" s="29">
        <v>-1.1862615438935601E-2</v>
      </c>
      <c r="D4198" s="29">
        <v>0.1461035037289295</v>
      </c>
      <c r="E4198" s="29">
        <v>-8.1761659355759075E-2</v>
      </c>
    </row>
    <row r="4199" spans="2:5" x14ac:dyDescent="0.2">
      <c r="B4199">
        <v>4190</v>
      </c>
      <c r="C4199" s="29">
        <v>-1.7447072593567002E-2</v>
      </c>
      <c r="D4199" s="29">
        <v>5.3252242656141695E-2</v>
      </c>
      <c r="E4199" s="29">
        <v>-0.18885406686861578</v>
      </c>
    </row>
    <row r="4200" spans="2:5" x14ac:dyDescent="0.2">
      <c r="B4200">
        <v>4191</v>
      </c>
      <c r="C4200" s="29">
        <v>-2.6541850929729986E-2</v>
      </c>
      <c r="D4200" s="29">
        <v>0.174974656817529</v>
      </c>
      <c r="E4200" s="29">
        <v>-0.43304330787027995</v>
      </c>
    </row>
    <row r="4201" spans="2:5" x14ac:dyDescent="0.2">
      <c r="B4201">
        <v>4192</v>
      </c>
      <c r="C4201" s="29">
        <v>2.8719527896984065E-2</v>
      </c>
      <c r="D4201" s="29">
        <v>1.1100070499039414E-2</v>
      </c>
      <c r="E4201" s="29">
        <v>-3.385637144151659E-2</v>
      </c>
    </row>
    <row r="4202" spans="2:5" x14ac:dyDescent="0.2">
      <c r="B4202">
        <v>4193</v>
      </c>
      <c r="C4202" s="29">
        <v>2.2219440362420524E-2</v>
      </c>
      <c r="D4202" s="29">
        <v>-7.0840830420916642E-2</v>
      </c>
      <c r="E4202" s="29">
        <v>-0.10435928794911886</v>
      </c>
    </row>
    <row r="4203" spans="2:5" x14ac:dyDescent="0.2">
      <c r="B4203">
        <v>4194</v>
      </c>
      <c r="C4203" s="29">
        <v>1.9304856895899114E-2</v>
      </c>
      <c r="D4203" s="29">
        <v>0.19941050891350687</v>
      </c>
      <c r="E4203" s="29">
        <v>-0.18627690344981571</v>
      </c>
    </row>
    <row r="4204" spans="2:5" x14ac:dyDescent="0.2">
      <c r="B4204">
        <v>4195</v>
      </c>
      <c r="C4204" s="29">
        <v>4.8769957383971829E-2</v>
      </c>
      <c r="D4204" s="29">
        <v>0.62121263526047932</v>
      </c>
      <c r="E4204" s="29">
        <v>-7.2619830224674026E-2</v>
      </c>
    </row>
    <row r="4205" spans="2:5" x14ac:dyDescent="0.2">
      <c r="B4205">
        <v>4196</v>
      </c>
      <c r="C4205" s="29">
        <v>4.1772946221317976E-2</v>
      </c>
      <c r="D4205" s="29">
        <v>0.31805527479840628</v>
      </c>
      <c r="E4205" s="29">
        <v>-0.14960340189838001</v>
      </c>
    </row>
    <row r="4206" spans="2:5" x14ac:dyDescent="0.2">
      <c r="B4206">
        <v>4197</v>
      </c>
      <c r="C4206" s="29">
        <v>-1.7039043404273084E-2</v>
      </c>
      <c r="D4206" s="29">
        <v>0.18869974901531053</v>
      </c>
      <c r="E4206" s="29">
        <v>-9.9830250438292439E-2</v>
      </c>
    </row>
    <row r="4207" spans="2:5" x14ac:dyDescent="0.2">
      <c r="B4207">
        <v>4198</v>
      </c>
      <c r="C4207" s="29">
        <v>0.20532148059888275</v>
      </c>
      <c r="D4207" s="29">
        <v>2.5090855982135663E-2</v>
      </c>
      <c r="E4207" s="29">
        <v>-0.15075614227471815</v>
      </c>
    </row>
    <row r="4208" spans="2:5" x14ac:dyDescent="0.2">
      <c r="B4208">
        <v>4199</v>
      </c>
      <c r="C4208" s="29">
        <v>3.6926769488258689E-2</v>
      </c>
      <c r="D4208" s="29">
        <v>0.23630644357790484</v>
      </c>
      <c r="E4208" s="29">
        <v>0.18412768724742382</v>
      </c>
    </row>
    <row r="4209" spans="2:5" x14ac:dyDescent="0.2">
      <c r="B4209">
        <v>4200</v>
      </c>
      <c r="C4209" s="29">
        <v>-1.6348336651542169E-2</v>
      </c>
      <c r="D4209" s="29">
        <v>-9.5282563674568416E-2</v>
      </c>
      <c r="E4209" s="29">
        <v>9.3451979841875532E-2</v>
      </c>
    </row>
    <row r="4210" spans="2:5" x14ac:dyDescent="0.2">
      <c r="B4210">
        <v>4201</v>
      </c>
      <c r="C4210" s="29">
        <v>-5.7554601728847271E-2</v>
      </c>
      <c r="D4210" s="29">
        <v>4.4834400631724891E-2</v>
      </c>
      <c r="E4210" s="29">
        <v>4.8030724855187001E-2</v>
      </c>
    </row>
    <row r="4211" spans="2:5" x14ac:dyDescent="0.2">
      <c r="B4211">
        <v>4202</v>
      </c>
      <c r="C4211" s="29">
        <v>-0.14877840879346488</v>
      </c>
      <c r="D4211" s="29">
        <v>7.1467438105710906E-2</v>
      </c>
      <c r="E4211" s="29">
        <v>8.5897995769902979E-2</v>
      </c>
    </row>
    <row r="4212" spans="2:5" x14ac:dyDescent="0.2">
      <c r="B4212">
        <v>4203</v>
      </c>
      <c r="C4212" s="29">
        <v>-3.9045550998622627E-2</v>
      </c>
      <c r="D4212" s="29">
        <v>0.10978897318221466</v>
      </c>
      <c r="E4212" s="29">
        <v>-1.309230829188129E-2</v>
      </c>
    </row>
    <row r="4213" spans="2:5" x14ac:dyDescent="0.2">
      <c r="B4213">
        <v>4204</v>
      </c>
      <c r="C4213" s="29">
        <v>-4.365141838130868E-3</v>
      </c>
      <c r="D4213" s="29">
        <v>-0.18222444664419699</v>
      </c>
      <c r="E4213" s="29">
        <v>-0.22672573113863531</v>
      </c>
    </row>
    <row r="4214" spans="2:5" x14ac:dyDescent="0.2">
      <c r="B4214">
        <v>4205</v>
      </c>
      <c r="C4214" s="29">
        <v>3.4865794195957325E-2</v>
      </c>
      <c r="D4214" s="29">
        <v>-0.22114897887839652</v>
      </c>
      <c r="E4214" s="29">
        <v>0.3414420703978191</v>
      </c>
    </row>
    <row r="4215" spans="2:5" x14ac:dyDescent="0.2">
      <c r="B4215">
        <v>4206</v>
      </c>
      <c r="C4215" s="29">
        <v>7.0308116203730998E-3</v>
      </c>
      <c r="D4215" s="29">
        <v>-9.7792026606775398E-2</v>
      </c>
      <c r="E4215" s="29">
        <v>-0.14340867154814843</v>
      </c>
    </row>
    <row r="4216" spans="2:5" x14ac:dyDescent="0.2">
      <c r="B4216">
        <v>4207</v>
      </c>
      <c r="C4216" s="29">
        <v>-1.4826929765601186E-2</v>
      </c>
      <c r="D4216" s="29">
        <v>-0.14504283879823152</v>
      </c>
      <c r="E4216" s="29">
        <v>0.12068342729102977</v>
      </c>
    </row>
    <row r="4217" spans="2:5" x14ac:dyDescent="0.2">
      <c r="B4217">
        <v>4208</v>
      </c>
      <c r="C4217" s="29">
        <v>4.2724805409530197E-3</v>
      </c>
      <c r="D4217" s="29">
        <v>-2.6283695487643345E-2</v>
      </c>
      <c r="E4217" s="29">
        <v>-2.2049911222475727E-2</v>
      </c>
    </row>
    <row r="4218" spans="2:5" x14ac:dyDescent="0.2">
      <c r="B4218">
        <v>4209</v>
      </c>
      <c r="C4218" s="29">
        <v>6.4699918381088309E-2</v>
      </c>
      <c r="D4218" s="29">
        <v>-7.8274090906459828E-2</v>
      </c>
      <c r="E4218" s="29">
        <v>-0.81265289839389321</v>
      </c>
    </row>
    <row r="4219" spans="2:5" x14ac:dyDescent="0.2">
      <c r="B4219">
        <v>4210</v>
      </c>
      <c r="C4219" s="29">
        <v>7.0698196913342268E-2</v>
      </c>
      <c r="D4219" s="29">
        <v>2.2187660784708851E-2</v>
      </c>
      <c r="E4219" s="29">
        <v>3.1551845443878762E-2</v>
      </c>
    </row>
    <row r="4220" spans="2:5" x14ac:dyDescent="0.2">
      <c r="B4220">
        <v>4211</v>
      </c>
      <c r="C4220" s="29">
        <v>-8.4978355818575487E-3</v>
      </c>
      <c r="D4220" s="29">
        <v>6.4651646235591831E-2</v>
      </c>
      <c r="E4220" s="29">
        <v>0.10518480995461751</v>
      </c>
    </row>
    <row r="4221" spans="2:5" x14ac:dyDescent="0.2">
      <c r="B4221">
        <v>4212</v>
      </c>
      <c r="C4221" s="29">
        <v>-6.3322915196224128E-2</v>
      </c>
      <c r="D4221" s="29">
        <v>0.20510515029345</v>
      </c>
      <c r="E4221" s="29">
        <v>-2.1599961376630727E-2</v>
      </c>
    </row>
    <row r="4222" spans="2:5" x14ac:dyDescent="0.2">
      <c r="B4222">
        <v>4213</v>
      </c>
      <c r="C4222" s="29">
        <v>1.4304489498389457E-2</v>
      </c>
      <c r="D4222" s="29">
        <v>-2.2724042055760531E-2</v>
      </c>
      <c r="E4222" s="29">
        <v>-8.6791473729279728E-2</v>
      </c>
    </row>
    <row r="4223" spans="2:5" x14ac:dyDescent="0.2">
      <c r="B4223">
        <v>4214</v>
      </c>
      <c r="C4223" s="29">
        <v>-4.051493132615578E-2</v>
      </c>
      <c r="D4223" s="29">
        <v>4.9758672463419687E-3</v>
      </c>
      <c r="E4223" s="29">
        <v>0.25816848660547659</v>
      </c>
    </row>
    <row r="4224" spans="2:5" x14ac:dyDescent="0.2">
      <c r="B4224">
        <v>4215</v>
      </c>
      <c r="C4224" s="29">
        <v>-0.12440802035222387</v>
      </c>
      <c r="D4224" s="29">
        <v>-0.2044115250271209</v>
      </c>
      <c r="E4224" s="29">
        <v>-0.13411946474129344</v>
      </c>
    </row>
    <row r="4225" spans="2:5" x14ac:dyDescent="0.2">
      <c r="B4225">
        <v>4216</v>
      </c>
      <c r="C4225" s="29">
        <v>-1.4116188347762248E-2</v>
      </c>
      <c r="D4225" s="29">
        <v>-0.11815063467076536</v>
      </c>
      <c r="E4225" s="29">
        <v>0.17454869770128653</v>
      </c>
    </row>
    <row r="4226" spans="2:5" x14ac:dyDescent="0.2">
      <c r="B4226">
        <v>4217</v>
      </c>
      <c r="C4226" s="29">
        <v>-3.1583998066419761E-2</v>
      </c>
      <c r="D4226" s="29">
        <v>-1.0828770012418673E-2</v>
      </c>
      <c r="E4226" s="29">
        <v>-0.4196579518805405</v>
      </c>
    </row>
    <row r="4227" spans="2:5" x14ac:dyDescent="0.2">
      <c r="B4227">
        <v>4218</v>
      </c>
      <c r="C4227" s="29">
        <v>4.4287547366276984E-2</v>
      </c>
      <c r="D4227" s="29">
        <v>2.5953003913843295E-2</v>
      </c>
      <c r="E4227" s="29">
        <v>-0.24244118809087845</v>
      </c>
    </row>
    <row r="4228" spans="2:5" x14ac:dyDescent="0.2">
      <c r="B4228">
        <v>4219</v>
      </c>
      <c r="C4228" s="29">
        <v>-0.14167025016009921</v>
      </c>
      <c r="D4228" s="29">
        <v>-7.0782790935014203E-2</v>
      </c>
      <c r="E4228" s="29">
        <v>0.16779569925804769</v>
      </c>
    </row>
    <row r="4229" spans="2:5" x14ac:dyDescent="0.2">
      <c r="B4229">
        <v>4220</v>
      </c>
      <c r="C4229" s="29">
        <v>-3.5643278067428084E-2</v>
      </c>
      <c r="D4229" s="29">
        <v>-0.10602395960484359</v>
      </c>
      <c r="E4229" s="29">
        <v>-3.6211996780108759E-2</v>
      </c>
    </row>
    <row r="4230" spans="2:5" x14ac:dyDescent="0.2">
      <c r="B4230">
        <v>4221</v>
      </c>
      <c r="C4230" s="29">
        <v>-2.0836912939445531E-2</v>
      </c>
      <c r="D4230" s="29">
        <v>-1.4111646127088352E-2</v>
      </c>
      <c r="E4230" s="29">
        <v>-0.12457011580631717</v>
      </c>
    </row>
    <row r="4231" spans="2:5" x14ac:dyDescent="0.2">
      <c r="B4231">
        <v>4222</v>
      </c>
      <c r="C4231" s="29">
        <v>-1.7424208141295264E-2</v>
      </c>
      <c r="D4231" s="29">
        <v>-9.1478388271286667E-2</v>
      </c>
      <c r="E4231" s="29">
        <v>3.501675519866021E-2</v>
      </c>
    </row>
    <row r="4232" spans="2:5" x14ac:dyDescent="0.2">
      <c r="B4232">
        <v>4223</v>
      </c>
      <c r="C4232" s="29">
        <v>6.6564704306303481E-4</v>
      </c>
      <c r="D4232" s="29">
        <v>-7.496865808332058E-2</v>
      </c>
      <c r="E4232" s="29">
        <v>-4.5949321256857752E-2</v>
      </c>
    </row>
    <row r="4233" spans="2:5" x14ac:dyDescent="0.2">
      <c r="B4233">
        <v>4224</v>
      </c>
      <c r="C4233" s="29">
        <v>9.3900382148637301E-2</v>
      </c>
      <c r="D4233" s="29">
        <v>-6.9867393196153441E-2</v>
      </c>
      <c r="E4233" s="29">
        <v>-7.316752230783527E-2</v>
      </c>
    </row>
    <row r="4234" spans="2:5" x14ac:dyDescent="0.2">
      <c r="B4234">
        <v>4225</v>
      </c>
      <c r="C4234" s="29">
        <v>-0.33695583932581347</v>
      </c>
      <c r="D4234" s="29">
        <v>4.3513484639231201E-2</v>
      </c>
      <c r="E4234" s="29">
        <v>0.34445388656258608</v>
      </c>
    </row>
    <row r="4235" spans="2:5" x14ac:dyDescent="0.2">
      <c r="B4235">
        <v>4226</v>
      </c>
      <c r="C4235" s="29">
        <v>4.6865499077000911E-2</v>
      </c>
      <c r="D4235" s="29">
        <v>-0.10596490896219979</v>
      </c>
      <c r="E4235" s="29">
        <v>5.241352740157016E-2</v>
      </c>
    </row>
    <row r="4236" spans="2:5" x14ac:dyDescent="0.2">
      <c r="B4236">
        <v>4227</v>
      </c>
      <c r="C4236" s="29">
        <v>0.22047988388055531</v>
      </c>
      <c r="D4236" s="29">
        <v>-5.6301297399723657E-3</v>
      </c>
      <c r="E4236" s="29">
        <v>2.5447598621287218E-2</v>
      </c>
    </row>
    <row r="4237" spans="2:5" x14ac:dyDescent="0.2">
      <c r="B4237">
        <v>4228</v>
      </c>
      <c r="C4237" s="29">
        <v>-1.0379380440753261E-2</v>
      </c>
      <c r="D4237" s="29">
        <v>-0.13709141955052406</v>
      </c>
      <c r="E4237" s="29">
        <v>7.9514125922089618E-2</v>
      </c>
    </row>
    <row r="4238" spans="2:5" x14ac:dyDescent="0.2">
      <c r="B4238">
        <v>4229</v>
      </c>
      <c r="C4238" s="29">
        <v>0.11828942462394086</v>
      </c>
      <c r="D4238" s="29">
        <v>9.7063211332445706E-2</v>
      </c>
      <c r="E4238" s="29">
        <v>-0.15224366608668602</v>
      </c>
    </row>
    <row r="4239" spans="2:5" x14ac:dyDescent="0.2">
      <c r="B4239">
        <v>4230</v>
      </c>
      <c r="C4239" s="29">
        <v>-3.6080597408212926E-3</v>
      </c>
      <c r="D4239" s="29">
        <v>-1.4852098136108442E-2</v>
      </c>
      <c r="E4239" s="29">
        <v>2.5529184225010989E-2</v>
      </c>
    </row>
    <row r="4240" spans="2:5" x14ac:dyDescent="0.2">
      <c r="B4240">
        <v>4231</v>
      </c>
      <c r="C4240" s="29">
        <v>-3.4326358533216264E-2</v>
      </c>
      <c r="D4240" s="29">
        <v>-6.6356521966398907E-2</v>
      </c>
      <c r="E4240" s="29">
        <v>0.11412570232184681</v>
      </c>
    </row>
    <row r="4241" spans="2:5" x14ac:dyDescent="0.2">
      <c r="B4241">
        <v>4232</v>
      </c>
      <c r="C4241" s="29">
        <v>-4.2976037589843252E-2</v>
      </c>
      <c r="D4241" s="29">
        <v>0.35691521802468207</v>
      </c>
      <c r="E4241" s="29">
        <v>-5.7551854899996688E-2</v>
      </c>
    </row>
    <row r="4242" spans="2:5" x14ac:dyDescent="0.2">
      <c r="B4242">
        <v>4233</v>
      </c>
      <c r="C4242" s="29">
        <v>0.12184475256949169</v>
      </c>
      <c r="D4242" s="29">
        <v>4.2092462700246434E-2</v>
      </c>
      <c r="E4242" s="29">
        <v>0.1522684233164088</v>
      </c>
    </row>
    <row r="4243" spans="2:5" x14ac:dyDescent="0.2">
      <c r="B4243">
        <v>4234</v>
      </c>
      <c r="C4243" s="29">
        <v>-2.9416594078157218E-2</v>
      </c>
      <c r="D4243" s="29">
        <v>-7.1966144659596762E-2</v>
      </c>
      <c r="E4243" s="29">
        <v>9.5059902675761559E-2</v>
      </c>
    </row>
    <row r="4244" spans="2:5" x14ac:dyDescent="0.2">
      <c r="B4244">
        <v>4235</v>
      </c>
      <c r="C4244" s="29">
        <v>4.1908119602630297E-3</v>
      </c>
      <c r="D4244" s="29">
        <v>-3.5511795344989036E-2</v>
      </c>
      <c r="E4244" s="29">
        <v>-0.4325158994739845</v>
      </c>
    </row>
    <row r="4245" spans="2:5" x14ac:dyDescent="0.2">
      <c r="B4245">
        <v>4236</v>
      </c>
      <c r="C4245" s="29">
        <v>-1.8823744289434105E-2</v>
      </c>
      <c r="D4245" s="29">
        <v>3.4557187553407601E-2</v>
      </c>
      <c r="E4245" s="29">
        <v>9.3908026215040796E-2</v>
      </c>
    </row>
    <row r="4246" spans="2:5" x14ac:dyDescent="0.2">
      <c r="B4246">
        <v>4237</v>
      </c>
      <c r="C4246" s="29">
        <v>3.9187193746469173E-2</v>
      </c>
      <c r="D4246" s="29">
        <v>3.3366825102535518E-2</v>
      </c>
      <c r="E4246" s="29">
        <v>1.7592889512714927E-2</v>
      </c>
    </row>
    <row r="4247" spans="2:5" x14ac:dyDescent="0.2">
      <c r="B4247">
        <v>4238</v>
      </c>
      <c r="C4247" s="29">
        <v>-2.9393334990207957E-2</v>
      </c>
      <c r="D4247" s="29">
        <v>-1.2560241119612063E-2</v>
      </c>
      <c r="E4247" s="29">
        <v>-0.34892739435252429</v>
      </c>
    </row>
    <row r="4248" spans="2:5" x14ac:dyDescent="0.2">
      <c r="B4248">
        <v>4239</v>
      </c>
      <c r="C4248" s="29">
        <v>-5.3017397606272051E-3</v>
      </c>
      <c r="D4248" s="29">
        <v>3.7213998760559773E-2</v>
      </c>
      <c r="E4248" s="29">
        <v>3.6649563768172334E-2</v>
      </c>
    </row>
    <row r="4249" spans="2:5" x14ac:dyDescent="0.2">
      <c r="B4249">
        <v>4240</v>
      </c>
      <c r="C4249" s="29">
        <v>-2.6608304566301488E-2</v>
      </c>
      <c r="D4249" s="29">
        <v>2.3372859978125587E-2</v>
      </c>
      <c r="E4249" s="29">
        <v>-0.28157240552634971</v>
      </c>
    </row>
    <row r="4250" spans="2:5" x14ac:dyDescent="0.2">
      <c r="B4250">
        <v>4241</v>
      </c>
      <c r="C4250" s="29">
        <v>5.3329931625818887E-2</v>
      </c>
      <c r="D4250" s="29">
        <v>-6.4281005556085777E-2</v>
      </c>
      <c r="E4250" s="29">
        <v>-0.14473947475003773</v>
      </c>
    </row>
    <row r="4251" spans="2:5" x14ac:dyDescent="0.2">
      <c r="B4251">
        <v>4242</v>
      </c>
      <c r="C4251" s="29">
        <v>2.2596626539669023E-2</v>
      </c>
      <c r="D4251" s="29">
        <v>0.12505170946736743</v>
      </c>
      <c r="E4251" s="29">
        <v>0.26059809166961745</v>
      </c>
    </row>
    <row r="4252" spans="2:5" x14ac:dyDescent="0.2">
      <c r="B4252">
        <v>4243</v>
      </c>
      <c r="C4252" s="29">
        <v>-1.2659968007287536E-2</v>
      </c>
      <c r="D4252" s="29">
        <v>-0.46002793920361001</v>
      </c>
      <c r="E4252" s="29">
        <v>-0.10350675350711956</v>
      </c>
    </row>
    <row r="4253" spans="2:5" x14ac:dyDescent="0.2">
      <c r="B4253">
        <v>4244</v>
      </c>
      <c r="C4253" s="29">
        <v>-0.18460142431464654</v>
      </c>
      <c r="D4253" s="29">
        <v>0.16326838108583705</v>
      </c>
      <c r="E4253" s="29">
        <v>-0.41042906237315885</v>
      </c>
    </row>
    <row r="4254" spans="2:5" x14ac:dyDescent="0.2">
      <c r="B4254">
        <v>4245</v>
      </c>
      <c r="C4254" s="29">
        <v>-2.1215515899123488E-2</v>
      </c>
      <c r="D4254" s="29">
        <v>-3.2573232865254043E-2</v>
      </c>
      <c r="E4254" s="29">
        <v>9.7591660934847224E-2</v>
      </c>
    </row>
    <row r="4255" spans="2:5" x14ac:dyDescent="0.2">
      <c r="B4255">
        <v>4246</v>
      </c>
      <c r="C4255" s="29">
        <v>3.4322841670279044E-3</v>
      </c>
      <c r="D4255" s="29">
        <v>-7.5435274990500942E-3</v>
      </c>
      <c r="E4255" s="29">
        <v>0.36145460082623176</v>
      </c>
    </row>
    <row r="4256" spans="2:5" x14ac:dyDescent="0.2">
      <c r="B4256">
        <v>4247</v>
      </c>
      <c r="C4256" s="29">
        <v>-9.2530592911027262E-2</v>
      </c>
      <c r="D4256" s="29">
        <v>0.14700966163637663</v>
      </c>
      <c r="E4256" s="29">
        <v>0.84337897288253205</v>
      </c>
    </row>
    <row r="4257" spans="2:5" x14ac:dyDescent="0.2">
      <c r="B4257">
        <v>4248</v>
      </c>
      <c r="C4257" s="29">
        <v>2.4763730695367876E-2</v>
      </c>
      <c r="D4257" s="29">
        <v>7.745389129110207E-2</v>
      </c>
      <c r="E4257" s="29">
        <v>3.0396964498748118E-2</v>
      </c>
    </row>
    <row r="4258" spans="2:5" x14ac:dyDescent="0.2">
      <c r="B4258">
        <v>4249</v>
      </c>
      <c r="C4258" s="29">
        <v>-9.7808466451853107E-2</v>
      </c>
      <c r="D4258" s="29">
        <v>1.7792973547361018E-2</v>
      </c>
      <c r="E4258" s="29">
        <v>-0.16422935044364537</v>
      </c>
    </row>
    <row r="4259" spans="2:5" x14ac:dyDescent="0.2">
      <c r="B4259">
        <v>4250</v>
      </c>
      <c r="C4259" s="29">
        <v>1.9534375556484917E-2</v>
      </c>
      <c r="D4259" s="29">
        <v>-0.16314584333825927</v>
      </c>
      <c r="E4259" s="29">
        <v>1.2307222135307889E-2</v>
      </c>
    </row>
    <row r="4260" spans="2:5" x14ac:dyDescent="0.2">
      <c r="B4260">
        <v>4251</v>
      </c>
      <c r="C4260" s="29">
        <v>-7.4772621264671381E-3</v>
      </c>
      <c r="D4260" s="29">
        <v>0.31407681235069945</v>
      </c>
      <c r="E4260" s="29">
        <v>3.3602365955185919E-2</v>
      </c>
    </row>
    <row r="4261" spans="2:5" x14ac:dyDescent="0.2">
      <c r="B4261">
        <v>4252</v>
      </c>
      <c r="C4261" s="29">
        <v>-0.11323621140895167</v>
      </c>
      <c r="D4261" s="29">
        <v>-0.20984908225486176</v>
      </c>
      <c r="E4261" s="29">
        <v>0.31147059420367984</v>
      </c>
    </row>
    <row r="4262" spans="2:5" x14ac:dyDescent="0.2">
      <c r="B4262">
        <v>4253</v>
      </c>
      <c r="C4262" s="29">
        <v>2.7216775454815788E-2</v>
      </c>
      <c r="D4262" s="29">
        <v>0.16500569760406245</v>
      </c>
      <c r="E4262" s="29">
        <v>3.1384204299049381E-2</v>
      </c>
    </row>
    <row r="4263" spans="2:5" x14ac:dyDescent="0.2">
      <c r="B4263">
        <v>4254</v>
      </c>
      <c r="C4263" s="29">
        <v>-1.2641721023533397E-2</v>
      </c>
      <c r="D4263" s="29">
        <v>-0.20220419044317969</v>
      </c>
      <c r="E4263" s="29">
        <v>0.21246388361055193</v>
      </c>
    </row>
    <row r="4264" spans="2:5" x14ac:dyDescent="0.2">
      <c r="B4264">
        <v>4255</v>
      </c>
      <c r="C4264" s="29">
        <v>4.9730099841884409E-2</v>
      </c>
      <c r="D4264" s="29">
        <v>3.7880086640133316E-3</v>
      </c>
      <c r="E4264" s="29">
        <v>-1.7808906478136554E-2</v>
      </c>
    </row>
    <row r="4265" spans="2:5" x14ac:dyDescent="0.2">
      <c r="B4265">
        <v>4256</v>
      </c>
      <c r="C4265" s="29">
        <v>2.0848108029283642E-2</v>
      </c>
      <c r="D4265" s="29">
        <v>-3.2818399484600615E-2</v>
      </c>
      <c r="E4265" s="29">
        <v>0.24905762377670659</v>
      </c>
    </row>
    <row r="4266" spans="2:5" x14ac:dyDescent="0.2">
      <c r="B4266">
        <v>4257</v>
      </c>
      <c r="C4266" s="29">
        <v>-0.12404594697065409</v>
      </c>
      <c r="D4266" s="29">
        <v>0.10200355234740453</v>
      </c>
      <c r="E4266" s="29">
        <v>-0.19220294845429967</v>
      </c>
    </row>
    <row r="4267" spans="2:5" x14ac:dyDescent="0.2">
      <c r="B4267">
        <v>4258</v>
      </c>
      <c r="C4267" s="29">
        <v>-5.6947148672149041E-2</v>
      </c>
      <c r="D4267" s="29">
        <v>-0.12448988490618695</v>
      </c>
      <c r="E4267" s="29">
        <v>-0.31396589649727519</v>
      </c>
    </row>
    <row r="4268" spans="2:5" x14ac:dyDescent="0.2">
      <c r="B4268">
        <v>4259</v>
      </c>
      <c r="C4268" s="29">
        <v>-2.1574437705754963E-2</v>
      </c>
      <c r="D4268" s="29">
        <v>-7.3363528182818924E-2</v>
      </c>
      <c r="E4268" s="29">
        <v>0.2038686933422037</v>
      </c>
    </row>
    <row r="4269" spans="2:5" x14ac:dyDescent="0.2">
      <c r="B4269">
        <v>4260</v>
      </c>
      <c r="C4269" s="29">
        <v>2.8842769480212416E-2</v>
      </c>
      <c r="D4269" s="29">
        <v>0.23186477226527411</v>
      </c>
      <c r="E4269" s="29">
        <v>0.11624025945194161</v>
      </c>
    </row>
    <row r="4270" spans="2:5" x14ac:dyDescent="0.2">
      <c r="B4270">
        <v>4261</v>
      </c>
      <c r="C4270" s="29">
        <v>-7.1819214314813792E-2</v>
      </c>
      <c r="D4270" s="29">
        <v>8.4920554628341485E-2</v>
      </c>
      <c r="E4270" s="29">
        <v>-0.11278252287270105</v>
      </c>
    </row>
    <row r="4271" spans="2:5" x14ac:dyDescent="0.2">
      <c r="B4271">
        <v>4262</v>
      </c>
      <c r="C4271" s="29">
        <v>-3.367190040099579E-2</v>
      </c>
      <c r="D4271" s="29">
        <v>-6.3796120469855624E-2</v>
      </c>
      <c r="E4271" s="29">
        <v>-1.3914387431131704E-2</v>
      </c>
    </row>
    <row r="4272" spans="2:5" x14ac:dyDescent="0.2">
      <c r="B4272">
        <v>4263</v>
      </c>
      <c r="C4272" s="29">
        <v>-8.1429643348385247E-2</v>
      </c>
      <c r="D4272" s="29">
        <v>-0.12379049981007913</v>
      </c>
      <c r="E4272" s="29">
        <v>2.2487296555497843E-2</v>
      </c>
    </row>
    <row r="4273" spans="2:5" x14ac:dyDescent="0.2">
      <c r="B4273">
        <v>4264</v>
      </c>
      <c r="C4273" s="29">
        <v>-0.13559542385444995</v>
      </c>
      <c r="D4273" s="29">
        <v>7.2170829199471487E-2</v>
      </c>
      <c r="E4273" s="29">
        <v>0.10194875528859579</v>
      </c>
    </row>
    <row r="4274" spans="2:5" x14ac:dyDescent="0.2">
      <c r="B4274">
        <v>4265</v>
      </c>
      <c r="C4274" s="29">
        <v>-1.6417458515126271E-2</v>
      </c>
      <c r="D4274" s="29">
        <v>8.7147269662938009E-2</v>
      </c>
      <c r="E4274" s="29">
        <v>9.0248908367767819E-2</v>
      </c>
    </row>
    <row r="4275" spans="2:5" x14ac:dyDescent="0.2">
      <c r="B4275">
        <v>4266</v>
      </c>
      <c r="C4275" s="29">
        <v>5.1068985073418054E-2</v>
      </c>
      <c r="D4275" s="29">
        <v>-5.3364580204320035E-2</v>
      </c>
      <c r="E4275" s="29">
        <v>-0.16579535597054942</v>
      </c>
    </row>
    <row r="4276" spans="2:5" x14ac:dyDescent="0.2">
      <c r="B4276">
        <v>4267</v>
      </c>
      <c r="C4276" s="29">
        <v>-5.8960894930346071E-2</v>
      </c>
      <c r="D4276" s="29">
        <v>0.11009518009256505</v>
      </c>
      <c r="E4276" s="29">
        <v>-0.11791364062281361</v>
      </c>
    </row>
    <row r="4277" spans="2:5" x14ac:dyDescent="0.2">
      <c r="B4277">
        <v>4268</v>
      </c>
      <c r="C4277" s="29">
        <v>0.12707755875458701</v>
      </c>
      <c r="D4277" s="29">
        <v>8.1579492500670307E-3</v>
      </c>
      <c r="E4277" s="29">
        <v>9.4930382006143538E-2</v>
      </c>
    </row>
    <row r="4278" spans="2:5" x14ac:dyDescent="0.2">
      <c r="B4278">
        <v>4269</v>
      </c>
      <c r="C4278" s="29">
        <v>-7.0328748228304844E-2</v>
      </c>
      <c r="D4278" s="29">
        <v>9.5432684717433255E-3</v>
      </c>
      <c r="E4278" s="29">
        <v>1.2959182850748336E-2</v>
      </c>
    </row>
    <row r="4279" spans="2:5" x14ac:dyDescent="0.2">
      <c r="B4279">
        <v>4270</v>
      </c>
      <c r="C4279" s="29">
        <v>-3.3492458609195373E-4</v>
      </c>
      <c r="D4279" s="29">
        <v>0.15563121806837479</v>
      </c>
      <c r="E4279" s="29">
        <v>-0.2422665814491429</v>
      </c>
    </row>
    <row r="4280" spans="2:5" x14ac:dyDescent="0.2">
      <c r="B4280">
        <v>4271</v>
      </c>
      <c r="C4280" s="29">
        <v>0.10752786735667402</v>
      </c>
      <c r="D4280" s="29">
        <v>0.13530665098070518</v>
      </c>
      <c r="E4280" s="29">
        <v>-0.1443938684994808</v>
      </c>
    </row>
    <row r="4281" spans="2:5" x14ac:dyDescent="0.2">
      <c r="B4281">
        <v>4272</v>
      </c>
      <c r="C4281" s="29">
        <v>-3.9216963553243035E-2</v>
      </c>
      <c r="D4281" s="29">
        <v>-5.431860829578692E-2</v>
      </c>
      <c r="E4281" s="29">
        <v>9.2306328535012264E-2</v>
      </c>
    </row>
    <row r="4282" spans="2:5" x14ac:dyDescent="0.2">
      <c r="B4282">
        <v>4273</v>
      </c>
      <c r="C4282" s="29">
        <v>3.2899778971798868E-2</v>
      </c>
      <c r="D4282" s="29">
        <v>4.1806110734148416E-2</v>
      </c>
      <c r="E4282" s="29">
        <v>0.2982030438056929</v>
      </c>
    </row>
    <row r="4283" spans="2:5" x14ac:dyDescent="0.2">
      <c r="B4283">
        <v>4274</v>
      </c>
      <c r="C4283" s="29">
        <v>-0.11290676932730918</v>
      </c>
      <c r="D4283" s="29">
        <v>-4.0834210220407008E-2</v>
      </c>
      <c r="E4283" s="29">
        <v>-0.21556074585339677</v>
      </c>
    </row>
    <row r="4284" spans="2:5" x14ac:dyDescent="0.2">
      <c r="B4284">
        <v>4275</v>
      </c>
      <c r="C4284" s="29">
        <v>5.4522008158582422E-2</v>
      </c>
      <c r="D4284" s="29">
        <v>-0.22444829208622699</v>
      </c>
      <c r="E4284" s="29">
        <v>-9.0565206749196714E-2</v>
      </c>
    </row>
    <row r="4285" spans="2:5" x14ac:dyDescent="0.2">
      <c r="B4285">
        <v>4276</v>
      </c>
      <c r="C4285" s="29">
        <v>3.0170916789277611E-2</v>
      </c>
      <c r="D4285" s="29">
        <v>-0.18366317527173309</v>
      </c>
      <c r="E4285" s="29">
        <v>0.15068978612459244</v>
      </c>
    </row>
    <row r="4286" spans="2:5" x14ac:dyDescent="0.2">
      <c r="B4286">
        <v>4277</v>
      </c>
      <c r="C4286" s="29">
        <v>-3.8120285072128009E-2</v>
      </c>
      <c r="D4286" s="29">
        <v>5.6837431392163074E-2</v>
      </c>
      <c r="E4286" s="29">
        <v>-9.6307448047370278E-2</v>
      </c>
    </row>
    <row r="4287" spans="2:5" x14ac:dyDescent="0.2">
      <c r="B4287">
        <v>4278</v>
      </c>
      <c r="C4287" s="29">
        <v>-4.5896857136491519E-2</v>
      </c>
      <c r="D4287" s="29">
        <v>1.5506735838325092E-2</v>
      </c>
      <c r="E4287" s="29">
        <v>-1.2462133235201619E-2</v>
      </c>
    </row>
    <row r="4288" spans="2:5" x14ac:dyDescent="0.2">
      <c r="B4288">
        <v>4279</v>
      </c>
      <c r="C4288" s="29">
        <v>-1.2033753653800753E-2</v>
      </c>
      <c r="D4288" s="29">
        <v>-0.15680174871660002</v>
      </c>
      <c r="E4288" s="29">
        <v>-0.16103332785850652</v>
      </c>
    </row>
    <row r="4289" spans="2:5" x14ac:dyDescent="0.2">
      <c r="B4289">
        <v>4280</v>
      </c>
      <c r="C4289" s="29">
        <v>-8.1314193224043887E-3</v>
      </c>
      <c r="D4289" s="29">
        <v>-2.6079785698343252E-2</v>
      </c>
      <c r="E4289" s="29">
        <v>-0.11415202737010402</v>
      </c>
    </row>
    <row r="4290" spans="2:5" x14ac:dyDescent="0.2">
      <c r="B4290">
        <v>4281</v>
      </c>
      <c r="C4290" s="29">
        <v>0.13834338246096017</v>
      </c>
      <c r="D4290" s="29">
        <v>-3.3216657145081881E-2</v>
      </c>
      <c r="E4290" s="29">
        <v>-0.61696966860670055</v>
      </c>
    </row>
    <row r="4291" spans="2:5" x14ac:dyDescent="0.2">
      <c r="B4291">
        <v>4282</v>
      </c>
      <c r="C4291" s="29">
        <v>-0.11874400678478536</v>
      </c>
      <c r="D4291" s="29">
        <v>2.8268407920601649E-2</v>
      </c>
      <c r="E4291" s="29">
        <v>-0.47105429192978099</v>
      </c>
    </row>
    <row r="4292" spans="2:5" x14ac:dyDescent="0.2">
      <c r="B4292">
        <v>4283</v>
      </c>
      <c r="C4292" s="29">
        <v>0.15995110263754539</v>
      </c>
      <c r="D4292" s="29">
        <v>0.12621616023192073</v>
      </c>
      <c r="E4292" s="29">
        <v>1.1940740489760859E-2</v>
      </c>
    </row>
    <row r="4293" spans="2:5" x14ac:dyDescent="0.2">
      <c r="B4293">
        <v>4284</v>
      </c>
      <c r="C4293" s="29">
        <v>3.7102359347103354E-2</v>
      </c>
      <c r="D4293" s="29">
        <v>5.2248962955725779E-2</v>
      </c>
      <c r="E4293" s="29">
        <v>-7.6524529168282632E-2</v>
      </c>
    </row>
    <row r="4294" spans="2:5" x14ac:dyDescent="0.2">
      <c r="B4294">
        <v>4285</v>
      </c>
      <c r="C4294" s="29">
        <v>2.7299408249353351E-2</v>
      </c>
      <c r="D4294" s="29">
        <v>-0.14174016814383872</v>
      </c>
      <c r="E4294" s="29">
        <v>0.10772343340096725</v>
      </c>
    </row>
    <row r="4295" spans="2:5" x14ac:dyDescent="0.2">
      <c r="B4295">
        <v>4286</v>
      </c>
      <c r="C4295" s="29">
        <v>-1.0794474368077178E-2</v>
      </c>
      <c r="D4295" s="29">
        <v>-0.1166266086846543</v>
      </c>
      <c r="E4295" s="29">
        <v>0.22079117264399273</v>
      </c>
    </row>
    <row r="4296" spans="2:5" x14ac:dyDescent="0.2">
      <c r="B4296">
        <v>4287</v>
      </c>
      <c r="C4296" s="29">
        <v>4.1351622746647141E-3</v>
      </c>
      <c r="D4296" s="29">
        <v>-7.4590485983144314E-2</v>
      </c>
      <c r="E4296" s="29">
        <v>0.16209104599667731</v>
      </c>
    </row>
    <row r="4297" spans="2:5" x14ac:dyDescent="0.2">
      <c r="B4297">
        <v>4288</v>
      </c>
      <c r="C4297" s="29">
        <v>4.9756203244624306E-2</v>
      </c>
      <c r="D4297" s="29">
        <v>-2.8224641914200849E-2</v>
      </c>
      <c r="E4297" s="29">
        <v>-8.8749993238759747E-2</v>
      </c>
    </row>
    <row r="4298" spans="2:5" x14ac:dyDescent="0.2">
      <c r="B4298">
        <v>4289</v>
      </c>
      <c r="C4298" s="29">
        <v>1.4301362469627521E-2</v>
      </c>
      <c r="D4298" s="29">
        <v>-3.472277280093649E-2</v>
      </c>
      <c r="E4298" s="29">
        <v>-3.3069428211628699E-2</v>
      </c>
    </row>
    <row r="4299" spans="2:5" x14ac:dyDescent="0.2">
      <c r="B4299">
        <v>4290</v>
      </c>
      <c r="C4299" s="29">
        <v>-0.15895383477908906</v>
      </c>
      <c r="D4299" s="29">
        <v>9.5990439745725367E-2</v>
      </c>
      <c r="E4299" s="29">
        <v>-0.15096404129822119</v>
      </c>
    </row>
    <row r="4300" spans="2:5" x14ac:dyDescent="0.2">
      <c r="B4300">
        <v>4291</v>
      </c>
      <c r="C4300" s="29">
        <v>-4.1488567555917934E-2</v>
      </c>
      <c r="D4300" s="29">
        <v>-0.32863967660039828</v>
      </c>
      <c r="E4300" s="29">
        <v>1.0313123651633372E-3</v>
      </c>
    </row>
    <row r="4301" spans="2:5" x14ac:dyDescent="0.2">
      <c r="B4301">
        <v>4292</v>
      </c>
      <c r="C4301" s="29">
        <v>5.2612478287631215E-2</v>
      </c>
      <c r="D4301" s="29">
        <v>0.11715139326849949</v>
      </c>
      <c r="E4301" s="29">
        <v>0.25646454974466049</v>
      </c>
    </row>
    <row r="4302" spans="2:5" x14ac:dyDescent="0.2">
      <c r="B4302">
        <v>4293</v>
      </c>
      <c r="C4302" s="29">
        <v>-6.1385149758803478E-2</v>
      </c>
      <c r="D4302" s="29">
        <v>0.22501393159654756</v>
      </c>
      <c r="E4302" s="29">
        <v>4.9645348149000998E-2</v>
      </c>
    </row>
    <row r="4303" spans="2:5" x14ac:dyDescent="0.2">
      <c r="B4303">
        <v>4294</v>
      </c>
      <c r="C4303" s="29">
        <v>-7.3488460169199576E-2</v>
      </c>
      <c r="D4303" s="29">
        <v>0.28788574217945634</v>
      </c>
      <c r="E4303" s="29">
        <v>0.13104726858785959</v>
      </c>
    </row>
    <row r="4304" spans="2:5" x14ac:dyDescent="0.2">
      <c r="B4304">
        <v>4295</v>
      </c>
      <c r="C4304" s="29">
        <v>2.4178332997330755E-3</v>
      </c>
      <c r="D4304" s="29">
        <v>-0.34123128870611519</v>
      </c>
      <c r="E4304" s="29">
        <v>-0.11273540047794588</v>
      </c>
    </row>
    <row r="4305" spans="2:5" x14ac:dyDescent="0.2">
      <c r="B4305">
        <v>4296</v>
      </c>
      <c r="C4305" s="29">
        <v>-0.13438134642427868</v>
      </c>
      <c r="D4305" s="29">
        <v>-4.294768802347871E-2</v>
      </c>
      <c r="E4305" s="29">
        <v>0.34125074748527667</v>
      </c>
    </row>
    <row r="4306" spans="2:5" x14ac:dyDescent="0.2">
      <c r="B4306">
        <v>4297</v>
      </c>
      <c r="C4306" s="29">
        <v>2.6118670008254088E-2</v>
      </c>
      <c r="D4306" s="29">
        <v>-0.23377586858079663</v>
      </c>
      <c r="E4306" s="29">
        <v>7.220235284420352E-3</v>
      </c>
    </row>
    <row r="4307" spans="2:5" x14ac:dyDescent="0.2">
      <c r="B4307">
        <v>4298</v>
      </c>
      <c r="C4307" s="29">
        <v>3.0077443331272168E-2</v>
      </c>
      <c r="D4307" s="29">
        <v>0.23733242145575539</v>
      </c>
      <c r="E4307" s="29">
        <v>-0.14938768430245902</v>
      </c>
    </row>
    <row r="4308" spans="2:5" x14ac:dyDescent="0.2">
      <c r="B4308">
        <v>4299</v>
      </c>
      <c r="C4308" s="29">
        <v>1.3632247307399127E-2</v>
      </c>
      <c r="D4308" s="29">
        <v>-9.9372202477171559E-3</v>
      </c>
      <c r="E4308" s="29">
        <v>6.7087911108905621E-2</v>
      </c>
    </row>
    <row r="4309" spans="2:5" x14ac:dyDescent="0.2">
      <c r="B4309">
        <v>4300</v>
      </c>
      <c r="C4309" s="29">
        <v>5.1768691040673394E-2</v>
      </c>
      <c r="D4309" s="29">
        <v>0.45490315594716124</v>
      </c>
      <c r="E4309" s="29">
        <v>0.33267472282054861</v>
      </c>
    </row>
    <row r="4310" spans="2:5" x14ac:dyDescent="0.2">
      <c r="B4310">
        <v>4301</v>
      </c>
      <c r="C4310" s="29">
        <v>5.084132639641651E-2</v>
      </c>
      <c r="D4310" s="29">
        <v>3.7616170022048305E-2</v>
      </c>
      <c r="E4310" s="29">
        <v>-7.3234624209913182E-2</v>
      </c>
    </row>
    <row r="4311" spans="2:5" x14ac:dyDescent="0.2">
      <c r="B4311">
        <v>4302</v>
      </c>
      <c r="C4311" s="29">
        <v>-5.5490998197758046E-2</v>
      </c>
      <c r="D4311" s="29">
        <v>-0.15400628127503468</v>
      </c>
      <c r="E4311" s="29">
        <v>-0.14218948384018587</v>
      </c>
    </row>
    <row r="4312" spans="2:5" x14ac:dyDescent="0.2">
      <c r="B4312">
        <v>4303</v>
      </c>
      <c r="C4312" s="29">
        <v>4.5317289530778113E-2</v>
      </c>
      <c r="D4312" s="29">
        <v>3.871615155838283E-2</v>
      </c>
      <c r="E4312" s="29">
        <v>-0.29142072806131469</v>
      </c>
    </row>
    <row r="4313" spans="2:5" x14ac:dyDescent="0.2">
      <c r="B4313">
        <v>4304</v>
      </c>
      <c r="C4313" s="29">
        <v>2.7263766557703076E-2</v>
      </c>
      <c r="D4313" s="29">
        <v>-3.0214554385471902E-2</v>
      </c>
      <c r="E4313" s="29">
        <v>-8.2520303224456956E-2</v>
      </c>
    </row>
    <row r="4314" spans="2:5" x14ac:dyDescent="0.2">
      <c r="B4314">
        <v>4305</v>
      </c>
      <c r="C4314" s="29">
        <v>-7.0813624556583426E-3</v>
      </c>
      <c r="D4314" s="29">
        <v>-0.26315277100419843</v>
      </c>
      <c r="E4314" s="29">
        <v>-2.486884078938369E-2</v>
      </c>
    </row>
    <row r="4315" spans="2:5" x14ac:dyDescent="0.2">
      <c r="B4315">
        <v>4306</v>
      </c>
      <c r="C4315" s="29">
        <v>8.3957993648489243E-2</v>
      </c>
      <c r="D4315" s="29">
        <v>-7.6757712787875344E-3</v>
      </c>
      <c r="E4315" s="29">
        <v>0.1123712841086757</v>
      </c>
    </row>
    <row r="4316" spans="2:5" x14ac:dyDescent="0.2">
      <c r="B4316">
        <v>4307</v>
      </c>
      <c r="C4316" s="29">
        <v>6.3481341498807825E-2</v>
      </c>
      <c r="D4316" s="29">
        <v>9.4090931715416354E-2</v>
      </c>
      <c r="E4316" s="29">
        <v>-0.19680892154121013</v>
      </c>
    </row>
    <row r="4317" spans="2:5" x14ac:dyDescent="0.2">
      <c r="B4317">
        <v>4308</v>
      </c>
      <c r="C4317" s="29">
        <v>-1.5880885720464828E-2</v>
      </c>
      <c r="D4317" s="29">
        <v>-3.3901949043327058E-2</v>
      </c>
      <c r="E4317" s="29">
        <v>-5.2275356474227229E-2</v>
      </c>
    </row>
    <row r="4318" spans="2:5" x14ac:dyDescent="0.2">
      <c r="B4318">
        <v>4309</v>
      </c>
      <c r="C4318" s="29">
        <v>5.866251554470945E-2</v>
      </c>
      <c r="D4318" s="29">
        <v>-5.3201857919787626E-2</v>
      </c>
      <c r="E4318" s="29">
        <v>-0.24685726245304224</v>
      </c>
    </row>
    <row r="4319" spans="2:5" x14ac:dyDescent="0.2">
      <c r="B4319">
        <v>4310</v>
      </c>
      <c r="C4319" s="29">
        <v>-3.8255448931444239E-2</v>
      </c>
      <c r="D4319" s="29">
        <v>-0.12712033831499361</v>
      </c>
      <c r="E4319" s="29">
        <v>0.1301891133937538</v>
      </c>
    </row>
    <row r="4320" spans="2:5" x14ac:dyDescent="0.2">
      <c r="B4320">
        <v>4311</v>
      </c>
      <c r="C4320" s="29">
        <v>2.9148035713821154E-2</v>
      </c>
      <c r="D4320" s="29">
        <v>3.1300710095592085E-2</v>
      </c>
      <c r="E4320" s="29">
        <v>0.27457410733897897</v>
      </c>
    </row>
    <row r="4321" spans="2:5" x14ac:dyDescent="0.2">
      <c r="B4321">
        <v>4312</v>
      </c>
      <c r="C4321" s="29">
        <v>4.8367620817033243E-3</v>
      </c>
      <c r="D4321" s="29">
        <v>-0.1286147740058419</v>
      </c>
      <c r="E4321" s="29">
        <v>9.9337723325441992E-3</v>
      </c>
    </row>
    <row r="4322" spans="2:5" x14ac:dyDescent="0.2">
      <c r="B4322">
        <v>4313</v>
      </c>
      <c r="C4322" s="29">
        <v>-7.3189318940128541E-3</v>
      </c>
      <c r="D4322" s="29">
        <v>-0.5341017426011202</v>
      </c>
      <c r="E4322" s="29">
        <v>-9.9335401132702936E-2</v>
      </c>
    </row>
    <row r="4323" spans="2:5" x14ac:dyDescent="0.2">
      <c r="B4323">
        <v>4314</v>
      </c>
      <c r="C4323" s="29">
        <v>-2.5524013967009478E-2</v>
      </c>
      <c r="D4323" s="29">
        <v>-2.0348282305433451E-3</v>
      </c>
      <c r="E4323" s="29">
        <v>-2.419341827522014E-2</v>
      </c>
    </row>
    <row r="4324" spans="2:5" x14ac:dyDescent="0.2">
      <c r="B4324">
        <v>4315</v>
      </c>
      <c r="C4324" s="29">
        <v>-0.11514103668163483</v>
      </c>
      <c r="D4324" s="29">
        <v>-0.34670407473068982</v>
      </c>
      <c r="E4324" s="29">
        <v>8.1232445492002731E-2</v>
      </c>
    </row>
    <row r="4325" spans="2:5" x14ac:dyDescent="0.2">
      <c r="B4325">
        <v>4316</v>
      </c>
      <c r="C4325" s="29">
        <v>1.0176986857216175E-2</v>
      </c>
      <c r="D4325" s="29">
        <v>0.25367024946313499</v>
      </c>
      <c r="E4325" s="29">
        <v>-6.1041269219815779E-2</v>
      </c>
    </row>
    <row r="4326" spans="2:5" x14ac:dyDescent="0.2">
      <c r="B4326">
        <v>4317</v>
      </c>
      <c r="C4326" s="29">
        <v>8.5507477449600133E-2</v>
      </c>
      <c r="D4326" s="29">
        <v>-0.12797447273137166</v>
      </c>
      <c r="E4326" s="29">
        <v>0.141977845053401</v>
      </c>
    </row>
    <row r="4327" spans="2:5" x14ac:dyDescent="0.2">
      <c r="B4327">
        <v>4318</v>
      </c>
      <c r="C4327" s="29">
        <v>-0.12632606712522074</v>
      </c>
      <c r="D4327" s="29">
        <v>2.1637863704501725E-2</v>
      </c>
      <c r="E4327" s="29">
        <v>0.42533775523874678</v>
      </c>
    </row>
    <row r="4328" spans="2:5" x14ac:dyDescent="0.2">
      <c r="B4328">
        <v>4319</v>
      </c>
      <c r="C4328" s="29">
        <v>1.4208317435323482E-2</v>
      </c>
      <c r="D4328" s="29">
        <v>-0.17329094857148</v>
      </c>
      <c r="E4328" s="29">
        <v>0.77685104595198495</v>
      </c>
    </row>
    <row r="4329" spans="2:5" x14ac:dyDescent="0.2">
      <c r="B4329">
        <v>4320</v>
      </c>
      <c r="C4329" s="29">
        <v>-7.6442198940375169E-2</v>
      </c>
      <c r="D4329" s="29">
        <v>-0.23282708935467783</v>
      </c>
      <c r="E4329" s="29">
        <v>0.12938070721228367</v>
      </c>
    </row>
    <row r="4330" spans="2:5" x14ac:dyDescent="0.2">
      <c r="B4330">
        <v>4321</v>
      </c>
      <c r="C4330" s="29">
        <v>-7.4409470169060049E-2</v>
      </c>
      <c r="D4330" s="29">
        <v>0.13791259001477907</v>
      </c>
      <c r="E4330" s="29">
        <v>-4.5821320589857314E-2</v>
      </c>
    </row>
    <row r="4331" spans="2:5" x14ac:dyDescent="0.2">
      <c r="B4331">
        <v>4322</v>
      </c>
      <c r="C4331" s="29">
        <v>-5.9174194450665192E-2</v>
      </c>
      <c r="D4331" s="29">
        <v>-1.6030696356191389E-2</v>
      </c>
      <c r="E4331" s="29">
        <v>4.8206585234692222E-3</v>
      </c>
    </row>
    <row r="4332" spans="2:5" x14ac:dyDescent="0.2">
      <c r="B4332">
        <v>4323</v>
      </c>
      <c r="C4332" s="29">
        <v>-7.2096223742405235E-2</v>
      </c>
      <c r="D4332" s="29">
        <v>-0.16284515980616054</v>
      </c>
      <c r="E4332" s="29">
        <v>0.15789291228774197</v>
      </c>
    </row>
    <row r="4333" spans="2:5" x14ac:dyDescent="0.2">
      <c r="B4333">
        <v>4324</v>
      </c>
      <c r="C4333" s="29">
        <v>-2.3482801013505968E-2</v>
      </c>
      <c r="D4333" s="29">
        <v>0.12481247019302556</v>
      </c>
      <c r="E4333" s="29">
        <v>-0.38688413676939604</v>
      </c>
    </row>
    <row r="4334" spans="2:5" x14ac:dyDescent="0.2">
      <c r="B4334">
        <v>4325</v>
      </c>
      <c r="C4334" s="29">
        <v>-5.8819078736534178E-2</v>
      </c>
      <c r="D4334" s="29">
        <v>6.9944931494773863E-2</v>
      </c>
      <c r="E4334" s="29">
        <v>0.12801388091640539</v>
      </c>
    </row>
    <row r="4335" spans="2:5" x14ac:dyDescent="0.2">
      <c r="B4335">
        <v>4326</v>
      </c>
      <c r="C4335" s="29">
        <v>-6.9511604715329439E-2</v>
      </c>
      <c r="D4335" s="29">
        <v>-0.15009547996572312</v>
      </c>
      <c r="E4335" s="29">
        <v>0.12742154502670991</v>
      </c>
    </row>
    <row r="4336" spans="2:5" x14ac:dyDescent="0.2">
      <c r="B4336">
        <v>4327</v>
      </c>
      <c r="C4336" s="29">
        <v>3.210796796356831E-2</v>
      </c>
      <c r="D4336" s="29">
        <v>0.1948590621245602</v>
      </c>
      <c r="E4336" s="29">
        <v>-0.31000491282184806</v>
      </c>
    </row>
    <row r="4337" spans="2:5" x14ac:dyDescent="0.2">
      <c r="B4337">
        <v>4328</v>
      </c>
      <c r="C4337" s="29">
        <v>-8.3235012981197939E-2</v>
      </c>
      <c r="D4337" s="29">
        <v>-0.16995873763534391</v>
      </c>
      <c r="E4337" s="29">
        <v>0.5048661713939514</v>
      </c>
    </row>
    <row r="4338" spans="2:5" x14ac:dyDescent="0.2">
      <c r="B4338">
        <v>4329</v>
      </c>
      <c r="C4338" s="29">
        <v>-1.4992349057928891E-2</v>
      </c>
      <c r="D4338" s="29">
        <v>0.13719033007501863</v>
      </c>
      <c r="E4338" s="29">
        <v>-0.10777022173937605</v>
      </c>
    </row>
    <row r="4339" spans="2:5" x14ac:dyDescent="0.2">
      <c r="B4339">
        <v>4330</v>
      </c>
      <c r="C4339" s="29">
        <v>0.14381999005221477</v>
      </c>
      <c r="D4339" s="29">
        <v>9.1315217487993608E-2</v>
      </c>
      <c r="E4339" s="29">
        <v>8.3177226984317024E-2</v>
      </c>
    </row>
    <row r="4340" spans="2:5" x14ac:dyDescent="0.2">
      <c r="B4340">
        <v>4331</v>
      </c>
      <c r="C4340" s="29">
        <v>3.6368007517975053E-2</v>
      </c>
      <c r="D4340" s="29">
        <v>3.8905179142966685E-2</v>
      </c>
      <c r="E4340" s="29">
        <v>-0.21488509443295292</v>
      </c>
    </row>
    <row r="4341" spans="2:5" x14ac:dyDescent="0.2">
      <c r="B4341">
        <v>4332</v>
      </c>
      <c r="C4341" s="29">
        <v>2.4840447488259167E-2</v>
      </c>
      <c r="D4341" s="29">
        <v>0.14001830730073886</v>
      </c>
      <c r="E4341" s="29">
        <v>0.13267004811380387</v>
      </c>
    </row>
    <row r="4342" spans="2:5" x14ac:dyDescent="0.2">
      <c r="B4342">
        <v>4333</v>
      </c>
      <c r="C4342" s="29">
        <v>-2.5691347070990571E-3</v>
      </c>
      <c r="D4342" s="29">
        <v>4.1777362996120102E-2</v>
      </c>
      <c r="E4342" s="29">
        <v>-0.4853959871573954</v>
      </c>
    </row>
    <row r="4343" spans="2:5" x14ac:dyDescent="0.2">
      <c r="B4343">
        <v>4334</v>
      </c>
      <c r="C4343" s="29">
        <v>-5.4143892158910835E-2</v>
      </c>
      <c r="D4343" s="29">
        <v>-0.52209868208508714</v>
      </c>
      <c r="E4343" s="29">
        <v>0.2464908562887006</v>
      </c>
    </row>
    <row r="4344" spans="2:5" x14ac:dyDescent="0.2">
      <c r="B4344">
        <v>4335</v>
      </c>
      <c r="C4344" s="29">
        <v>-7.3328392281791333E-2</v>
      </c>
      <c r="D4344" s="29">
        <v>3.2953054459739775E-4</v>
      </c>
      <c r="E4344" s="29">
        <v>0.10617077073969865</v>
      </c>
    </row>
    <row r="4345" spans="2:5" x14ac:dyDescent="0.2">
      <c r="B4345">
        <v>4336</v>
      </c>
      <c r="C4345" s="29">
        <v>1.9310244022652187E-3</v>
      </c>
      <c r="D4345" s="29">
        <v>0.21563917582354755</v>
      </c>
      <c r="E4345" s="29">
        <v>7.7290922480037855E-2</v>
      </c>
    </row>
    <row r="4346" spans="2:5" x14ac:dyDescent="0.2">
      <c r="B4346">
        <v>4337</v>
      </c>
      <c r="C4346" s="29">
        <v>-9.8398515756542959E-2</v>
      </c>
      <c r="D4346" s="29">
        <v>-0.38435492239049823</v>
      </c>
      <c r="E4346" s="29">
        <v>-9.8235906952718721E-2</v>
      </c>
    </row>
    <row r="4347" spans="2:5" x14ac:dyDescent="0.2">
      <c r="B4347">
        <v>4338</v>
      </c>
      <c r="C4347" s="29">
        <v>-3.3999427769382855E-2</v>
      </c>
      <c r="D4347" s="29">
        <v>7.79509662450142E-2</v>
      </c>
      <c r="E4347" s="29">
        <v>-0.55779481692952593</v>
      </c>
    </row>
    <row r="4348" spans="2:5" x14ac:dyDescent="0.2">
      <c r="B4348">
        <v>4339</v>
      </c>
      <c r="C4348" s="29">
        <v>8.1898801607604765E-2</v>
      </c>
      <c r="D4348" s="29">
        <v>-0.1796343292984916</v>
      </c>
      <c r="E4348" s="29">
        <v>-0.70023801312056522</v>
      </c>
    </row>
    <row r="4349" spans="2:5" x14ac:dyDescent="0.2">
      <c r="B4349">
        <v>4340</v>
      </c>
      <c r="C4349" s="29">
        <v>-0.10000647532437341</v>
      </c>
      <c r="D4349" s="29">
        <v>-0.10613398868070552</v>
      </c>
      <c r="E4349" s="29">
        <v>6.5361239818619618E-2</v>
      </c>
    </row>
    <row r="4350" spans="2:5" x14ac:dyDescent="0.2">
      <c r="B4350">
        <v>4341</v>
      </c>
      <c r="C4350" s="29">
        <v>-1.0638897390648126E-2</v>
      </c>
      <c r="D4350" s="29">
        <v>-0.11799937707962908</v>
      </c>
      <c r="E4350" s="29">
        <v>-0.1669648932890177</v>
      </c>
    </row>
    <row r="4351" spans="2:5" x14ac:dyDescent="0.2">
      <c r="B4351">
        <v>4342</v>
      </c>
      <c r="C4351" s="29">
        <v>-1.0880126735166275E-2</v>
      </c>
      <c r="D4351" s="29">
        <v>-0.17092751088352526</v>
      </c>
      <c r="E4351" s="29">
        <v>-9.3436614960293346E-2</v>
      </c>
    </row>
    <row r="4352" spans="2:5" x14ac:dyDescent="0.2">
      <c r="B4352">
        <v>4343</v>
      </c>
      <c r="C4352" s="29">
        <v>7.9863663610662383E-2</v>
      </c>
      <c r="D4352" s="29">
        <v>-0.26346483514544494</v>
      </c>
      <c r="E4352" s="29">
        <v>0.14446700568167595</v>
      </c>
    </row>
    <row r="4353" spans="2:5" x14ac:dyDescent="0.2">
      <c r="B4353">
        <v>4344</v>
      </c>
      <c r="C4353" s="29">
        <v>-0.21257410692657927</v>
      </c>
      <c r="D4353" s="29">
        <v>-0.11614314151202683</v>
      </c>
      <c r="E4353" s="29">
        <v>-7.3589143476663718E-2</v>
      </c>
    </row>
    <row r="4354" spans="2:5" x14ac:dyDescent="0.2">
      <c r="B4354">
        <v>4345</v>
      </c>
      <c r="C4354" s="29">
        <v>2.7057437415076949E-2</v>
      </c>
      <c r="D4354" s="29">
        <v>-4.4084514615851016E-3</v>
      </c>
      <c r="E4354" s="29">
        <v>0.16584859212749103</v>
      </c>
    </row>
    <row r="4355" spans="2:5" x14ac:dyDescent="0.2">
      <c r="B4355">
        <v>4346</v>
      </c>
      <c r="C4355" s="29">
        <v>4.0083990861650855E-2</v>
      </c>
      <c r="D4355" s="29">
        <v>-3.4490975664039011E-3</v>
      </c>
      <c r="E4355" s="29">
        <v>0.45589398942556347</v>
      </c>
    </row>
    <row r="4356" spans="2:5" x14ac:dyDescent="0.2">
      <c r="B4356">
        <v>4347</v>
      </c>
      <c r="C4356" s="29">
        <v>3.7657059504284648E-2</v>
      </c>
      <c r="D4356" s="29">
        <v>6.1621978583321586E-2</v>
      </c>
      <c r="E4356" s="29">
        <v>-4.1691059086532999E-2</v>
      </c>
    </row>
    <row r="4357" spans="2:5" x14ac:dyDescent="0.2">
      <c r="B4357">
        <v>4348</v>
      </c>
      <c r="C4357" s="29">
        <v>-0.11125293815782329</v>
      </c>
      <c r="D4357" s="29">
        <v>-0.13104457745175463</v>
      </c>
      <c r="E4357" s="29">
        <v>0.25918529360535664</v>
      </c>
    </row>
    <row r="4358" spans="2:5" x14ac:dyDescent="0.2">
      <c r="B4358">
        <v>4349</v>
      </c>
      <c r="C4358" s="29">
        <v>-7.6604101352484841E-2</v>
      </c>
      <c r="D4358" s="29">
        <v>-0.10604963889719632</v>
      </c>
      <c r="E4358" s="29">
        <v>-0.22875524848049486</v>
      </c>
    </row>
    <row r="4359" spans="2:5" x14ac:dyDescent="0.2">
      <c r="B4359">
        <v>4350</v>
      </c>
      <c r="C4359" s="29">
        <v>-3.0955744310721563E-2</v>
      </c>
      <c r="D4359" s="29">
        <v>0.15776179527009296</v>
      </c>
      <c r="E4359" s="29">
        <v>-0.10402006504830573</v>
      </c>
    </row>
    <row r="4360" spans="2:5" x14ac:dyDescent="0.2">
      <c r="B4360">
        <v>4351</v>
      </c>
      <c r="C4360" s="29">
        <v>-0.1374281591809087</v>
      </c>
      <c r="D4360" s="29">
        <v>-3.2566447026047746E-2</v>
      </c>
      <c r="E4360" s="29">
        <v>-0.21674300641978037</v>
      </c>
    </row>
    <row r="4361" spans="2:5" x14ac:dyDescent="0.2">
      <c r="B4361">
        <v>4352</v>
      </c>
      <c r="C4361" s="29">
        <v>1.9784060684342214E-2</v>
      </c>
      <c r="D4361" s="29">
        <v>-0.37885405570985747</v>
      </c>
      <c r="E4361" s="29">
        <v>0.23452740873056457</v>
      </c>
    </row>
    <row r="4362" spans="2:5" x14ac:dyDescent="0.2">
      <c r="B4362">
        <v>4353</v>
      </c>
      <c r="C4362" s="29">
        <v>-2.7170683366153654E-2</v>
      </c>
      <c r="D4362" s="29">
        <v>-0.42956143436292782</v>
      </c>
      <c r="E4362" s="29">
        <v>2.519698594851048E-2</v>
      </c>
    </row>
    <row r="4363" spans="2:5" x14ac:dyDescent="0.2">
      <c r="B4363">
        <v>4354</v>
      </c>
      <c r="C4363" s="29">
        <v>1.7483240036993301E-2</v>
      </c>
      <c r="D4363" s="29">
        <v>-0.21615283081009895</v>
      </c>
      <c r="E4363" s="29">
        <v>-0.25863370250271578</v>
      </c>
    </row>
    <row r="4364" spans="2:5" x14ac:dyDescent="0.2">
      <c r="B4364">
        <v>4355</v>
      </c>
      <c r="C4364" s="29">
        <v>4.5209901430716501E-2</v>
      </c>
      <c r="D4364" s="29">
        <v>5.4407789057927876E-2</v>
      </c>
      <c r="E4364" s="29">
        <v>-0.29916927569341445</v>
      </c>
    </row>
    <row r="4365" spans="2:5" x14ac:dyDescent="0.2">
      <c r="B4365">
        <v>4356</v>
      </c>
      <c r="C4365" s="29">
        <v>-4.8615222440800708E-2</v>
      </c>
      <c r="D4365" s="29">
        <v>-6.8088489639227687E-2</v>
      </c>
      <c r="E4365" s="29">
        <v>-3.2635628292975723E-3</v>
      </c>
    </row>
    <row r="4366" spans="2:5" x14ac:dyDescent="0.2">
      <c r="B4366">
        <v>4357</v>
      </c>
      <c r="C4366" s="29">
        <v>6.4457753646496002E-2</v>
      </c>
      <c r="D4366" s="29">
        <v>-9.2469942139731351E-2</v>
      </c>
      <c r="E4366" s="29">
        <v>1.4559919320962532E-2</v>
      </c>
    </row>
    <row r="4367" spans="2:5" x14ac:dyDescent="0.2">
      <c r="B4367">
        <v>4358</v>
      </c>
      <c r="C4367" s="29">
        <v>-5.8227058170663502E-2</v>
      </c>
      <c r="D4367" s="29">
        <v>8.6362516242502047E-3</v>
      </c>
      <c r="E4367" s="29">
        <v>0.30851054470056849</v>
      </c>
    </row>
    <row r="4368" spans="2:5" x14ac:dyDescent="0.2">
      <c r="B4368">
        <v>4359</v>
      </c>
      <c r="C4368" s="29">
        <v>2.7083123992089016E-2</v>
      </c>
      <c r="D4368" s="29">
        <v>-0.18669208276599661</v>
      </c>
      <c r="E4368" s="29">
        <v>-0.53498614412422663</v>
      </c>
    </row>
    <row r="4369" spans="2:5" x14ac:dyDescent="0.2">
      <c r="B4369">
        <v>4360</v>
      </c>
      <c r="C4369" s="29">
        <v>2.2847195102529104E-2</v>
      </c>
      <c r="D4369" s="29">
        <v>3.6736298418637056E-2</v>
      </c>
      <c r="E4369" s="29">
        <v>0.26978583252312016</v>
      </c>
    </row>
    <row r="4370" spans="2:5" x14ac:dyDescent="0.2">
      <c r="B4370">
        <v>4361</v>
      </c>
      <c r="C4370" s="29">
        <v>-7.152303421431791E-2</v>
      </c>
      <c r="D4370" s="29">
        <v>8.6024757574235094E-3</v>
      </c>
      <c r="E4370" s="29">
        <v>-7.2336503248890127E-2</v>
      </c>
    </row>
    <row r="4371" spans="2:5" x14ac:dyDescent="0.2">
      <c r="B4371">
        <v>4362</v>
      </c>
      <c r="C4371" s="29">
        <v>6.2196788813933791E-2</v>
      </c>
      <c r="D4371" s="29">
        <v>-2.8002196577982724E-2</v>
      </c>
      <c r="E4371" s="29">
        <v>-0.17618141472985957</v>
      </c>
    </row>
    <row r="4372" spans="2:5" x14ac:dyDescent="0.2">
      <c r="B4372">
        <v>4363</v>
      </c>
      <c r="C4372" s="29">
        <v>0.11223972919083447</v>
      </c>
      <c r="D4372" s="29">
        <v>1.692791657777093E-2</v>
      </c>
      <c r="E4372" s="29">
        <v>-0.12177984323799321</v>
      </c>
    </row>
    <row r="4373" spans="2:5" x14ac:dyDescent="0.2">
      <c r="B4373">
        <v>4364</v>
      </c>
      <c r="C4373" s="29">
        <v>3.2184356155880424E-2</v>
      </c>
      <c r="D4373" s="29">
        <v>-5.2217892420324437E-3</v>
      </c>
      <c r="E4373" s="29">
        <v>-5.6478906234373925E-2</v>
      </c>
    </row>
    <row r="4374" spans="2:5" x14ac:dyDescent="0.2">
      <c r="B4374">
        <v>4365</v>
      </c>
      <c r="C4374" s="29">
        <v>-5.4008822552479324E-2</v>
      </c>
      <c r="D4374" s="29">
        <v>-5.1167967835036764E-2</v>
      </c>
      <c r="E4374" s="29">
        <v>-7.064994361715124E-2</v>
      </c>
    </row>
    <row r="4375" spans="2:5" x14ac:dyDescent="0.2">
      <c r="B4375">
        <v>4366</v>
      </c>
      <c r="C4375" s="29">
        <v>3.4436719688308894E-2</v>
      </c>
      <c r="D4375" s="29">
        <v>-9.5669259629384634E-2</v>
      </c>
      <c r="E4375" s="29">
        <v>-8.0799965068437438E-2</v>
      </c>
    </row>
    <row r="4376" spans="2:5" x14ac:dyDescent="0.2">
      <c r="B4376">
        <v>4367</v>
      </c>
      <c r="C4376" s="29">
        <v>0.14942710352816313</v>
      </c>
      <c r="D4376" s="29">
        <v>-2.4103532478115867E-2</v>
      </c>
      <c r="E4376" s="29">
        <v>7.9927418308752982E-2</v>
      </c>
    </row>
    <row r="4377" spans="2:5" x14ac:dyDescent="0.2">
      <c r="B4377">
        <v>4368</v>
      </c>
      <c r="C4377" s="29">
        <v>0.13682624294443985</v>
      </c>
      <c r="D4377" s="29">
        <v>-3.0520843074483515E-2</v>
      </c>
      <c r="E4377" s="29">
        <v>0.11265610019173748</v>
      </c>
    </row>
    <row r="4378" spans="2:5" x14ac:dyDescent="0.2">
      <c r="B4378">
        <v>4369</v>
      </c>
      <c r="C4378" s="29">
        <v>-8.9593548745757159E-2</v>
      </c>
      <c r="D4378" s="29">
        <v>-0.20909021848944473</v>
      </c>
      <c r="E4378" s="29">
        <v>0.31395930667541683</v>
      </c>
    </row>
    <row r="4379" spans="2:5" x14ac:dyDescent="0.2">
      <c r="B4379">
        <v>4370</v>
      </c>
      <c r="C4379" s="29">
        <v>-4.7954116819225553E-2</v>
      </c>
      <c r="D4379" s="29">
        <v>4.3772659144511363E-3</v>
      </c>
      <c r="E4379" s="29">
        <v>0.10634407350245732</v>
      </c>
    </row>
    <row r="4380" spans="2:5" x14ac:dyDescent="0.2">
      <c r="B4380">
        <v>4371</v>
      </c>
      <c r="C4380" s="29">
        <v>-0.10862090670299195</v>
      </c>
      <c r="D4380" s="29">
        <v>-0.29571337019269761</v>
      </c>
      <c r="E4380" s="29">
        <v>-0.14675871574292015</v>
      </c>
    </row>
    <row r="4381" spans="2:5" x14ac:dyDescent="0.2">
      <c r="B4381">
        <v>4372</v>
      </c>
      <c r="C4381" s="29">
        <v>-8.988556030176989E-2</v>
      </c>
      <c r="D4381" s="29">
        <v>4.8830249150905697E-2</v>
      </c>
      <c r="E4381" s="29">
        <v>-0.14064375907266755</v>
      </c>
    </row>
    <row r="4382" spans="2:5" x14ac:dyDescent="0.2">
      <c r="B4382">
        <v>4373</v>
      </c>
      <c r="C4382" s="29">
        <v>-0.11288742978935844</v>
      </c>
      <c r="D4382" s="29">
        <v>-0.24721209836903427</v>
      </c>
      <c r="E4382" s="29">
        <v>2.4222915429487516E-2</v>
      </c>
    </row>
    <row r="4383" spans="2:5" x14ac:dyDescent="0.2">
      <c r="B4383">
        <v>4374</v>
      </c>
      <c r="C4383" s="29">
        <v>-7.5656806086536552E-3</v>
      </c>
      <c r="D4383" s="29">
        <v>9.401488063468956E-2</v>
      </c>
      <c r="E4383" s="29">
        <v>0.36958106088601128</v>
      </c>
    </row>
    <row r="4384" spans="2:5" x14ac:dyDescent="0.2">
      <c r="B4384">
        <v>4375</v>
      </c>
      <c r="C4384" s="29">
        <v>-3.0275612724056409E-2</v>
      </c>
      <c r="D4384" s="29">
        <v>-1.9794602307371519E-2</v>
      </c>
      <c r="E4384" s="29">
        <v>0.50272790852161475</v>
      </c>
    </row>
    <row r="4385" spans="2:5" x14ac:dyDescent="0.2">
      <c r="B4385">
        <v>4376</v>
      </c>
      <c r="C4385" s="29">
        <v>8.6492371821212527E-2</v>
      </c>
      <c r="D4385" s="29">
        <v>-8.6741311829044557E-2</v>
      </c>
      <c r="E4385" s="29">
        <v>0.24842141663878534</v>
      </c>
    </row>
    <row r="4386" spans="2:5" x14ac:dyDescent="0.2">
      <c r="B4386">
        <v>4377</v>
      </c>
      <c r="C4386" s="29">
        <v>-9.4971845820177564E-2</v>
      </c>
      <c r="D4386" s="29">
        <v>-0.23928788177210372</v>
      </c>
      <c r="E4386" s="29">
        <v>2.8874918001076604E-2</v>
      </c>
    </row>
    <row r="4387" spans="2:5" x14ac:dyDescent="0.2">
      <c r="B4387">
        <v>4378</v>
      </c>
      <c r="C4387" s="29">
        <v>1.7779172959787357E-2</v>
      </c>
      <c r="D4387" s="29">
        <v>0.1899910781616003</v>
      </c>
      <c r="E4387" s="29">
        <v>7.8568867302901746E-2</v>
      </c>
    </row>
    <row r="4388" spans="2:5" x14ac:dyDescent="0.2">
      <c r="B4388">
        <v>4379</v>
      </c>
      <c r="C4388" s="29">
        <v>-2.9123625730555169E-2</v>
      </c>
      <c r="D4388" s="29">
        <v>-1.3691894334906973E-2</v>
      </c>
      <c r="E4388" s="29">
        <v>-8.2464295028060505E-2</v>
      </c>
    </row>
    <row r="4389" spans="2:5" x14ac:dyDescent="0.2">
      <c r="B4389">
        <v>4380</v>
      </c>
      <c r="C4389" s="29">
        <v>-2.7866291752904535E-2</v>
      </c>
      <c r="D4389" s="29">
        <v>3.6644311327172351E-2</v>
      </c>
      <c r="E4389" s="29">
        <v>-0.16760077092722908</v>
      </c>
    </row>
    <row r="4390" spans="2:5" x14ac:dyDescent="0.2">
      <c r="B4390">
        <v>4381</v>
      </c>
      <c r="C4390" s="29">
        <v>7.1118798023763405E-3</v>
      </c>
      <c r="D4390" s="29">
        <v>8.1311333283943979E-2</v>
      </c>
      <c r="E4390" s="29">
        <v>0.57267254420863778</v>
      </c>
    </row>
    <row r="4391" spans="2:5" x14ac:dyDescent="0.2">
      <c r="B4391">
        <v>4382</v>
      </c>
      <c r="C4391" s="29">
        <v>6.2375100259299231E-2</v>
      </c>
      <c r="D4391" s="29">
        <v>9.3294335826170208E-2</v>
      </c>
      <c r="E4391" s="29">
        <v>0.17997934714514635</v>
      </c>
    </row>
    <row r="4392" spans="2:5" x14ac:dyDescent="0.2">
      <c r="B4392">
        <v>4383</v>
      </c>
      <c r="C4392" s="29">
        <v>-1.1013736888517088E-2</v>
      </c>
      <c r="D4392" s="29">
        <v>-0.30488231534010346</v>
      </c>
      <c r="E4392" s="29">
        <v>0.11708521357371014</v>
      </c>
    </row>
    <row r="4393" spans="2:5" x14ac:dyDescent="0.2">
      <c r="B4393">
        <v>4384</v>
      </c>
      <c r="C4393" s="29">
        <v>-6.7611911721186427E-2</v>
      </c>
      <c r="D4393" s="29">
        <v>-0.25579645561489434</v>
      </c>
      <c r="E4393" s="29">
        <v>-9.8802162376016883E-2</v>
      </c>
    </row>
    <row r="4394" spans="2:5" x14ac:dyDescent="0.2">
      <c r="B4394">
        <v>4385</v>
      </c>
      <c r="C4394" s="29">
        <v>-0.35057175216677294</v>
      </c>
      <c r="D4394" s="29">
        <v>-5.922460198306044E-2</v>
      </c>
      <c r="E4394" s="29">
        <v>7.2447731266136184E-2</v>
      </c>
    </row>
    <row r="4395" spans="2:5" x14ac:dyDescent="0.2">
      <c r="B4395">
        <v>4386</v>
      </c>
      <c r="C4395" s="29">
        <v>-1.2610347267380808E-2</v>
      </c>
      <c r="D4395" s="29">
        <v>-2.7671880729698548E-3</v>
      </c>
      <c r="E4395" s="29">
        <v>3.4178381368891501E-2</v>
      </c>
    </row>
    <row r="4396" spans="2:5" x14ac:dyDescent="0.2">
      <c r="B4396">
        <v>4387</v>
      </c>
      <c r="C4396" s="29">
        <v>-4.0473784807430288E-2</v>
      </c>
      <c r="D4396" s="29">
        <v>-3.2643570530934134E-2</v>
      </c>
      <c r="E4396" s="29">
        <v>-0.2273359471840431</v>
      </c>
    </row>
    <row r="4397" spans="2:5" x14ac:dyDescent="0.2">
      <c r="B4397">
        <v>4388</v>
      </c>
      <c r="C4397" s="29">
        <v>-4.3294746504199668E-3</v>
      </c>
      <c r="D4397" s="29">
        <v>-1.7649728931554198E-2</v>
      </c>
      <c r="E4397" s="29">
        <v>-6.974133248581689E-2</v>
      </c>
    </row>
    <row r="4398" spans="2:5" x14ac:dyDescent="0.2">
      <c r="B4398">
        <v>4389</v>
      </c>
      <c r="C4398" s="29">
        <v>-6.7519518518265306E-2</v>
      </c>
      <c r="D4398" s="29">
        <v>-0.2455679923643139</v>
      </c>
      <c r="E4398" s="29">
        <v>3.2476251748901515E-2</v>
      </c>
    </row>
    <row r="4399" spans="2:5" x14ac:dyDescent="0.2">
      <c r="B4399">
        <v>4390</v>
      </c>
      <c r="C4399" s="29">
        <v>1.979048329062032E-4</v>
      </c>
      <c r="D4399" s="29">
        <v>3.1858568470718239E-2</v>
      </c>
      <c r="E4399" s="29">
        <v>-0.11828378338114244</v>
      </c>
    </row>
    <row r="4400" spans="2:5" x14ac:dyDescent="0.2">
      <c r="B4400">
        <v>4391</v>
      </c>
      <c r="C4400" s="29">
        <v>2.140171153296825E-2</v>
      </c>
      <c r="D4400" s="29">
        <v>-0.12393615148522524</v>
      </c>
      <c r="E4400" s="29">
        <v>-0.57212512651472047</v>
      </c>
    </row>
    <row r="4401" spans="2:5" x14ac:dyDescent="0.2">
      <c r="B4401">
        <v>4392</v>
      </c>
      <c r="C4401" s="29">
        <v>2.8973418686976012E-2</v>
      </c>
      <c r="D4401" s="29">
        <v>-3.2280984878498412E-2</v>
      </c>
      <c r="E4401" s="29">
        <v>0.35195547582115921</v>
      </c>
    </row>
    <row r="4402" spans="2:5" x14ac:dyDescent="0.2">
      <c r="B4402">
        <v>4393</v>
      </c>
      <c r="C4402" s="29">
        <v>-7.8923871658378216E-3</v>
      </c>
      <c r="D4402" s="29">
        <v>-2.7220166556996793E-2</v>
      </c>
      <c r="E4402" s="29">
        <v>4.2593681439225359E-2</v>
      </c>
    </row>
    <row r="4403" spans="2:5" x14ac:dyDescent="0.2">
      <c r="B4403">
        <v>4394</v>
      </c>
      <c r="C4403" s="29">
        <v>2.5973811987313421E-2</v>
      </c>
      <c r="D4403" s="29">
        <v>0.14326816730728842</v>
      </c>
      <c r="E4403" s="29">
        <v>-0.1239719676396661</v>
      </c>
    </row>
    <row r="4404" spans="2:5" x14ac:dyDescent="0.2">
      <c r="B4404">
        <v>4395</v>
      </c>
      <c r="C4404" s="29">
        <v>-0.10467205145334409</v>
      </c>
      <c r="D4404" s="29">
        <v>-0.13457487553218461</v>
      </c>
      <c r="E4404" s="29">
        <v>-7.8370062046683855E-2</v>
      </c>
    </row>
    <row r="4405" spans="2:5" x14ac:dyDescent="0.2">
      <c r="B4405">
        <v>4396</v>
      </c>
      <c r="C4405" s="29">
        <v>3.8338526057982318E-2</v>
      </c>
      <c r="D4405" s="29">
        <v>-0.29514562092803942</v>
      </c>
      <c r="E4405" s="29">
        <v>-0.59130826075778486</v>
      </c>
    </row>
    <row r="4406" spans="2:5" x14ac:dyDescent="0.2">
      <c r="B4406">
        <v>4397</v>
      </c>
      <c r="C4406" s="29">
        <v>0.12502578270978443</v>
      </c>
      <c r="D4406" s="29">
        <v>-9.3295114129459511E-2</v>
      </c>
      <c r="E4406" s="29">
        <v>-0.17838020413567765</v>
      </c>
    </row>
    <row r="4407" spans="2:5" x14ac:dyDescent="0.2">
      <c r="B4407">
        <v>4398</v>
      </c>
      <c r="C4407" s="29">
        <v>-3.1816687884335476E-2</v>
      </c>
      <c r="D4407" s="29">
        <v>9.3848999770651684E-2</v>
      </c>
      <c r="E4407" s="29">
        <v>-0.19311466100207478</v>
      </c>
    </row>
    <row r="4408" spans="2:5" x14ac:dyDescent="0.2">
      <c r="B4408">
        <v>4399</v>
      </c>
      <c r="C4408" s="29">
        <v>-1.5384945131780086E-2</v>
      </c>
      <c r="D4408" s="29">
        <v>-7.8912386824505187E-2</v>
      </c>
      <c r="E4408" s="29">
        <v>-0.12681871427822786</v>
      </c>
    </row>
    <row r="4409" spans="2:5" x14ac:dyDescent="0.2">
      <c r="B4409">
        <v>4400</v>
      </c>
      <c r="C4409" s="29">
        <v>0.14257445721328343</v>
      </c>
      <c r="D4409" s="29">
        <v>1.6076767671329067E-2</v>
      </c>
      <c r="E4409" s="29">
        <v>-1.3601223406120374E-2</v>
      </c>
    </row>
    <row r="4410" spans="2:5" x14ac:dyDescent="0.2">
      <c r="B4410">
        <v>4401</v>
      </c>
      <c r="C4410" s="29">
        <v>4.589202288212367E-2</v>
      </c>
      <c r="D4410" s="29">
        <v>-9.0243975874774757E-2</v>
      </c>
      <c r="E4410" s="29">
        <v>-3.0012691259211972E-2</v>
      </c>
    </row>
    <row r="4411" spans="2:5" x14ac:dyDescent="0.2">
      <c r="B4411">
        <v>4402</v>
      </c>
      <c r="C4411" s="29">
        <v>-3.1699223860136455E-3</v>
      </c>
      <c r="D4411" s="29">
        <v>0.19799597454579171</v>
      </c>
      <c r="E4411" s="29">
        <v>0.216022057670857</v>
      </c>
    </row>
    <row r="4412" spans="2:5" x14ac:dyDescent="0.2">
      <c r="B4412">
        <v>4403</v>
      </c>
      <c r="C4412" s="29">
        <v>-2.3253621200895785E-2</v>
      </c>
      <c r="D4412" s="29">
        <v>0.24917344143569067</v>
      </c>
      <c r="E4412" s="29">
        <v>1.2794535212698906E-2</v>
      </c>
    </row>
    <row r="4413" spans="2:5" x14ac:dyDescent="0.2">
      <c r="B4413">
        <v>4404</v>
      </c>
      <c r="C4413" s="29">
        <v>-1.71014001811744E-3</v>
      </c>
      <c r="D4413" s="29">
        <v>-0.483907667686853</v>
      </c>
      <c r="E4413" s="29">
        <v>-5.6243269601450811E-2</v>
      </c>
    </row>
    <row r="4414" spans="2:5" x14ac:dyDescent="0.2">
      <c r="B4414">
        <v>4405</v>
      </c>
      <c r="C4414" s="29">
        <v>-6.1160859785049072E-2</v>
      </c>
      <c r="D4414" s="29">
        <v>9.1488187266154635E-3</v>
      </c>
      <c r="E4414" s="29">
        <v>0.17415288774472212</v>
      </c>
    </row>
    <row r="4415" spans="2:5" x14ac:dyDescent="0.2">
      <c r="B4415">
        <v>4406</v>
      </c>
      <c r="C4415" s="29">
        <v>5.5514106147595478E-2</v>
      </c>
      <c r="D4415" s="29">
        <v>-0.1624373104398226</v>
      </c>
      <c r="E4415" s="29">
        <v>0.13423456639721867</v>
      </c>
    </row>
    <row r="4416" spans="2:5" x14ac:dyDescent="0.2">
      <c r="B4416">
        <v>4407</v>
      </c>
      <c r="C4416" s="29">
        <v>-0.17526653679175044</v>
      </c>
      <c r="D4416" s="29">
        <v>6.899310486587644E-2</v>
      </c>
      <c r="E4416" s="29">
        <v>-1.8724898185145153E-2</v>
      </c>
    </row>
    <row r="4417" spans="2:5" x14ac:dyDescent="0.2">
      <c r="B4417">
        <v>4408</v>
      </c>
      <c r="C4417" s="29">
        <v>-6.3997452261917762E-2</v>
      </c>
      <c r="D4417" s="29">
        <v>-2.659882250573696E-2</v>
      </c>
      <c r="E4417" s="29">
        <v>-0.17878011600005178</v>
      </c>
    </row>
    <row r="4418" spans="2:5" x14ac:dyDescent="0.2">
      <c r="B4418">
        <v>4409</v>
      </c>
      <c r="C4418" s="29">
        <v>9.4841753649704569E-2</v>
      </c>
      <c r="D4418" s="29">
        <v>-0.10183563753085904</v>
      </c>
      <c r="E4418" s="29">
        <v>2.0437950870567961E-2</v>
      </c>
    </row>
    <row r="4419" spans="2:5" x14ac:dyDescent="0.2">
      <c r="B4419">
        <v>4410</v>
      </c>
      <c r="C4419" s="29">
        <v>-4.6730859490501785E-2</v>
      </c>
      <c r="D4419" s="29">
        <v>3.3371773931008195E-2</v>
      </c>
      <c r="E4419" s="29">
        <v>0.3536511131741143</v>
      </c>
    </row>
    <row r="4420" spans="2:5" x14ac:dyDescent="0.2">
      <c r="B4420">
        <v>4411</v>
      </c>
      <c r="C4420" s="29">
        <v>0.10682516591000912</v>
      </c>
      <c r="D4420" s="29">
        <v>6.5678959796313718E-2</v>
      </c>
      <c r="E4420" s="29">
        <v>-0.18751788432152999</v>
      </c>
    </row>
    <row r="4421" spans="2:5" x14ac:dyDescent="0.2">
      <c r="B4421">
        <v>4412</v>
      </c>
      <c r="C4421" s="29">
        <v>-0.12253136587636616</v>
      </c>
      <c r="D4421" s="29">
        <v>3.9373008732423921E-2</v>
      </c>
      <c r="E4421" s="29">
        <v>0.1774551889730632</v>
      </c>
    </row>
    <row r="4422" spans="2:5" x14ac:dyDescent="0.2">
      <c r="B4422">
        <v>4413</v>
      </c>
      <c r="C4422" s="29">
        <v>-6.9439372407536754E-2</v>
      </c>
      <c r="D4422" s="29">
        <v>-2.1833028735796119E-2</v>
      </c>
      <c r="E4422" s="29">
        <v>-3.5954687122968058E-2</v>
      </c>
    </row>
    <row r="4423" spans="2:5" x14ac:dyDescent="0.2">
      <c r="B4423">
        <v>4414</v>
      </c>
      <c r="C4423" s="29">
        <v>-1.7170728956942979E-2</v>
      </c>
      <c r="D4423" s="29">
        <v>0.14700106912674279</v>
      </c>
      <c r="E4423" s="29">
        <v>2.9644057469330042E-2</v>
      </c>
    </row>
    <row r="4424" spans="2:5" x14ac:dyDescent="0.2">
      <c r="B4424">
        <v>4415</v>
      </c>
      <c r="C4424" s="29">
        <v>4.5889040614325374E-2</v>
      </c>
      <c r="D4424" s="29">
        <v>-0.18839391558149718</v>
      </c>
      <c r="E4424" s="29">
        <v>-0.15939959815989918</v>
      </c>
    </row>
    <row r="4425" spans="2:5" x14ac:dyDescent="0.2">
      <c r="B4425">
        <v>4416</v>
      </c>
      <c r="C4425" s="29">
        <v>-8.2080865953867155E-2</v>
      </c>
      <c r="D4425" s="29">
        <v>-0.37907496569619337</v>
      </c>
      <c r="E4425" s="29">
        <v>-8.8209620851497333E-2</v>
      </c>
    </row>
    <row r="4426" spans="2:5" x14ac:dyDescent="0.2">
      <c r="B4426">
        <v>4417</v>
      </c>
      <c r="C4426" s="29">
        <v>-4.2612807815473379E-2</v>
      </c>
      <c r="D4426" s="29">
        <v>-9.4144459203930303E-2</v>
      </c>
      <c r="E4426" s="29">
        <v>-0.36115424561283099</v>
      </c>
    </row>
    <row r="4427" spans="2:5" x14ac:dyDescent="0.2">
      <c r="B4427">
        <v>4418</v>
      </c>
      <c r="C4427" s="29">
        <v>0.15972034673953098</v>
      </c>
      <c r="D4427" s="29">
        <v>-2.4176671290485566E-3</v>
      </c>
      <c r="E4427" s="29">
        <v>6.2662351969928559E-2</v>
      </c>
    </row>
    <row r="4428" spans="2:5" x14ac:dyDescent="0.2">
      <c r="B4428">
        <v>4419</v>
      </c>
      <c r="C4428" s="29">
        <v>-1.4677960693080349E-2</v>
      </c>
      <c r="D4428" s="29">
        <v>-3.4122642964824618E-2</v>
      </c>
      <c r="E4428" s="29">
        <v>-1.0394717498178026E-3</v>
      </c>
    </row>
    <row r="4429" spans="2:5" x14ac:dyDescent="0.2">
      <c r="B4429">
        <v>4420</v>
      </c>
      <c r="C4429" s="29">
        <v>-0.12784734852752805</v>
      </c>
      <c r="D4429" s="29">
        <v>7.1717359491962548E-2</v>
      </c>
      <c r="E4429" s="29">
        <v>-0.11219565165876619</v>
      </c>
    </row>
    <row r="4430" spans="2:5" x14ac:dyDescent="0.2">
      <c r="B4430">
        <v>4421</v>
      </c>
      <c r="C4430" s="29">
        <v>0.11234914591531592</v>
      </c>
      <c r="D4430" s="29">
        <v>4.9293142906971364E-2</v>
      </c>
      <c r="E4430" s="29">
        <v>9.9837064678180598E-2</v>
      </c>
    </row>
    <row r="4431" spans="2:5" x14ac:dyDescent="0.2">
      <c r="B4431">
        <v>4422</v>
      </c>
      <c r="C4431" s="29">
        <v>3.3696344171220506E-2</v>
      </c>
      <c r="D4431" s="29">
        <v>-7.2937665313478284E-2</v>
      </c>
      <c r="E4431" s="29">
        <v>-3.0270947504833303E-2</v>
      </c>
    </row>
    <row r="4432" spans="2:5" x14ac:dyDescent="0.2">
      <c r="B4432">
        <v>4423</v>
      </c>
      <c r="C4432" s="29">
        <v>-9.4658972870849643E-3</v>
      </c>
      <c r="D4432" s="29">
        <v>-7.1239458204394715E-2</v>
      </c>
      <c r="E4432" s="29">
        <v>-0.10774806525382584</v>
      </c>
    </row>
    <row r="4433" spans="2:5" x14ac:dyDescent="0.2">
      <c r="B4433">
        <v>4424</v>
      </c>
      <c r="C4433" s="29">
        <v>0.17853225816047855</v>
      </c>
      <c r="D4433" s="29">
        <v>-0.17499282485762963</v>
      </c>
      <c r="E4433" s="29">
        <v>-0.35926809939247584</v>
      </c>
    </row>
    <row r="4434" spans="2:5" x14ac:dyDescent="0.2">
      <c r="B4434">
        <v>4425</v>
      </c>
      <c r="C4434" s="29">
        <v>-7.9710718135101694E-2</v>
      </c>
      <c r="D4434" s="29">
        <v>-5.2735419753710287E-2</v>
      </c>
      <c r="E4434" s="29">
        <v>-3.4555618038926345E-3</v>
      </c>
    </row>
    <row r="4435" spans="2:5" x14ac:dyDescent="0.2">
      <c r="B4435">
        <v>4426</v>
      </c>
      <c r="C4435" s="29">
        <v>-1.1518598015026267E-3</v>
      </c>
      <c r="D4435" s="29">
        <v>0.30659054614478926</v>
      </c>
      <c r="E4435" s="29">
        <v>-0.11654381072143592</v>
      </c>
    </row>
    <row r="4436" spans="2:5" x14ac:dyDescent="0.2">
      <c r="B4436">
        <v>4427</v>
      </c>
      <c r="C4436" s="29">
        <v>-4.8251078595699819E-2</v>
      </c>
      <c r="D4436" s="29">
        <v>-3.6516910534722932E-2</v>
      </c>
      <c r="E4436" s="29">
        <v>0.28346710146513704</v>
      </c>
    </row>
    <row r="4437" spans="2:5" x14ac:dyDescent="0.2">
      <c r="B4437">
        <v>4428</v>
      </c>
      <c r="C4437" s="29">
        <v>2.5104328571269433E-2</v>
      </c>
      <c r="D4437" s="29">
        <v>-4.7432062755658928E-2</v>
      </c>
      <c r="E4437" s="29">
        <v>-0.20107607942580349</v>
      </c>
    </row>
    <row r="4438" spans="2:5" x14ac:dyDescent="0.2">
      <c r="B4438">
        <v>4429</v>
      </c>
      <c r="C4438" s="29">
        <v>-1.6265526743568556E-2</v>
      </c>
      <c r="D4438" s="29">
        <v>2.4081168732211566E-2</v>
      </c>
      <c r="E4438" s="29">
        <v>-2.3445304103653974E-2</v>
      </c>
    </row>
    <row r="4439" spans="2:5" x14ac:dyDescent="0.2">
      <c r="B4439">
        <v>4430</v>
      </c>
      <c r="C4439" s="29">
        <v>2.7991389211173626E-2</v>
      </c>
      <c r="D4439" s="29">
        <v>-5.0105416002435227E-3</v>
      </c>
      <c r="E4439" s="29">
        <v>1.9803196291786958E-2</v>
      </c>
    </row>
    <row r="4440" spans="2:5" x14ac:dyDescent="0.2">
      <c r="B4440">
        <v>4431</v>
      </c>
      <c r="C4440" s="29">
        <v>-1.0542525149451625E-2</v>
      </c>
      <c r="D4440" s="29">
        <v>9.8640468776094489E-2</v>
      </c>
      <c r="E4440" s="29">
        <v>-1.8869655940335368E-2</v>
      </c>
    </row>
    <row r="4441" spans="2:5" x14ac:dyDescent="0.2">
      <c r="B4441">
        <v>4432</v>
      </c>
      <c r="C4441" s="29">
        <v>2.1321183374484066E-2</v>
      </c>
      <c r="D4441" s="29">
        <v>-0.15483033326329182</v>
      </c>
      <c r="E4441" s="29">
        <v>-0.11363103544062893</v>
      </c>
    </row>
    <row r="4442" spans="2:5" x14ac:dyDescent="0.2">
      <c r="B4442">
        <v>4433</v>
      </c>
      <c r="C4442" s="29">
        <v>3.1627157132874964E-2</v>
      </c>
      <c r="D4442" s="29">
        <v>0.25099195395330914</v>
      </c>
      <c r="E4442" s="29">
        <v>2.5048306918335487E-2</v>
      </c>
    </row>
    <row r="4443" spans="2:5" x14ac:dyDescent="0.2">
      <c r="B4443">
        <v>4434</v>
      </c>
      <c r="C4443" s="29">
        <v>-7.0674010697622858E-2</v>
      </c>
      <c r="D4443" s="29">
        <v>-0.13245996945016889</v>
      </c>
      <c r="E4443" s="29">
        <v>-7.1656698049522266E-2</v>
      </c>
    </row>
    <row r="4444" spans="2:5" x14ac:dyDescent="0.2">
      <c r="B4444">
        <v>4435</v>
      </c>
      <c r="C4444" s="29">
        <v>-5.0935383593664618E-2</v>
      </c>
      <c r="D4444" s="29">
        <v>0.10430437388573575</v>
      </c>
      <c r="E4444" s="29">
        <v>9.2167056692078572E-2</v>
      </c>
    </row>
    <row r="4445" spans="2:5" x14ac:dyDescent="0.2">
      <c r="B4445">
        <v>4436</v>
      </c>
      <c r="C4445" s="29">
        <v>2.922929205750233E-2</v>
      </c>
      <c r="D4445" s="29">
        <v>-1.0293211237870697E-2</v>
      </c>
      <c r="E4445" s="29">
        <v>-0.92996019345546255</v>
      </c>
    </row>
    <row r="4446" spans="2:5" x14ac:dyDescent="0.2">
      <c r="B4446">
        <v>4437</v>
      </c>
      <c r="C4446" s="29">
        <v>-3.8907996509567722E-2</v>
      </c>
      <c r="D4446" s="29">
        <v>-4.3433990679656573E-2</v>
      </c>
      <c r="E4446" s="29">
        <v>2.296710108970515E-2</v>
      </c>
    </row>
    <row r="4447" spans="2:5" x14ac:dyDescent="0.2">
      <c r="B4447">
        <v>4438</v>
      </c>
      <c r="C4447" s="29">
        <v>-8.2547738965970518E-3</v>
      </c>
      <c r="D4447" s="29">
        <v>9.529935690390047E-2</v>
      </c>
      <c r="E4447" s="29">
        <v>0.28392670656550817</v>
      </c>
    </row>
    <row r="4448" spans="2:5" x14ac:dyDescent="0.2">
      <c r="B4448">
        <v>4439</v>
      </c>
      <c r="C4448" s="29">
        <v>4.6890926408724616E-2</v>
      </c>
      <c r="D4448" s="29">
        <v>-5.8236988366152841E-2</v>
      </c>
      <c r="E4448" s="29">
        <v>-1.6084076389832121E-2</v>
      </c>
    </row>
    <row r="4449" spans="2:5" x14ac:dyDescent="0.2">
      <c r="B4449">
        <v>4440</v>
      </c>
      <c r="C4449" s="29">
        <v>1.4742678752762037E-2</v>
      </c>
      <c r="D4449" s="29">
        <v>5.8340038272781163E-2</v>
      </c>
      <c r="E4449" s="29">
        <v>0.124495190043384</v>
      </c>
    </row>
    <row r="4450" spans="2:5" x14ac:dyDescent="0.2">
      <c r="B4450">
        <v>4441</v>
      </c>
      <c r="C4450" s="29">
        <v>4.3203981944755408E-2</v>
      </c>
      <c r="D4450" s="29">
        <v>-0.43750094263862771</v>
      </c>
      <c r="E4450" s="29">
        <v>0.33665650565132366</v>
      </c>
    </row>
    <row r="4451" spans="2:5" x14ac:dyDescent="0.2">
      <c r="B4451">
        <v>4442</v>
      </c>
      <c r="C4451" s="29">
        <v>-3.6608242491900582E-2</v>
      </c>
      <c r="D4451" s="29">
        <v>-0.1139400672668696</v>
      </c>
      <c r="E4451" s="29">
        <v>4.9729447095075957E-2</v>
      </c>
    </row>
    <row r="4452" spans="2:5" x14ac:dyDescent="0.2">
      <c r="B4452">
        <v>4443</v>
      </c>
      <c r="C4452" s="29">
        <v>-5.2368756468031692E-2</v>
      </c>
      <c r="D4452" s="29">
        <v>1.208150946662234E-2</v>
      </c>
      <c r="E4452" s="29">
        <v>0.13936701967515036</v>
      </c>
    </row>
    <row r="4453" spans="2:5" x14ac:dyDescent="0.2">
      <c r="B4453">
        <v>4444</v>
      </c>
      <c r="C4453" s="29">
        <v>0.11271097107480703</v>
      </c>
      <c r="D4453" s="29">
        <v>-6.5858992066086641E-2</v>
      </c>
      <c r="E4453" s="29">
        <v>0.38486242729640457</v>
      </c>
    </row>
    <row r="4454" spans="2:5" x14ac:dyDescent="0.2">
      <c r="B4454">
        <v>4445</v>
      </c>
      <c r="C4454" s="29">
        <v>-7.6575773466808883E-2</v>
      </c>
      <c r="D4454" s="29">
        <v>-0.14038886014249374</v>
      </c>
      <c r="E4454" s="29">
        <v>-0.12082886035887022</v>
      </c>
    </row>
    <row r="4455" spans="2:5" x14ac:dyDescent="0.2">
      <c r="B4455">
        <v>4446</v>
      </c>
      <c r="C4455" s="29">
        <v>2.6389583123388405E-2</v>
      </c>
      <c r="D4455" s="29">
        <v>0.1069466705203482</v>
      </c>
      <c r="E4455" s="29">
        <v>-0.23957127684802426</v>
      </c>
    </row>
    <row r="4456" spans="2:5" x14ac:dyDescent="0.2">
      <c r="B4456">
        <v>4447</v>
      </c>
      <c r="C4456" s="29">
        <v>-7.9272606315372265E-2</v>
      </c>
      <c r="D4456" s="29">
        <v>-3.1518071702329217E-2</v>
      </c>
      <c r="E4456" s="29">
        <v>0.21512485266672576</v>
      </c>
    </row>
    <row r="4457" spans="2:5" x14ac:dyDescent="0.2">
      <c r="B4457">
        <v>4448</v>
      </c>
      <c r="C4457" s="29">
        <v>-0.16649751994926237</v>
      </c>
      <c r="D4457" s="29">
        <v>-0.2440245267199202</v>
      </c>
      <c r="E4457" s="29">
        <v>0.14747211016827039</v>
      </c>
    </row>
    <row r="4458" spans="2:5" x14ac:dyDescent="0.2">
      <c r="B4458">
        <v>4449</v>
      </c>
      <c r="C4458" s="29">
        <v>1.666081171899526E-2</v>
      </c>
      <c r="D4458" s="29">
        <v>-0.31536809702046603</v>
      </c>
      <c r="E4458" s="29">
        <v>-8.9604741702583479E-2</v>
      </c>
    </row>
    <row r="4459" spans="2:5" x14ac:dyDescent="0.2">
      <c r="B4459">
        <v>4450</v>
      </c>
      <c r="C4459" s="29">
        <v>4.5281580314324985E-2</v>
      </c>
      <c r="D4459" s="29">
        <v>-1.264923453849345E-2</v>
      </c>
      <c r="E4459" s="29">
        <v>3.6712092522025272E-2</v>
      </c>
    </row>
    <row r="4460" spans="2:5" x14ac:dyDescent="0.2">
      <c r="B4460">
        <v>4451</v>
      </c>
      <c r="C4460" s="29">
        <v>-6.0410026261071448E-2</v>
      </c>
      <c r="D4460" s="29">
        <v>-1.4990201474933032E-2</v>
      </c>
      <c r="E4460" s="29">
        <v>1.4290397836802899E-2</v>
      </c>
    </row>
    <row r="4461" spans="2:5" x14ac:dyDescent="0.2">
      <c r="B4461">
        <v>4452</v>
      </c>
      <c r="C4461" s="29">
        <v>-0.25535804594187145</v>
      </c>
      <c r="D4461" s="29">
        <v>-0.18713609068912818</v>
      </c>
      <c r="E4461" s="29">
        <v>-1.2257672934545273E-2</v>
      </c>
    </row>
    <row r="4462" spans="2:5" x14ac:dyDescent="0.2">
      <c r="B4462">
        <v>4453</v>
      </c>
      <c r="C4462" s="29">
        <v>-2.2430670691534409E-2</v>
      </c>
      <c r="D4462" s="29">
        <v>5.0601376769281552E-3</v>
      </c>
      <c r="E4462" s="29">
        <v>3.45494289626323E-2</v>
      </c>
    </row>
    <row r="4463" spans="2:5" x14ac:dyDescent="0.2">
      <c r="B4463">
        <v>4454</v>
      </c>
      <c r="C4463" s="29">
        <v>0.11713953817351661</v>
      </c>
      <c r="D4463" s="29">
        <v>1.8679713628360038E-2</v>
      </c>
      <c r="E4463" s="29">
        <v>-0.18922660162936938</v>
      </c>
    </row>
    <row r="4464" spans="2:5" x14ac:dyDescent="0.2">
      <c r="B4464">
        <v>4455</v>
      </c>
      <c r="C4464" s="29">
        <v>8.4917182963229171E-2</v>
      </c>
      <c r="D4464" s="29">
        <v>1.2079623920889916E-3</v>
      </c>
      <c r="E4464" s="29">
        <v>-0.15580088870702416</v>
      </c>
    </row>
    <row r="4465" spans="2:5" x14ac:dyDescent="0.2">
      <c r="B4465">
        <v>4456</v>
      </c>
      <c r="C4465" s="29">
        <v>6.5465585155926029E-2</v>
      </c>
      <c r="D4465" s="29">
        <v>0.15635243242230851</v>
      </c>
      <c r="E4465" s="29">
        <v>-7.9058555624839683E-2</v>
      </c>
    </row>
    <row r="4466" spans="2:5" x14ac:dyDescent="0.2">
      <c r="B4466">
        <v>4457</v>
      </c>
      <c r="C4466" s="29">
        <v>-7.4536303328352774E-2</v>
      </c>
      <c r="D4466" s="29">
        <v>5.9078207951375562E-2</v>
      </c>
      <c r="E4466" s="29">
        <v>9.7112396747674509E-2</v>
      </c>
    </row>
    <row r="4467" spans="2:5" x14ac:dyDescent="0.2">
      <c r="B4467">
        <v>4458</v>
      </c>
      <c r="C4467" s="29">
        <v>-0.12620289728835096</v>
      </c>
      <c r="D4467" s="29">
        <v>5.6876691158656734E-2</v>
      </c>
      <c r="E4467" s="29">
        <v>-7.6607378015371812E-3</v>
      </c>
    </row>
    <row r="4468" spans="2:5" x14ac:dyDescent="0.2">
      <c r="B4468">
        <v>4459</v>
      </c>
      <c r="C4468" s="29">
        <v>3.5787905472630464E-2</v>
      </c>
      <c r="D4468" s="29">
        <v>-3.7493631551912293E-2</v>
      </c>
      <c r="E4468" s="29">
        <v>-0.15772773780649665</v>
      </c>
    </row>
    <row r="4469" spans="2:5" x14ac:dyDescent="0.2">
      <c r="B4469">
        <v>4460</v>
      </c>
      <c r="C4469" s="29">
        <v>8.1127858418445387E-2</v>
      </c>
      <c r="D4469" s="29">
        <v>-5.3387885946057492E-2</v>
      </c>
      <c r="E4469" s="29">
        <v>-8.8197250481646228E-2</v>
      </c>
    </row>
    <row r="4470" spans="2:5" x14ac:dyDescent="0.2">
      <c r="B4470">
        <v>4461</v>
      </c>
      <c r="C4470" s="29">
        <v>-0.38205005772813549</v>
      </c>
      <c r="D4470" s="29">
        <v>-0.13947880513053509</v>
      </c>
      <c r="E4470" s="29">
        <v>-7.006247814654426E-2</v>
      </c>
    </row>
    <row r="4471" spans="2:5" x14ac:dyDescent="0.2">
      <c r="B4471">
        <v>4462</v>
      </c>
      <c r="C4471" s="29">
        <v>2.4122298741821462E-2</v>
      </c>
      <c r="D4471" s="29">
        <v>0.10533838145836306</v>
      </c>
      <c r="E4471" s="29">
        <v>0.15309757977518448</v>
      </c>
    </row>
    <row r="4472" spans="2:5" x14ac:dyDescent="0.2">
      <c r="B4472">
        <v>4463</v>
      </c>
      <c r="C4472" s="29">
        <v>-1.3128357489135649E-2</v>
      </c>
      <c r="D4472" s="29">
        <v>5.914913405939598E-2</v>
      </c>
      <c r="E4472" s="29">
        <v>0.1758925242583497</v>
      </c>
    </row>
    <row r="4473" spans="2:5" x14ac:dyDescent="0.2">
      <c r="B4473">
        <v>4464</v>
      </c>
      <c r="C4473" s="29">
        <v>-4.1953504683060673E-2</v>
      </c>
      <c r="D4473" s="29">
        <v>0.48777863722308379</v>
      </c>
      <c r="E4473" s="29">
        <v>-8.3829329175751879E-2</v>
      </c>
    </row>
    <row r="4474" spans="2:5" x14ac:dyDescent="0.2">
      <c r="B4474">
        <v>4465</v>
      </c>
      <c r="C4474" s="29">
        <v>-0.30494862965817826</v>
      </c>
      <c r="D4474" s="29">
        <v>-7.2526133970687759E-2</v>
      </c>
      <c r="E4474" s="29">
        <v>9.1857743818196488E-2</v>
      </c>
    </row>
    <row r="4475" spans="2:5" x14ac:dyDescent="0.2">
      <c r="B4475">
        <v>4466</v>
      </c>
      <c r="C4475" s="29">
        <v>-7.4512553386967675E-2</v>
      </c>
      <c r="D4475" s="29">
        <v>-7.9202314413814867E-2</v>
      </c>
      <c r="E4475" s="29">
        <v>9.0632068434884347E-2</v>
      </c>
    </row>
    <row r="4476" spans="2:5" x14ac:dyDescent="0.2">
      <c r="B4476">
        <v>4467</v>
      </c>
      <c r="C4476" s="29">
        <v>1.7464668422652398E-2</v>
      </c>
      <c r="D4476" s="29">
        <v>-0.10576370846159892</v>
      </c>
      <c r="E4476" s="29">
        <v>0.3594530948638342</v>
      </c>
    </row>
    <row r="4477" spans="2:5" x14ac:dyDescent="0.2">
      <c r="B4477">
        <v>4468</v>
      </c>
      <c r="C4477" s="29">
        <v>2.8504322577347734E-2</v>
      </c>
      <c r="D4477" s="29">
        <v>-0.13979898755957298</v>
      </c>
      <c r="E4477" s="29">
        <v>-0.7198884478417571</v>
      </c>
    </row>
    <row r="4478" spans="2:5" x14ac:dyDescent="0.2">
      <c r="B4478">
        <v>4469</v>
      </c>
      <c r="C4478" s="29">
        <v>7.8400130492392889E-2</v>
      </c>
      <c r="D4478" s="29">
        <v>-0.12985909607844681</v>
      </c>
      <c r="E4478" s="29">
        <v>5.3945962447077105E-2</v>
      </c>
    </row>
    <row r="4479" spans="2:5" x14ac:dyDescent="0.2">
      <c r="B4479">
        <v>4470</v>
      </c>
      <c r="C4479" s="29">
        <v>8.2539686522531852E-2</v>
      </c>
      <c r="D4479" s="29">
        <v>-4.2318977693935986E-2</v>
      </c>
      <c r="E4479" s="29">
        <v>0.40835472844199078</v>
      </c>
    </row>
    <row r="4480" spans="2:5" x14ac:dyDescent="0.2">
      <c r="B4480">
        <v>4471</v>
      </c>
      <c r="C4480" s="29">
        <v>5.1529740998382784E-2</v>
      </c>
      <c r="D4480" s="29">
        <v>-0.10908071257870149</v>
      </c>
      <c r="E4480" s="29">
        <v>-0.50481156481469436</v>
      </c>
    </row>
    <row r="4481" spans="2:5" x14ac:dyDescent="0.2">
      <c r="B4481">
        <v>4472</v>
      </c>
      <c r="C4481" s="29">
        <v>-0.15712824353036769</v>
      </c>
      <c r="D4481" s="29">
        <v>2.261946361968396E-2</v>
      </c>
      <c r="E4481" s="29">
        <v>3.4667455912790211E-2</v>
      </c>
    </row>
    <row r="4482" spans="2:5" x14ac:dyDescent="0.2">
      <c r="B4482">
        <v>4473</v>
      </c>
      <c r="C4482" s="29">
        <v>-2.8202727117562578E-2</v>
      </c>
      <c r="D4482" s="29">
        <v>7.4790903678908838E-2</v>
      </c>
      <c r="E4482" s="29">
        <v>-0.21957058626438716</v>
      </c>
    </row>
    <row r="4483" spans="2:5" x14ac:dyDescent="0.2">
      <c r="B4483">
        <v>4474</v>
      </c>
      <c r="C4483" s="29">
        <v>-7.0253256611350796E-3</v>
      </c>
      <c r="D4483" s="29">
        <v>0.1375003099636701</v>
      </c>
      <c r="E4483" s="29">
        <v>-0.25893990773885767</v>
      </c>
    </row>
    <row r="4484" spans="2:5" x14ac:dyDescent="0.2">
      <c r="B4484">
        <v>4475</v>
      </c>
      <c r="C4484" s="29">
        <v>-3.1423852178932052E-2</v>
      </c>
      <c r="D4484" s="29">
        <v>0.14879905295177101</v>
      </c>
      <c r="E4484" s="29">
        <v>-8.6885415361786206E-2</v>
      </c>
    </row>
    <row r="4485" spans="2:5" x14ac:dyDescent="0.2">
      <c r="B4485">
        <v>4476</v>
      </c>
      <c r="C4485" s="29">
        <v>1.035823609583178E-2</v>
      </c>
      <c r="D4485" s="29">
        <v>-5.4874390451403389E-2</v>
      </c>
      <c r="E4485" s="29">
        <v>-0.20159497734380238</v>
      </c>
    </row>
    <row r="4486" spans="2:5" x14ac:dyDescent="0.2">
      <c r="B4486">
        <v>4477</v>
      </c>
      <c r="C4486" s="29">
        <v>3.3800152981809571E-2</v>
      </c>
      <c r="D4486" s="29">
        <v>0.17065302413171621</v>
      </c>
      <c r="E4486" s="29">
        <v>-2.0343181242667924E-3</v>
      </c>
    </row>
    <row r="4487" spans="2:5" x14ac:dyDescent="0.2">
      <c r="B4487">
        <v>4478</v>
      </c>
      <c r="C4487" s="29">
        <v>-6.8567022446548873E-2</v>
      </c>
      <c r="D4487" s="29">
        <v>-4.5271634524748625E-2</v>
      </c>
      <c r="E4487" s="29">
        <v>-0.16128122476836571</v>
      </c>
    </row>
    <row r="4488" spans="2:5" x14ac:dyDescent="0.2">
      <c r="B4488">
        <v>4479</v>
      </c>
      <c r="C4488" s="29">
        <v>-8.028620698275471E-2</v>
      </c>
      <c r="D4488" s="29">
        <v>-0.17198929521475231</v>
      </c>
      <c r="E4488" s="29">
        <v>-5.0798852274777005E-2</v>
      </c>
    </row>
    <row r="4489" spans="2:5" x14ac:dyDescent="0.2">
      <c r="B4489">
        <v>4480</v>
      </c>
      <c r="C4489" s="29">
        <v>9.0219356776378212E-2</v>
      </c>
      <c r="D4489" s="29">
        <v>-8.5612669018299101E-2</v>
      </c>
      <c r="E4489" s="29">
        <v>-0.22343634687195729</v>
      </c>
    </row>
    <row r="4490" spans="2:5" x14ac:dyDescent="0.2">
      <c r="B4490">
        <v>4481</v>
      </c>
      <c r="C4490" s="29">
        <v>4.4873492508150106E-2</v>
      </c>
      <c r="D4490" s="29">
        <v>-6.3356266724224883E-2</v>
      </c>
      <c r="E4490" s="29">
        <v>-0.24290094468331941</v>
      </c>
    </row>
    <row r="4491" spans="2:5" x14ac:dyDescent="0.2">
      <c r="B4491">
        <v>4482</v>
      </c>
      <c r="C4491" s="29">
        <v>2.7926777220751195E-2</v>
      </c>
      <c r="D4491" s="29">
        <v>9.8939089150383408E-2</v>
      </c>
      <c r="E4491" s="29">
        <v>0.15389230230286399</v>
      </c>
    </row>
    <row r="4492" spans="2:5" x14ac:dyDescent="0.2">
      <c r="B4492">
        <v>4483</v>
      </c>
      <c r="C4492" s="29">
        <v>-3.2814695610996121E-3</v>
      </c>
      <c r="D4492" s="29">
        <v>-0.23264817708289803</v>
      </c>
      <c r="E4492" s="29">
        <v>-3.1614167479496212E-2</v>
      </c>
    </row>
    <row r="4493" spans="2:5" x14ac:dyDescent="0.2">
      <c r="B4493">
        <v>4484</v>
      </c>
      <c r="C4493" s="29">
        <v>0.13131884207900357</v>
      </c>
      <c r="D4493" s="29">
        <v>-7.4609219713683117E-2</v>
      </c>
      <c r="E4493" s="29">
        <v>2.551429567806713E-2</v>
      </c>
    </row>
    <row r="4494" spans="2:5" x14ac:dyDescent="0.2">
      <c r="B4494">
        <v>4485</v>
      </c>
      <c r="C4494" s="29">
        <v>3.0270061956521731E-2</v>
      </c>
      <c r="D4494" s="29">
        <v>-0.17186077515709083</v>
      </c>
      <c r="E4494" s="29">
        <v>9.5668465323699332E-4</v>
      </c>
    </row>
    <row r="4495" spans="2:5" x14ac:dyDescent="0.2">
      <c r="B4495">
        <v>4486</v>
      </c>
      <c r="C4495" s="29">
        <v>-0.13978507116092626</v>
      </c>
      <c r="D4495" s="29">
        <v>3.2443566083921314E-2</v>
      </c>
      <c r="E4495" s="29">
        <v>-0.13875968693568608</v>
      </c>
    </row>
    <row r="4496" spans="2:5" x14ac:dyDescent="0.2">
      <c r="B4496">
        <v>4487</v>
      </c>
      <c r="C4496" s="29">
        <v>5.2015595047492091E-2</v>
      </c>
      <c r="D4496" s="29">
        <v>-0.23496446471722351</v>
      </c>
      <c r="E4496" s="29">
        <v>-5.1615369081167803E-2</v>
      </c>
    </row>
    <row r="4497" spans="2:5" x14ac:dyDescent="0.2">
      <c r="B4497">
        <v>4488</v>
      </c>
      <c r="C4497" s="29">
        <v>7.2299826387123262E-2</v>
      </c>
      <c r="D4497" s="29">
        <v>-9.5757007194192223E-2</v>
      </c>
      <c r="E4497" s="29">
        <v>-7.029080060262527E-2</v>
      </c>
    </row>
    <row r="4498" spans="2:5" x14ac:dyDescent="0.2">
      <c r="B4498">
        <v>4489</v>
      </c>
      <c r="C4498" s="29">
        <v>-5.4224123630606344E-2</v>
      </c>
      <c r="D4498" s="29">
        <v>-0.27585455488237676</v>
      </c>
      <c r="E4498" s="29">
        <v>2.0625149734339421E-2</v>
      </c>
    </row>
    <row r="4499" spans="2:5" x14ac:dyDescent="0.2">
      <c r="B4499">
        <v>4490</v>
      </c>
      <c r="C4499" s="29">
        <v>7.6571530550971463E-3</v>
      </c>
      <c r="D4499" s="29">
        <v>-1.8519705633472958E-3</v>
      </c>
      <c r="E4499" s="29">
        <v>-0.2012327374736482</v>
      </c>
    </row>
    <row r="4500" spans="2:5" x14ac:dyDescent="0.2">
      <c r="B4500">
        <v>4491</v>
      </c>
      <c r="C4500" s="29">
        <v>7.6230458838058332E-2</v>
      </c>
      <c r="D4500" s="29">
        <v>-2.7749897480432903E-3</v>
      </c>
      <c r="E4500" s="29">
        <v>-0.18372963537498513</v>
      </c>
    </row>
    <row r="4501" spans="2:5" x14ac:dyDescent="0.2">
      <c r="B4501">
        <v>4492</v>
      </c>
      <c r="C4501" s="29">
        <v>2.0342296314148637E-2</v>
      </c>
      <c r="D4501" s="29">
        <v>0.28405639565306623</v>
      </c>
      <c r="E4501" s="29">
        <v>-0.19456567444653988</v>
      </c>
    </row>
    <row r="4502" spans="2:5" x14ac:dyDescent="0.2">
      <c r="B4502">
        <v>4493</v>
      </c>
      <c r="C4502" s="29">
        <v>0.13967572793733832</v>
      </c>
      <c r="D4502" s="29">
        <v>-6.480280950134111E-2</v>
      </c>
      <c r="E4502" s="29">
        <v>0.54101733970089838</v>
      </c>
    </row>
    <row r="4503" spans="2:5" x14ac:dyDescent="0.2">
      <c r="B4503">
        <v>4494</v>
      </c>
      <c r="C4503" s="29">
        <v>-2.1945334150541985E-2</v>
      </c>
      <c r="D4503" s="29">
        <v>-3.5473777656789433E-2</v>
      </c>
      <c r="E4503" s="29">
        <v>-0.33010780922318239</v>
      </c>
    </row>
    <row r="4504" spans="2:5" x14ac:dyDescent="0.2">
      <c r="B4504">
        <v>4495</v>
      </c>
      <c r="C4504" s="29">
        <v>1.0266498203484533E-4</v>
      </c>
      <c r="D4504" s="29">
        <v>9.018780262700074E-2</v>
      </c>
      <c r="E4504" s="29">
        <v>-8.3537081810742583E-2</v>
      </c>
    </row>
    <row r="4505" spans="2:5" x14ac:dyDescent="0.2">
      <c r="B4505">
        <v>4496</v>
      </c>
      <c r="C4505" s="29">
        <v>6.6346009437088418E-2</v>
      </c>
      <c r="D4505" s="29">
        <v>6.8535917215939504E-3</v>
      </c>
      <c r="E4505" s="29">
        <v>-1.2115814935504204E-3</v>
      </c>
    </row>
    <row r="4506" spans="2:5" x14ac:dyDescent="0.2">
      <c r="B4506">
        <v>4497</v>
      </c>
      <c r="C4506" s="29">
        <v>5.4904382117713299E-3</v>
      </c>
      <c r="D4506" s="29">
        <v>0.14444394118026413</v>
      </c>
      <c r="E4506" s="29">
        <v>-0.99404779051805192</v>
      </c>
    </row>
    <row r="4507" spans="2:5" x14ac:dyDescent="0.2">
      <c r="B4507">
        <v>4498</v>
      </c>
      <c r="C4507" s="29">
        <v>-4.6031179826519303E-2</v>
      </c>
      <c r="D4507" s="29">
        <v>-0.12764946597613519</v>
      </c>
      <c r="E4507" s="29">
        <v>-0.24198186887957823</v>
      </c>
    </row>
    <row r="4508" spans="2:5" x14ac:dyDescent="0.2">
      <c r="B4508">
        <v>4499</v>
      </c>
      <c r="C4508" s="29">
        <v>6.7907380968228126E-2</v>
      </c>
      <c r="D4508" s="29">
        <v>-8.4807715159841743E-2</v>
      </c>
      <c r="E4508" s="29">
        <v>-0.45549089117799335</v>
      </c>
    </row>
    <row r="4509" spans="2:5" x14ac:dyDescent="0.2">
      <c r="B4509">
        <v>4500</v>
      </c>
      <c r="C4509" s="29">
        <v>9.6771324252460836E-2</v>
      </c>
      <c r="D4509" s="29">
        <v>-0.14775471057739262</v>
      </c>
      <c r="E4509" s="29">
        <v>0.48853370044926508</v>
      </c>
    </row>
    <row r="4510" spans="2:5" x14ac:dyDescent="0.2">
      <c r="B4510">
        <v>4501</v>
      </c>
      <c r="C4510" s="29">
        <v>3.1275418394282967E-2</v>
      </c>
      <c r="D4510" s="29">
        <v>-8.4543533141760843E-2</v>
      </c>
      <c r="E4510" s="29">
        <v>-0.53578118038503897</v>
      </c>
    </row>
    <row r="4511" spans="2:5" x14ac:dyDescent="0.2">
      <c r="B4511">
        <v>4502</v>
      </c>
      <c r="C4511" s="29">
        <v>6.404249225482056E-2</v>
      </c>
      <c r="D4511" s="29">
        <v>2.0314319460752406E-2</v>
      </c>
      <c r="E4511" s="29">
        <v>5.7894111577380107E-2</v>
      </c>
    </row>
    <row r="4512" spans="2:5" x14ac:dyDescent="0.2">
      <c r="B4512">
        <v>4503</v>
      </c>
      <c r="C4512" s="29">
        <v>-0.11363059743225133</v>
      </c>
      <c r="D4512" s="29">
        <v>-9.1595740824953614E-3</v>
      </c>
      <c r="E4512" s="29">
        <v>-0.37263277116519594</v>
      </c>
    </row>
    <row r="4513" spans="2:5" x14ac:dyDescent="0.2">
      <c r="B4513">
        <v>4504</v>
      </c>
      <c r="C4513" s="29">
        <v>-4.8903421279349428E-2</v>
      </c>
      <c r="D4513" s="29">
        <v>6.4492173923529472E-3</v>
      </c>
      <c r="E4513" s="29">
        <v>-5.3708292290770426E-2</v>
      </c>
    </row>
    <row r="4514" spans="2:5" x14ac:dyDescent="0.2">
      <c r="B4514">
        <v>4505</v>
      </c>
      <c r="C4514" s="29">
        <v>5.9743209402524609E-2</v>
      </c>
      <c r="D4514" s="29">
        <v>6.2228322388445508E-2</v>
      </c>
      <c r="E4514" s="29">
        <v>0.29802823466019224</v>
      </c>
    </row>
    <row r="4515" spans="2:5" x14ac:dyDescent="0.2">
      <c r="B4515">
        <v>4506</v>
      </c>
      <c r="C4515" s="29">
        <v>3.9088463914748427E-2</v>
      </c>
      <c r="D4515" s="29">
        <v>-0.41464055039588987</v>
      </c>
      <c r="E4515" s="29">
        <v>0.10525958185802431</v>
      </c>
    </row>
    <row r="4516" spans="2:5" x14ac:dyDescent="0.2">
      <c r="B4516">
        <v>4507</v>
      </c>
      <c r="C4516" s="29">
        <v>-3.2338744885604079E-2</v>
      </c>
      <c r="D4516" s="29">
        <v>-0.10241093488637645</v>
      </c>
      <c r="E4516" s="29">
        <v>-0.11249115141532424</v>
      </c>
    </row>
    <row r="4517" spans="2:5" x14ac:dyDescent="0.2">
      <c r="B4517">
        <v>4508</v>
      </c>
      <c r="C4517" s="29">
        <v>1.0076018776046315E-2</v>
      </c>
      <c r="D4517" s="29">
        <v>2.980951166530358E-2</v>
      </c>
      <c r="E4517" s="29">
        <v>-0.25832299424938421</v>
      </c>
    </row>
    <row r="4518" spans="2:5" x14ac:dyDescent="0.2">
      <c r="B4518">
        <v>4509</v>
      </c>
      <c r="C4518" s="29">
        <v>6.8827229362316583E-2</v>
      </c>
      <c r="D4518" s="29">
        <v>0.21021602588963326</v>
      </c>
      <c r="E4518" s="29">
        <v>-0.21484733526745509</v>
      </c>
    </row>
    <row r="4519" spans="2:5" x14ac:dyDescent="0.2">
      <c r="B4519">
        <v>4510</v>
      </c>
      <c r="C4519" s="29">
        <v>7.4035606695438919E-2</v>
      </c>
      <c r="D4519" s="29">
        <v>-2.1730365099991128E-2</v>
      </c>
      <c r="E4519" s="29">
        <v>0.32096623984354122</v>
      </c>
    </row>
    <row r="4520" spans="2:5" x14ac:dyDescent="0.2">
      <c r="B4520">
        <v>4511</v>
      </c>
      <c r="C4520" s="29">
        <v>-3.2059561356418229E-2</v>
      </c>
      <c r="D4520" s="29">
        <v>-0.12216700082337953</v>
      </c>
      <c r="E4520" s="29">
        <v>-1.4068368577821405E-3</v>
      </c>
    </row>
    <row r="4521" spans="2:5" x14ac:dyDescent="0.2">
      <c r="B4521">
        <v>4512</v>
      </c>
      <c r="C4521" s="29">
        <v>-8.8604995930311025E-3</v>
      </c>
      <c r="D4521" s="29">
        <v>-0.18840149577196194</v>
      </c>
      <c r="E4521" s="29">
        <v>-0.12909870888269451</v>
      </c>
    </row>
    <row r="4522" spans="2:5" x14ac:dyDescent="0.2">
      <c r="B4522">
        <v>4513</v>
      </c>
      <c r="C4522" s="29">
        <v>-8.5303287593936114E-2</v>
      </c>
      <c r="D4522" s="29">
        <v>6.1496645662118057E-3</v>
      </c>
      <c r="E4522" s="29">
        <v>-0.16953897328667916</v>
      </c>
    </row>
    <row r="4523" spans="2:5" x14ac:dyDescent="0.2">
      <c r="B4523">
        <v>4514</v>
      </c>
      <c r="C4523" s="29">
        <v>-3.4634964912636852E-2</v>
      </c>
      <c r="D4523" s="29">
        <v>-4.6556065054186711E-2</v>
      </c>
      <c r="E4523" s="29">
        <v>-9.5841818578554575E-2</v>
      </c>
    </row>
    <row r="4524" spans="2:5" x14ac:dyDescent="0.2">
      <c r="B4524">
        <v>4515</v>
      </c>
      <c r="C4524" s="29">
        <v>5.0478866489081595E-3</v>
      </c>
      <c r="D4524" s="29">
        <v>0.11356339701678179</v>
      </c>
      <c r="E4524" s="29">
        <v>-0.33828795889572488</v>
      </c>
    </row>
    <row r="4525" spans="2:5" x14ac:dyDescent="0.2">
      <c r="B4525">
        <v>4516</v>
      </c>
      <c r="C4525" s="29">
        <v>0.13988510162536105</v>
      </c>
      <c r="D4525" s="29">
        <v>0.18921393805909126</v>
      </c>
      <c r="E4525" s="29">
        <v>0.55164274762925825</v>
      </c>
    </row>
    <row r="4526" spans="2:5" x14ac:dyDescent="0.2">
      <c r="B4526">
        <v>4517</v>
      </c>
      <c r="C4526" s="29">
        <v>-6.0033772635583668E-3</v>
      </c>
      <c r="D4526" s="29">
        <v>-0.15421973419552032</v>
      </c>
      <c r="E4526" s="29">
        <v>0.32661982720076493</v>
      </c>
    </row>
    <row r="4527" spans="2:5" x14ac:dyDescent="0.2">
      <c r="B4527">
        <v>4518</v>
      </c>
      <c r="C4527" s="29">
        <v>1.4030551459835169E-2</v>
      </c>
      <c r="D4527" s="29">
        <v>-2.9168005175747524E-2</v>
      </c>
      <c r="E4527" s="29">
        <v>-9.5217583130336163E-3</v>
      </c>
    </row>
    <row r="4528" spans="2:5" x14ac:dyDescent="0.2">
      <c r="B4528">
        <v>4519</v>
      </c>
      <c r="C4528" s="29">
        <v>-0.13884224560677424</v>
      </c>
      <c r="D4528" s="29">
        <v>8.7390095735793233E-2</v>
      </c>
      <c r="E4528" s="29">
        <v>0.15115232363297149</v>
      </c>
    </row>
    <row r="4529" spans="2:5" x14ac:dyDescent="0.2">
      <c r="B4529">
        <v>4520</v>
      </c>
      <c r="C4529" s="29">
        <v>-3.4355285240254649E-2</v>
      </c>
      <c r="D4529" s="29">
        <v>6.4947976133284915E-2</v>
      </c>
      <c r="E4529" s="29">
        <v>-0.27178319273482948</v>
      </c>
    </row>
    <row r="4530" spans="2:5" x14ac:dyDescent="0.2">
      <c r="B4530">
        <v>4521</v>
      </c>
      <c r="C4530" s="29">
        <v>4.9477310197387638E-2</v>
      </c>
      <c r="D4530" s="29">
        <v>7.3965894936045135E-2</v>
      </c>
      <c r="E4530" s="29">
        <v>-8.4361397430776253E-2</v>
      </c>
    </row>
    <row r="4531" spans="2:5" x14ac:dyDescent="0.2">
      <c r="B4531">
        <v>4522</v>
      </c>
      <c r="C4531" s="29">
        <v>-4.6981743147263152E-2</v>
      </c>
      <c r="D4531" s="29">
        <v>-3.8008121725604471E-2</v>
      </c>
      <c r="E4531" s="29">
        <v>-6.4334826399642817E-2</v>
      </c>
    </row>
    <row r="4532" spans="2:5" x14ac:dyDescent="0.2">
      <c r="B4532">
        <v>4523</v>
      </c>
      <c r="C4532" s="29">
        <v>-6.6467361067750211E-2</v>
      </c>
      <c r="D4532" s="29">
        <v>-0.29219624126829324</v>
      </c>
      <c r="E4532" s="29">
        <v>-0.16039117863627189</v>
      </c>
    </row>
    <row r="4533" spans="2:5" x14ac:dyDescent="0.2">
      <c r="B4533">
        <v>4524</v>
      </c>
      <c r="C4533" s="29">
        <v>5.9142574975380793E-3</v>
      </c>
      <c r="D4533" s="29">
        <v>-3.8473527456337523E-3</v>
      </c>
      <c r="E4533" s="29">
        <v>1.7119342598592265E-2</v>
      </c>
    </row>
    <row r="4534" spans="2:5" x14ac:dyDescent="0.2">
      <c r="B4534">
        <v>4525</v>
      </c>
      <c r="C4534" s="29">
        <v>-5.6629309475789882E-2</v>
      </c>
      <c r="D4534" s="29">
        <v>6.3486633333395159E-2</v>
      </c>
      <c r="E4534" s="29">
        <v>0.24044360348304278</v>
      </c>
    </row>
    <row r="4535" spans="2:5" x14ac:dyDescent="0.2">
      <c r="B4535">
        <v>4526</v>
      </c>
      <c r="C4535" s="29">
        <v>-4.6443266276772407E-2</v>
      </c>
      <c r="D4535" s="29">
        <v>-0.10956059650541491</v>
      </c>
      <c r="E4535" s="29">
        <v>3.071630862064912E-2</v>
      </c>
    </row>
    <row r="4536" spans="2:5" x14ac:dyDescent="0.2">
      <c r="B4536">
        <v>4527</v>
      </c>
      <c r="C4536" s="29">
        <v>-4.1070148770132146E-2</v>
      </c>
      <c r="D4536" s="29">
        <v>-0.16652479984005913</v>
      </c>
      <c r="E4536" s="29">
        <v>-3.9986311568953672E-2</v>
      </c>
    </row>
    <row r="4537" spans="2:5" x14ac:dyDescent="0.2">
      <c r="B4537">
        <v>4528</v>
      </c>
      <c r="C4537" s="29">
        <v>5.7976118884259992E-2</v>
      </c>
      <c r="D4537" s="29">
        <v>-0.24596253752325961</v>
      </c>
      <c r="E4537" s="29">
        <v>-0.23177792388080035</v>
      </c>
    </row>
    <row r="4538" spans="2:5" x14ac:dyDescent="0.2">
      <c r="B4538">
        <v>4529</v>
      </c>
      <c r="C4538" s="29">
        <v>-4.4766304218896269E-2</v>
      </c>
      <c r="D4538" s="29">
        <v>-0.14486648122551402</v>
      </c>
      <c r="E4538" s="29">
        <v>-0.17811442628223584</v>
      </c>
    </row>
    <row r="4539" spans="2:5" x14ac:dyDescent="0.2">
      <c r="B4539">
        <v>4530</v>
      </c>
      <c r="C4539" s="29">
        <v>-3.6856557944489665E-2</v>
      </c>
      <c r="D4539" s="29">
        <v>-3.671141624026944E-2</v>
      </c>
      <c r="E4539" s="29">
        <v>0.17673248146966256</v>
      </c>
    </row>
    <row r="4540" spans="2:5" x14ac:dyDescent="0.2">
      <c r="B4540">
        <v>4531</v>
      </c>
      <c r="C4540" s="29">
        <v>-5.4525956242007954E-3</v>
      </c>
      <c r="D4540" s="29">
        <v>-2.196319277985883E-2</v>
      </c>
      <c r="E4540" s="29">
        <v>0.3412869943477449</v>
      </c>
    </row>
    <row r="4541" spans="2:5" x14ac:dyDescent="0.2">
      <c r="B4541">
        <v>4532</v>
      </c>
      <c r="C4541" s="29">
        <v>0.16271050907904638</v>
      </c>
      <c r="D4541" s="29">
        <v>-1.4721696757063048E-4</v>
      </c>
      <c r="E4541" s="29">
        <v>2.3152111475366492E-2</v>
      </c>
    </row>
    <row r="4542" spans="2:5" x14ac:dyDescent="0.2">
      <c r="B4542">
        <v>4533</v>
      </c>
      <c r="C4542" s="29">
        <v>3.2757079432395933E-3</v>
      </c>
      <c r="D4542" s="29">
        <v>-4.5310250325471604E-2</v>
      </c>
      <c r="E4542" s="29">
        <v>0.65922876749959669</v>
      </c>
    </row>
    <row r="4543" spans="2:5" x14ac:dyDescent="0.2">
      <c r="B4543">
        <v>4534</v>
      </c>
      <c r="C4543" s="29">
        <v>0.16636401632216988</v>
      </c>
      <c r="D4543" s="29">
        <v>-0.11613479400944042</v>
      </c>
      <c r="E4543" s="29">
        <v>0.25777106428017021</v>
      </c>
    </row>
    <row r="4544" spans="2:5" x14ac:dyDescent="0.2">
      <c r="B4544">
        <v>4535</v>
      </c>
      <c r="C4544" s="29">
        <v>8.8061558968052303E-3</v>
      </c>
      <c r="D4544" s="29">
        <v>0.14229309027702997</v>
      </c>
      <c r="E4544" s="29">
        <v>-0.18096906359041212</v>
      </c>
    </row>
    <row r="4545" spans="2:5" x14ac:dyDescent="0.2">
      <c r="B4545">
        <v>4536</v>
      </c>
      <c r="C4545" s="29">
        <v>-0.15373758375069588</v>
      </c>
      <c r="D4545" s="29">
        <v>0.11080460962143493</v>
      </c>
      <c r="E4545" s="29">
        <v>-0.41045051104832847</v>
      </c>
    </row>
    <row r="4546" spans="2:5" x14ac:dyDescent="0.2">
      <c r="B4546">
        <v>4537</v>
      </c>
      <c r="C4546" s="29">
        <v>-0.14985893019372112</v>
      </c>
      <c r="D4546" s="29">
        <v>-0.40419951503898194</v>
      </c>
      <c r="E4546" s="29">
        <v>0.18035744035699833</v>
      </c>
    </row>
    <row r="4547" spans="2:5" x14ac:dyDescent="0.2">
      <c r="B4547">
        <v>4538</v>
      </c>
      <c r="C4547" s="29">
        <v>4.0541503003700186E-2</v>
      </c>
      <c r="D4547" s="29">
        <v>-9.1264163200209681E-3</v>
      </c>
      <c r="E4547" s="29">
        <v>0.24914522854500273</v>
      </c>
    </row>
    <row r="4548" spans="2:5" x14ac:dyDescent="0.2">
      <c r="B4548">
        <v>4539</v>
      </c>
      <c r="C4548" s="29">
        <v>1.9635646300989028E-2</v>
      </c>
      <c r="D4548" s="29">
        <v>6.143989234362883E-2</v>
      </c>
      <c r="E4548" s="29">
        <v>1.4335354351040926E-3</v>
      </c>
    </row>
    <row r="4549" spans="2:5" x14ac:dyDescent="0.2">
      <c r="B4549">
        <v>4540</v>
      </c>
      <c r="C4549" s="29">
        <v>-6.5201023277556037E-3</v>
      </c>
      <c r="D4549" s="29">
        <v>0.13789570705154158</v>
      </c>
      <c r="E4549" s="29">
        <v>0.21738746907998938</v>
      </c>
    </row>
    <row r="4550" spans="2:5" x14ac:dyDescent="0.2">
      <c r="B4550">
        <v>4541</v>
      </c>
      <c r="C4550" s="29">
        <v>8.8057394073890616E-3</v>
      </c>
      <c r="D4550" s="29">
        <v>5.8932494610714037E-2</v>
      </c>
      <c r="E4550" s="29">
        <v>6.8308638330380603E-2</v>
      </c>
    </row>
    <row r="4551" spans="2:5" x14ac:dyDescent="0.2">
      <c r="B4551">
        <v>4542</v>
      </c>
      <c r="C4551" s="29">
        <v>6.3752570004771136E-2</v>
      </c>
      <c r="D4551" s="29">
        <v>-4.7065176841641715E-2</v>
      </c>
      <c r="E4551" s="29">
        <v>-0.1248363961035366</v>
      </c>
    </row>
    <row r="4552" spans="2:5" x14ac:dyDescent="0.2">
      <c r="B4552">
        <v>4543</v>
      </c>
      <c r="C4552" s="29">
        <v>-2.1224271948250887E-2</v>
      </c>
      <c r="D4552" s="29">
        <v>-0.15773918238047926</v>
      </c>
      <c r="E4552" s="29">
        <v>-0.96297845576697549</v>
      </c>
    </row>
    <row r="4553" spans="2:5" x14ac:dyDescent="0.2">
      <c r="B4553">
        <v>4544</v>
      </c>
      <c r="C4553" s="29">
        <v>5.1790755653437215E-2</v>
      </c>
      <c r="D4553" s="29">
        <v>-7.3300510045605213E-2</v>
      </c>
      <c r="E4553" s="29">
        <v>-0.14473847237409029</v>
      </c>
    </row>
    <row r="4554" spans="2:5" x14ac:dyDescent="0.2">
      <c r="B4554">
        <v>4545</v>
      </c>
      <c r="C4554" s="29">
        <v>3.8866330804398254E-2</v>
      </c>
      <c r="D4554" s="29">
        <v>-9.4237062049409168E-2</v>
      </c>
      <c r="E4554" s="29">
        <v>-6.7449914135650116E-2</v>
      </c>
    </row>
    <row r="4555" spans="2:5" x14ac:dyDescent="0.2">
      <c r="B4555">
        <v>4546</v>
      </c>
      <c r="C4555" s="29">
        <v>-7.13133631850994E-3</v>
      </c>
      <c r="D4555" s="29">
        <v>8.0157515785706138E-2</v>
      </c>
      <c r="E4555" s="29">
        <v>6.478666329876287E-2</v>
      </c>
    </row>
    <row r="4556" spans="2:5" x14ac:dyDescent="0.2">
      <c r="B4556">
        <v>4547</v>
      </c>
      <c r="C4556" s="29">
        <v>-3.8883224066647057E-2</v>
      </c>
      <c r="D4556" s="29">
        <v>0.16577239064002608</v>
      </c>
      <c r="E4556" s="29">
        <v>-0.25610262346734491</v>
      </c>
    </row>
    <row r="4557" spans="2:5" x14ac:dyDescent="0.2">
      <c r="B4557">
        <v>4548</v>
      </c>
      <c r="C4557" s="29">
        <v>-1.0332898553969433E-2</v>
      </c>
      <c r="D4557" s="29">
        <v>4.7822374422088663E-2</v>
      </c>
      <c r="E4557" s="29">
        <v>0.10850663695787469</v>
      </c>
    </row>
    <row r="4558" spans="2:5" x14ac:dyDescent="0.2">
      <c r="B4558">
        <v>4549</v>
      </c>
      <c r="C4558" s="29">
        <v>-0.19873813442246224</v>
      </c>
      <c r="D4558" s="29">
        <v>8.8465949618805884E-3</v>
      </c>
      <c r="E4558" s="29">
        <v>0.14529046208792207</v>
      </c>
    </row>
    <row r="4559" spans="2:5" x14ac:dyDescent="0.2">
      <c r="B4559">
        <v>4550</v>
      </c>
      <c r="C4559" s="29">
        <v>0.11981639809328713</v>
      </c>
      <c r="D4559" s="29">
        <v>-8.2964687353490454E-2</v>
      </c>
      <c r="E4559" s="29">
        <v>0.10087349272608706</v>
      </c>
    </row>
    <row r="4560" spans="2:5" x14ac:dyDescent="0.2">
      <c r="B4560">
        <v>4551</v>
      </c>
      <c r="C4560" s="29">
        <v>-2.032384519782577E-2</v>
      </c>
      <c r="D4560" s="29">
        <v>-5.9553271037039571E-2</v>
      </c>
      <c r="E4560" s="29">
        <v>0.32595150231653597</v>
      </c>
    </row>
    <row r="4561" spans="2:5" x14ac:dyDescent="0.2">
      <c r="B4561">
        <v>4552</v>
      </c>
      <c r="C4561" s="29">
        <v>0.13772552107365862</v>
      </c>
      <c r="D4561" s="29">
        <v>-2.4904329516416631E-2</v>
      </c>
      <c r="E4561" s="29">
        <v>6.7255251848586314E-2</v>
      </c>
    </row>
    <row r="4562" spans="2:5" x14ac:dyDescent="0.2">
      <c r="B4562">
        <v>4553</v>
      </c>
      <c r="C4562" s="29">
        <v>2.9716840077859945E-2</v>
      </c>
      <c r="D4562" s="29">
        <v>4.0123904750016634E-2</v>
      </c>
      <c r="E4562" s="29">
        <v>-0.97253923283114063</v>
      </c>
    </row>
    <row r="4563" spans="2:5" x14ac:dyDescent="0.2">
      <c r="B4563">
        <v>4554</v>
      </c>
      <c r="C4563" s="29">
        <v>0.19351350280138979</v>
      </c>
      <c r="D4563" s="29">
        <v>-0.27735649524284817</v>
      </c>
      <c r="E4563" s="29">
        <v>0.17967618543035552</v>
      </c>
    </row>
    <row r="4564" spans="2:5" x14ac:dyDescent="0.2">
      <c r="B4564">
        <v>4555</v>
      </c>
      <c r="C4564" s="29">
        <v>-2.1541135056200164E-3</v>
      </c>
      <c r="D4564" s="29">
        <v>-1.8063954086462819E-4</v>
      </c>
      <c r="E4564" s="29">
        <v>0.11221071389899509</v>
      </c>
    </row>
    <row r="4565" spans="2:5" x14ac:dyDescent="0.2">
      <c r="B4565">
        <v>4556</v>
      </c>
      <c r="C4565" s="29">
        <v>-4.7319103291726242E-2</v>
      </c>
      <c r="D4565" s="29">
        <v>-8.3172948915947301E-2</v>
      </c>
      <c r="E4565" s="29">
        <v>0.2350456866895643</v>
      </c>
    </row>
    <row r="4566" spans="2:5" x14ac:dyDescent="0.2">
      <c r="B4566">
        <v>4557</v>
      </c>
      <c r="C4566" s="29">
        <v>4.9132826022184216E-3</v>
      </c>
      <c r="D4566" s="29">
        <v>-0.13452358988804697</v>
      </c>
      <c r="E4566" s="29">
        <v>-0.2539522042051407</v>
      </c>
    </row>
    <row r="4567" spans="2:5" x14ac:dyDescent="0.2">
      <c r="B4567">
        <v>4558</v>
      </c>
      <c r="C4567" s="29">
        <v>-5.4888332536861303E-2</v>
      </c>
      <c r="D4567" s="29">
        <v>0.22117912455709704</v>
      </c>
      <c r="E4567" s="29">
        <v>-9.3928983986019871E-2</v>
      </c>
    </row>
    <row r="4568" spans="2:5" x14ac:dyDescent="0.2">
      <c r="B4568">
        <v>4559</v>
      </c>
      <c r="C4568" s="29">
        <v>-3.1721620644213321E-2</v>
      </c>
      <c r="D4568" s="29">
        <v>-6.7324858556955219E-2</v>
      </c>
      <c r="E4568" s="29">
        <v>-0.50122019859204936</v>
      </c>
    </row>
    <row r="4569" spans="2:5" x14ac:dyDescent="0.2">
      <c r="B4569">
        <v>4560</v>
      </c>
      <c r="C4569" s="29">
        <v>-2.9298895632667091E-2</v>
      </c>
      <c r="D4569" s="29">
        <v>-2.5287417599361945E-2</v>
      </c>
      <c r="E4569" s="29">
        <v>-0.16482939645893852</v>
      </c>
    </row>
    <row r="4570" spans="2:5" x14ac:dyDescent="0.2">
      <c r="B4570">
        <v>4561</v>
      </c>
      <c r="C4570" s="29">
        <v>-9.4792086637572381E-2</v>
      </c>
      <c r="D4570" s="29">
        <v>2.7674139427185617E-2</v>
      </c>
      <c r="E4570" s="29">
        <v>0.30586121251866744</v>
      </c>
    </row>
    <row r="4571" spans="2:5" x14ac:dyDescent="0.2">
      <c r="B4571">
        <v>4562</v>
      </c>
      <c r="C4571" s="29">
        <v>-2.492523425954047E-2</v>
      </c>
      <c r="D4571" s="29">
        <v>-2.4137866946489825E-2</v>
      </c>
      <c r="E4571" s="29">
        <v>-0.3132774734825628</v>
      </c>
    </row>
    <row r="4572" spans="2:5" x14ac:dyDescent="0.2">
      <c r="B4572">
        <v>4563</v>
      </c>
      <c r="C4572" s="29">
        <v>-2.7281795864043232E-5</v>
      </c>
      <c r="D4572" s="29">
        <v>7.9718479000008557E-2</v>
      </c>
      <c r="E4572" s="29">
        <v>-7.8582520267914596E-2</v>
      </c>
    </row>
    <row r="4573" spans="2:5" x14ac:dyDescent="0.2">
      <c r="B4573">
        <v>4564</v>
      </c>
      <c r="C4573" s="29">
        <v>9.1051614214626583E-2</v>
      </c>
      <c r="D4573" s="29">
        <v>0.19181361208684503</v>
      </c>
      <c r="E4573" s="29">
        <v>-0.25972081515818723</v>
      </c>
    </row>
    <row r="4574" spans="2:5" x14ac:dyDescent="0.2">
      <c r="B4574">
        <v>4565</v>
      </c>
      <c r="C4574" s="29">
        <v>-3.5574896515739154E-2</v>
      </c>
      <c r="D4574" s="29">
        <v>0.11280980867165408</v>
      </c>
      <c r="E4574" s="29">
        <v>0.16349060532443233</v>
      </c>
    </row>
    <row r="4575" spans="2:5" x14ac:dyDescent="0.2">
      <c r="B4575">
        <v>4566</v>
      </c>
      <c r="C4575" s="29">
        <v>-3.9248930725161578E-2</v>
      </c>
      <c r="D4575" s="29">
        <v>0.20752671773107573</v>
      </c>
      <c r="E4575" s="29">
        <v>-0.15689204273540691</v>
      </c>
    </row>
    <row r="4576" spans="2:5" x14ac:dyDescent="0.2">
      <c r="B4576">
        <v>4567</v>
      </c>
      <c r="C4576" s="29">
        <v>-3.8961843510501963E-2</v>
      </c>
      <c r="D4576" s="29">
        <v>-2.9407547302407466E-2</v>
      </c>
      <c r="E4576" s="29">
        <v>-0.12328309507567121</v>
      </c>
    </row>
    <row r="4577" spans="2:5" x14ac:dyDescent="0.2">
      <c r="B4577">
        <v>4568</v>
      </c>
      <c r="C4577" s="29">
        <v>1.746175059124111E-2</v>
      </c>
      <c r="D4577" s="29">
        <v>-8.4073361663078439E-2</v>
      </c>
      <c r="E4577" s="29">
        <v>8.0724359358128675E-2</v>
      </c>
    </row>
    <row r="4578" spans="2:5" x14ac:dyDescent="0.2">
      <c r="B4578">
        <v>4569</v>
      </c>
      <c r="C4578" s="29">
        <v>7.4699079270666349E-3</v>
      </c>
      <c r="D4578" s="29">
        <v>0.37544455230526691</v>
      </c>
      <c r="E4578" s="29">
        <v>7.1801814423798113E-2</v>
      </c>
    </row>
    <row r="4579" spans="2:5" x14ac:dyDescent="0.2">
      <c r="B4579">
        <v>4570</v>
      </c>
      <c r="C4579" s="29">
        <v>-1.9035473418941072E-3</v>
      </c>
      <c r="D4579" s="29">
        <v>0.12234628578249515</v>
      </c>
      <c r="E4579" s="29">
        <v>-0.15061479807400407</v>
      </c>
    </row>
    <row r="4580" spans="2:5" x14ac:dyDescent="0.2">
      <c r="B4580">
        <v>4571</v>
      </c>
      <c r="C4580" s="29">
        <v>-2.5402442029651327E-2</v>
      </c>
      <c r="D4580" s="29">
        <v>-2.5187165955872688E-2</v>
      </c>
      <c r="E4580" s="29">
        <v>-1.7344004423943193E-2</v>
      </c>
    </row>
    <row r="4581" spans="2:5" x14ac:dyDescent="0.2">
      <c r="B4581">
        <v>4572</v>
      </c>
      <c r="C4581" s="29">
        <v>-6.4490547559432357E-2</v>
      </c>
      <c r="D4581" s="29">
        <v>0.25769330834489745</v>
      </c>
      <c r="E4581" s="29">
        <v>-2.7264246578015357E-2</v>
      </c>
    </row>
    <row r="4582" spans="2:5" x14ac:dyDescent="0.2">
      <c r="B4582">
        <v>4573</v>
      </c>
      <c r="C4582" s="29">
        <v>-4.815166031145815E-2</v>
      </c>
      <c r="D4582" s="29">
        <v>-0.11014752762589254</v>
      </c>
      <c r="E4582" s="29">
        <v>8.6926393218295511E-2</v>
      </c>
    </row>
    <row r="4583" spans="2:5" x14ac:dyDescent="0.2">
      <c r="B4583">
        <v>4574</v>
      </c>
      <c r="C4583" s="29">
        <v>0.26476509708256057</v>
      </c>
      <c r="D4583" s="29">
        <v>-6.4876300131909564E-2</v>
      </c>
      <c r="E4583" s="29">
        <v>-0.35894156112717074</v>
      </c>
    </row>
    <row r="4584" spans="2:5" x14ac:dyDescent="0.2">
      <c r="B4584">
        <v>4575</v>
      </c>
      <c r="C4584" s="29">
        <v>-7.8224445574974905E-2</v>
      </c>
      <c r="D4584" s="29">
        <v>-3.7027542422079673E-2</v>
      </c>
      <c r="E4584" s="29">
        <v>-0.17012343545736566</v>
      </c>
    </row>
    <row r="4585" spans="2:5" x14ac:dyDescent="0.2">
      <c r="B4585">
        <v>4576</v>
      </c>
      <c r="C4585" s="29">
        <v>0.14308891456794107</v>
      </c>
      <c r="D4585" s="29">
        <v>-6.3637074730968815E-2</v>
      </c>
      <c r="E4585" s="29">
        <v>-3.008534110891508E-2</v>
      </c>
    </row>
    <row r="4586" spans="2:5" x14ac:dyDescent="0.2">
      <c r="B4586">
        <v>4577</v>
      </c>
      <c r="C4586" s="29">
        <v>-8.6349997959766389E-2</v>
      </c>
      <c r="D4586" s="29">
        <v>3.0816602593635552E-2</v>
      </c>
      <c r="E4586" s="29">
        <v>0.325349230260364</v>
      </c>
    </row>
    <row r="4587" spans="2:5" x14ac:dyDescent="0.2">
      <c r="B4587">
        <v>4578</v>
      </c>
      <c r="C4587" s="29">
        <v>2.96578871121096E-2</v>
      </c>
      <c r="D4587" s="29">
        <v>1.0196712692410587E-3</v>
      </c>
      <c r="E4587" s="29">
        <v>-0.11792755948073105</v>
      </c>
    </row>
    <row r="4588" spans="2:5" x14ac:dyDescent="0.2">
      <c r="B4588">
        <v>4579</v>
      </c>
      <c r="C4588" s="29">
        <v>7.0827513952115111E-3</v>
      </c>
      <c r="D4588" s="29">
        <v>8.6081788997121142E-2</v>
      </c>
      <c r="E4588" s="29">
        <v>0.16625789026384113</v>
      </c>
    </row>
    <row r="4589" spans="2:5" x14ac:dyDescent="0.2">
      <c r="B4589">
        <v>4580</v>
      </c>
      <c r="C4589" s="29">
        <v>-6.6879313141398715E-3</v>
      </c>
      <c r="D4589" s="29">
        <v>-0.41354131184804549</v>
      </c>
      <c r="E4589" s="29">
        <v>0.4000381966329784</v>
      </c>
    </row>
    <row r="4590" spans="2:5" x14ac:dyDescent="0.2">
      <c r="B4590">
        <v>4581</v>
      </c>
      <c r="C4590" s="29">
        <v>-4.9404014290297678E-2</v>
      </c>
      <c r="D4590" s="29">
        <v>4.4094116937720855E-2</v>
      </c>
      <c r="E4590" s="29">
        <v>-0.14067580109056835</v>
      </c>
    </row>
    <row r="4591" spans="2:5" x14ac:dyDescent="0.2">
      <c r="B4591">
        <v>4582</v>
      </c>
      <c r="C4591" s="29">
        <v>6.1482907653226025E-2</v>
      </c>
      <c r="D4591" s="29">
        <v>9.8891957313197679E-2</v>
      </c>
      <c r="E4591" s="29">
        <v>0.1693580133081575</v>
      </c>
    </row>
    <row r="4592" spans="2:5" x14ac:dyDescent="0.2">
      <c r="B4592">
        <v>4583</v>
      </c>
      <c r="C4592" s="29">
        <v>4.8862783234953223E-2</v>
      </c>
      <c r="D4592" s="29">
        <v>2.0714835018356618E-3</v>
      </c>
      <c r="E4592" s="29">
        <v>0.20131726783544152</v>
      </c>
    </row>
    <row r="4593" spans="2:5" x14ac:dyDescent="0.2">
      <c r="B4593">
        <v>4584</v>
      </c>
      <c r="C4593" s="29">
        <v>-5.8945531917062352E-2</v>
      </c>
      <c r="D4593" s="29">
        <v>-4.4692505552657032E-2</v>
      </c>
      <c r="E4593" s="29">
        <v>2.5023785693494158E-2</v>
      </c>
    </row>
    <row r="4594" spans="2:5" x14ac:dyDescent="0.2">
      <c r="B4594">
        <v>4585</v>
      </c>
      <c r="C4594" s="29">
        <v>2.6205876122445543E-2</v>
      </c>
      <c r="D4594" s="29">
        <v>3.1890737994243801E-2</v>
      </c>
      <c r="E4594" s="29">
        <v>-0.37883615122423919</v>
      </c>
    </row>
    <row r="4595" spans="2:5" x14ac:dyDescent="0.2">
      <c r="B4595">
        <v>4586</v>
      </c>
      <c r="C4595" s="29">
        <v>5.0647155639853399E-2</v>
      </c>
      <c r="D4595" s="29">
        <v>-9.4593761044494684E-2</v>
      </c>
      <c r="E4595" s="29">
        <v>3.7992693489608508E-2</v>
      </c>
    </row>
    <row r="4596" spans="2:5" x14ac:dyDescent="0.2">
      <c r="B4596">
        <v>4587</v>
      </c>
      <c r="C4596" s="29">
        <v>1.1770040385805621E-2</v>
      </c>
      <c r="D4596" s="29">
        <v>-7.410313384911664E-2</v>
      </c>
      <c r="E4596" s="29">
        <v>0.29264405967755874</v>
      </c>
    </row>
    <row r="4597" spans="2:5" x14ac:dyDescent="0.2">
      <c r="B4597">
        <v>4588</v>
      </c>
      <c r="C4597" s="29">
        <v>0.11450906668684813</v>
      </c>
      <c r="D4597" s="29">
        <v>-5.5105107818720217E-2</v>
      </c>
      <c r="E4597" s="29">
        <v>9.8881152773179548E-2</v>
      </c>
    </row>
    <row r="4598" spans="2:5" x14ac:dyDescent="0.2">
      <c r="B4598">
        <v>4589</v>
      </c>
      <c r="C4598" s="29">
        <v>-1.5970561459587342E-2</v>
      </c>
      <c r="D4598" s="29">
        <v>-0.14683361891645094</v>
      </c>
      <c r="E4598" s="29">
        <v>0.33705266609983292</v>
      </c>
    </row>
    <row r="4599" spans="2:5" x14ac:dyDescent="0.2">
      <c r="B4599">
        <v>4590</v>
      </c>
      <c r="C4599" s="29">
        <v>1.8407707269863169E-2</v>
      </c>
      <c r="D4599" s="29">
        <v>0.78490470396577894</v>
      </c>
      <c r="E4599" s="29">
        <v>-5.0467030351935921E-2</v>
      </c>
    </row>
    <row r="4600" spans="2:5" x14ac:dyDescent="0.2">
      <c r="B4600">
        <v>4591</v>
      </c>
      <c r="C4600" s="29">
        <v>-3.1912040579650122E-2</v>
      </c>
      <c r="D4600" s="29">
        <v>-2.4594961321664943E-2</v>
      </c>
      <c r="E4600" s="29">
        <v>-0.15634988908917863</v>
      </c>
    </row>
    <row r="4601" spans="2:5" x14ac:dyDescent="0.2">
      <c r="B4601">
        <v>4592</v>
      </c>
      <c r="C4601" s="29">
        <v>2.5698591564467722E-2</v>
      </c>
      <c r="D4601" s="29">
        <v>2.5506101489268657E-2</v>
      </c>
      <c r="E4601" s="29">
        <v>0.37918718157936837</v>
      </c>
    </row>
    <row r="4602" spans="2:5" x14ac:dyDescent="0.2">
      <c r="B4602">
        <v>4593</v>
      </c>
      <c r="C4602" s="29">
        <v>3.4715463173119764E-2</v>
      </c>
      <c r="D4602" s="29">
        <v>-4.9518955232379737E-2</v>
      </c>
      <c r="E4602" s="29">
        <v>0.3711658706035334</v>
      </c>
    </row>
    <row r="4603" spans="2:5" x14ac:dyDescent="0.2">
      <c r="B4603">
        <v>4594</v>
      </c>
      <c r="C4603" s="29">
        <v>0.11757976376730742</v>
      </c>
      <c r="D4603" s="29">
        <v>0.1369152421973315</v>
      </c>
      <c r="E4603" s="29">
        <v>-0.15385190501320861</v>
      </c>
    </row>
    <row r="4604" spans="2:5" x14ac:dyDescent="0.2">
      <c r="B4604">
        <v>4595</v>
      </c>
      <c r="C4604" s="29">
        <v>7.7017891626877189E-3</v>
      </c>
      <c r="D4604" s="29">
        <v>-7.7734376556288662E-2</v>
      </c>
      <c r="E4604" s="29">
        <v>-5.7169700119654637E-2</v>
      </c>
    </row>
    <row r="4605" spans="2:5" x14ac:dyDescent="0.2">
      <c r="B4605">
        <v>4596</v>
      </c>
      <c r="C4605" s="29">
        <v>5.244574402362371E-2</v>
      </c>
      <c r="D4605" s="29">
        <v>-6.638075411607075E-2</v>
      </c>
      <c r="E4605" s="29">
        <v>-6.4899384817674849E-2</v>
      </c>
    </row>
    <row r="4606" spans="2:5" x14ac:dyDescent="0.2">
      <c r="B4606">
        <v>4597</v>
      </c>
      <c r="C4606" s="29">
        <v>-1.9767468436107504E-2</v>
      </c>
      <c r="D4606" s="29">
        <v>0.13064828835302369</v>
      </c>
      <c r="E4606" s="29">
        <v>0.10715888370328838</v>
      </c>
    </row>
    <row r="4607" spans="2:5" x14ac:dyDescent="0.2">
      <c r="B4607">
        <v>4598</v>
      </c>
      <c r="C4607" s="29">
        <v>-8.7155766745259655E-3</v>
      </c>
      <c r="D4607" s="29">
        <v>-3.9508596451859231E-3</v>
      </c>
      <c r="E4607" s="29">
        <v>0.11222938420963699</v>
      </c>
    </row>
    <row r="4608" spans="2:5" x14ac:dyDescent="0.2">
      <c r="B4608">
        <v>4599</v>
      </c>
      <c r="C4608" s="29">
        <v>0.10737676967929391</v>
      </c>
      <c r="D4608" s="29">
        <v>0.13556618790542688</v>
      </c>
      <c r="E4608" s="29">
        <v>2.5747529248160164E-2</v>
      </c>
    </row>
    <row r="4609" spans="2:5" x14ac:dyDescent="0.2">
      <c r="B4609">
        <v>4600</v>
      </c>
      <c r="C4609" s="29">
        <v>1.5562931636937876E-2</v>
      </c>
      <c r="D4609" s="29">
        <v>-0.33981008306520599</v>
      </c>
      <c r="E4609" s="29">
        <v>1.1789298072808676E-2</v>
      </c>
    </row>
    <row r="4610" spans="2:5" x14ac:dyDescent="0.2">
      <c r="B4610">
        <v>4601</v>
      </c>
      <c r="C4610" s="29">
        <v>3.0378201388920167E-2</v>
      </c>
      <c r="D4610" s="29">
        <v>1.193673063831884E-2</v>
      </c>
      <c r="E4610" s="29">
        <v>0.1636251205123147</v>
      </c>
    </row>
    <row r="4611" spans="2:5" x14ac:dyDescent="0.2">
      <c r="B4611">
        <v>4602</v>
      </c>
      <c r="C4611" s="29">
        <v>-7.1501661222859988E-2</v>
      </c>
      <c r="D4611" s="29">
        <v>-0.41183201412789749</v>
      </c>
      <c r="E4611" s="29">
        <v>5.1963267830215577E-2</v>
      </c>
    </row>
    <row r="4612" spans="2:5" x14ac:dyDescent="0.2">
      <c r="B4612">
        <v>4603</v>
      </c>
      <c r="C4612" s="29">
        <v>0.13668284078204057</v>
      </c>
      <c r="D4612" s="29">
        <v>-0.12455310832870929</v>
      </c>
      <c r="E4612" s="29">
        <v>0.61089614386712698</v>
      </c>
    </row>
    <row r="4613" spans="2:5" x14ac:dyDescent="0.2">
      <c r="B4613">
        <v>4604</v>
      </c>
      <c r="C4613" s="29">
        <v>-0.10411684340987815</v>
      </c>
      <c r="D4613" s="29">
        <v>-3.9981334717294294E-2</v>
      </c>
      <c r="E4613" s="29">
        <v>0.12643587009510024</v>
      </c>
    </row>
    <row r="4614" spans="2:5" x14ac:dyDescent="0.2">
      <c r="B4614">
        <v>4605</v>
      </c>
      <c r="C4614" s="29">
        <v>4.9166862770931678E-2</v>
      </c>
      <c r="D4614" s="29">
        <v>-2.8698038373001427E-2</v>
      </c>
      <c r="E4614" s="29">
        <v>-3.2079311667144492E-2</v>
      </c>
    </row>
    <row r="4615" spans="2:5" x14ac:dyDescent="0.2">
      <c r="B4615">
        <v>4606</v>
      </c>
      <c r="C4615" s="29">
        <v>-1.6371661445261147E-2</v>
      </c>
      <c r="D4615" s="29">
        <v>2.0502850701316744E-2</v>
      </c>
      <c r="E4615" s="29">
        <v>-0.30629518423393182</v>
      </c>
    </row>
    <row r="4616" spans="2:5" x14ac:dyDescent="0.2">
      <c r="B4616">
        <v>4607</v>
      </c>
      <c r="C4616" s="29">
        <v>-1.9550736040026835E-2</v>
      </c>
      <c r="D4616" s="29">
        <v>0.28942479304699914</v>
      </c>
      <c r="E4616" s="29">
        <v>0.2667923320279475</v>
      </c>
    </row>
    <row r="4617" spans="2:5" x14ac:dyDescent="0.2">
      <c r="B4617">
        <v>4608</v>
      </c>
      <c r="C4617" s="29">
        <v>-7.2855720041691233E-2</v>
      </c>
      <c r="D4617" s="29">
        <v>0.12578643450786697</v>
      </c>
      <c r="E4617" s="29">
        <v>-0.14806122549266643</v>
      </c>
    </row>
    <row r="4618" spans="2:5" x14ac:dyDescent="0.2">
      <c r="B4618">
        <v>4609</v>
      </c>
      <c r="C4618" s="29">
        <v>2.7590310342430289E-2</v>
      </c>
      <c r="D4618" s="29">
        <v>-1.3539150614848356E-2</v>
      </c>
      <c r="E4618" s="29">
        <v>-0.15791894953362978</v>
      </c>
    </row>
    <row r="4619" spans="2:5" x14ac:dyDescent="0.2">
      <c r="B4619">
        <v>4610</v>
      </c>
      <c r="C4619" s="29">
        <v>-6.4589560981236804E-2</v>
      </c>
      <c r="D4619" s="29">
        <v>-0.16479692741283083</v>
      </c>
      <c r="E4619" s="29">
        <v>6.0446114564393763E-2</v>
      </c>
    </row>
    <row r="4620" spans="2:5" x14ac:dyDescent="0.2">
      <c r="B4620">
        <v>4611</v>
      </c>
      <c r="C4620" s="29">
        <v>-7.0166797567129721E-2</v>
      </c>
      <c r="D4620" s="29">
        <v>1.2729960508445175E-2</v>
      </c>
      <c r="E4620" s="29">
        <v>0.11234341832316327</v>
      </c>
    </row>
    <row r="4621" spans="2:5" x14ac:dyDescent="0.2">
      <c r="B4621">
        <v>4612</v>
      </c>
      <c r="C4621" s="29">
        <v>-2.9994550306745815E-2</v>
      </c>
      <c r="D4621" s="29">
        <v>-0.10612131916807961</v>
      </c>
      <c r="E4621" s="29">
        <v>3.1108923204195001E-2</v>
      </c>
    </row>
    <row r="4622" spans="2:5" x14ac:dyDescent="0.2">
      <c r="B4622">
        <v>4613</v>
      </c>
      <c r="C4622" s="29">
        <v>5.6418704674100921E-2</v>
      </c>
      <c r="D4622" s="29">
        <v>-0.24323267252490974</v>
      </c>
      <c r="E4622" s="29">
        <v>-3.7108222805357222E-2</v>
      </c>
    </row>
    <row r="4623" spans="2:5" x14ac:dyDescent="0.2">
      <c r="B4623">
        <v>4614</v>
      </c>
      <c r="C4623" s="29">
        <v>-5.4940117627927207E-2</v>
      </c>
      <c r="D4623" s="29">
        <v>-0.58518895563042828</v>
      </c>
      <c r="E4623" s="29">
        <v>3.1342000136148289E-2</v>
      </c>
    </row>
    <row r="4624" spans="2:5" x14ac:dyDescent="0.2">
      <c r="B4624">
        <v>4615</v>
      </c>
      <c r="C4624" s="29">
        <v>0.13728828747890096</v>
      </c>
      <c r="D4624" s="29">
        <v>4.5787854758780076E-2</v>
      </c>
      <c r="E4624" s="29">
        <v>7.2507667445447316E-2</v>
      </c>
    </row>
    <row r="4625" spans="2:5" x14ac:dyDescent="0.2">
      <c r="B4625">
        <v>4616</v>
      </c>
      <c r="C4625" s="29">
        <v>0.37843830789312516</v>
      </c>
      <c r="D4625" s="29">
        <v>0.10275525423079503</v>
      </c>
      <c r="E4625" s="29">
        <v>0.40913282392293771</v>
      </c>
    </row>
    <row r="4626" spans="2:5" x14ac:dyDescent="0.2">
      <c r="B4626">
        <v>4617</v>
      </c>
      <c r="C4626" s="29">
        <v>1.7084031557060991E-2</v>
      </c>
      <c r="D4626" s="29">
        <v>-0.12945362731625062</v>
      </c>
      <c r="E4626" s="29">
        <v>-0.23255185027042533</v>
      </c>
    </row>
    <row r="4627" spans="2:5" x14ac:dyDescent="0.2">
      <c r="B4627">
        <v>4618</v>
      </c>
      <c r="C4627" s="29">
        <v>2.5629261457000029E-3</v>
      </c>
      <c r="D4627" s="29">
        <v>5.9535709765159817E-2</v>
      </c>
      <c r="E4627" s="29">
        <v>-1.3738268951835142E-2</v>
      </c>
    </row>
    <row r="4628" spans="2:5" x14ac:dyDescent="0.2">
      <c r="B4628">
        <v>4619</v>
      </c>
      <c r="C4628" s="29">
        <v>-4.792692566329531E-2</v>
      </c>
      <c r="D4628" s="29">
        <v>-0.33817549055768215</v>
      </c>
      <c r="E4628" s="29">
        <v>0.15121532536090715</v>
      </c>
    </row>
    <row r="4629" spans="2:5" x14ac:dyDescent="0.2">
      <c r="B4629">
        <v>4620</v>
      </c>
      <c r="C4629" s="29">
        <v>-8.2360780461079083E-4</v>
      </c>
      <c r="D4629" s="29">
        <v>-0.20830333550566182</v>
      </c>
      <c r="E4629" s="29">
        <v>0.42757712602153447</v>
      </c>
    </row>
    <row r="4630" spans="2:5" x14ac:dyDescent="0.2">
      <c r="B4630">
        <v>4621</v>
      </c>
      <c r="C4630" s="29">
        <v>-7.9910613910130733E-3</v>
      </c>
      <c r="D4630" s="29">
        <v>-0.29248824949929042</v>
      </c>
      <c r="E4630" s="29">
        <v>-2.3109399771254802E-2</v>
      </c>
    </row>
    <row r="4631" spans="2:5" x14ac:dyDescent="0.2">
      <c r="B4631">
        <v>4622</v>
      </c>
      <c r="C4631" s="29">
        <v>6.9426455240951757E-2</v>
      </c>
      <c r="D4631" s="29">
        <v>8.1477574130147886E-4</v>
      </c>
      <c r="E4631" s="29">
        <v>-0.37616372174516866</v>
      </c>
    </row>
    <row r="4632" spans="2:5" x14ac:dyDescent="0.2">
      <c r="B4632">
        <v>4623</v>
      </c>
      <c r="C4632" s="29">
        <v>-2.0909524579924628E-2</v>
      </c>
      <c r="D4632" s="29">
        <v>3.0895005178867398E-3</v>
      </c>
      <c r="E4632" s="29">
        <v>5.0538850119780418E-2</v>
      </c>
    </row>
    <row r="4633" spans="2:5" x14ac:dyDescent="0.2">
      <c r="B4633">
        <v>4624</v>
      </c>
      <c r="C4633" s="29">
        <v>-2.5079981114502079E-2</v>
      </c>
      <c r="D4633" s="29">
        <v>9.8152231407359111E-2</v>
      </c>
      <c r="E4633" s="29">
        <v>-0.33518068909069482</v>
      </c>
    </row>
    <row r="4634" spans="2:5" x14ac:dyDescent="0.2">
      <c r="B4634">
        <v>4625</v>
      </c>
      <c r="C4634" s="29">
        <v>4.3772564997338385E-2</v>
      </c>
      <c r="D4634" s="29">
        <v>-0.1107043496079496</v>
      </c>
      <c r="E4634" s="29">
        <v>-0.22688999516406713</v>
      </c>
    </row>
    <row r="4635" spans="2:5" x14ac:dyDescent="0.2">
      <c r="B4635">
        <v>4626</v>
      </c>
      <c r="C4635" s="29">
        <v>4.8444208900806779E-2</v>
      </c>
      <c r="D4635" s="29">
        <v>1.448724039975555E-3</v>
      </c>
      <c r="E4635" s="29">
        <v>4.2664131910248822E-2</v>
      </c>
    </row>
    <row r="4636" spans="2:5" x14ac:dyDescent="0.2">
      <c r="B4636">
        <v>4627</v>
      </c>
      <c r="C4636" s="29">
        <v>-4.4998904899493E-2</v>
      </c>
      <c r="D4636" s="29">
        <v>0.13429721601411401</v>
      </c>
      <c r="E4636" s="29">
        <v>0.17700896167782793</v>
      </c>
    </row>
    <row r="4637" spans="2:5" x14ac:dyDescent="0.2">
      <c r="B4637">
        <v>4628</v>
      </c>
      <c r="C4637" s="29">
        <v>-1.8833801791516796E-3</v>
      </c>
      <c r="D4637" s="29">
        <v>0.24732074472026491</v>
      </c>
      <c r="E4637" s="29">
        <v>-7.4378250813254027E-2</v>
      </c>
    </row>
    <row r="4638" spans="2:5" x14ac:dyDescent="0.2">
      <c r="B4638">
        <v>4629</v>
      </c>
      <c r="C4638" s="29">
        <v>-2.641813343654497E-2</v>
      </c>
      <c r="D4638" s="29">
        <v>7.232825275557557E-2</v>
      </c>
      <c r="E4638" s="29">
        <v>0.28497752195149589</v>
      </c>
    </row>
    <row r="4639" spans="2:5" x14ac:dyDescent="0.2">
      <c r="B4639">
        <v>4630</v>
      </c>
      <c r="C4639" s="29">
        <v>-8.0703700103677153E-2</v>
      </c>
      <c r="D4639" s="29">
        <v>-2.4316649611364441E-2</v>
      </c>
      <c r="E4639" s="29">
        <v>0.10065439257369403</v>
      </c>
    </row>
    <row r="4640" spans="2:5" x14ac:dyDescent="0.2">
      <c r="B4640">
        <v>4631</v>
      </c>
      <c r="C4640" s="29">
        <v>1.2249519754405311E-2</v>
      </c>
      <c r="D4640" s="29">
        <v>8.3502141652115405E-2</v>
      </c>
      <c r="E4640" s="29">
        <v>-0.12189496040761214</v>
      </c>
    </row>
    <row r="4641" spans="2:5" x14ac:dyDescent="0.2">
      <c r="B4641">
        <v>4632</v>
      </c>
      <c r="C4641" s="29">
        <v>-1.1018404393118575E-2</v>
      </c>
      <c r="D4641" s="29">
        <v>-9.940040439838238E-2</v>
      </c>
      <c r="E4641" s="29">
        <v>0.14436684717771348</v>
      </c>
    </row>
    <row r="4642" spans="2:5" x14ac:dyDescent="0.2">
      <c r="B4642">
        <v>4633</v>
      </c>
      <c r="C4642" s="29">
        <v>-3.0100099214172241E-2</v>
      </c>
      <c r="D4642" s="29">
        <v>-7.4371882181970952E-2</v>
      </c>
      <c r="E4642" s="29">
        <v>-6.7112574583551868E-2</v>
      </c>
    </row>
    <row r="4643" spans="2:5" x14ac:dyDescent="0.2">
      <c r="B4643">
        <v>4634</v>
      </c>
      <c r="C4643" s="29">
        <v>1.4820020770450791E-3</v>
      </c>
      <c r="D4643" s="29">
        <v>0.21004097925749779</v>
      </c>
      <c r="E4643" s="29">
        <v>0.37863422386462475</v>
      </c>
    </row>
    <row r="4644" spans="2:5" x14ac:dyDescent="0.2">
      <c r="B4644">
        <v>4635</v>
      </c>
      <c r="C4644" s="29">
        <v>-3.872910028074663E-2</v>
      </c>
      <c r="D4644" s="29">
        <v>1.8104663307057407E-2</v>
      </c>
      <c r="E4644" s="29">
        <v>8.2996600773496396E-2</v>
      </c>
    </row>
    <row r="4645" spans="2:5" x14ac:dyDescent="0.2">
      <c r="B4645">
        <v>4636</v>
      </c>
      <c r="C4645" s="29">
        <v>-0.17002344389890645</v>
      </c>
      <c r="D4645" s="29">
        <v>-5.6753465069732459E-3</v>
      </c>
      <c r="E4645" s="29">
        <v>0.34072840470613508</v>
      </c>
    </row>
    <row r="4646" spans="2:5" x14ac:dyDescent="0.2">
      <c r="B4646">
        <v>4637</v>
      </c>
      <c r="C4646" s="29">
        <v>-4.6723660838786152E-2</v>
      </c>
      <c r="D4646" s="29">
        <v>0.18011258878273589</v>
      </c>
      <c r="E4646" s="29">
        <v>-5.3836692425510056E-2</v>
      </c>
    </row>
    <row r="4647" spans="2:5" x14ac:dyDescent="0.2">
      <c r="B4647">
        <v>4638</v>
      </c>
      <c r="C4647" s="29">
        <v>-2.558823358652762E-2</v>
      </c>
      <c r="D4647" s="29">
        <v>-5.7156489072363332E-3</v>
      </c>
      <c r="E4647" s="29">
        <v>5.2335656198577635E-2</v>
      </c>
    </row>
    <row r="4648" spans="2:5" x14ac:dyDescent="0.2">
      <c r="B4648">
        <v>4639</v>
      </c>
      <c r="C4648" s="29">
        <v>-5.5779831691394029E-3</v>
      </c>
      <c r="D4648" s="29">
        <v>0.1796411366636057</v>
      </c>
      <c r="E4648" s="29">
        <v>-0.11900292147510418</v>
      </c>
    </row>
    <row r="4649" spans="2:5" x14ac:dyDescent="0.2">
      <c r="B4649">
        <v>4640</v>
      </c>
      <c r="C4649" s="29">
        <v>-8.0526372243657454E-2</v>
      </c>
      <c r="D4649" s="29">
        <v>6.2704920451644677E-2</v>
      </c>
      <c r="E4649" s="29">
        <v>-0.13022293057965073</v>
      </c>
    </row>
    <row r="4650" spans="2:5" x14ac:dyDescent="0.2">
      <c r="B4650">
        <v>4641</v>
      </c>
      <c r="C4650" s="29">
        <v>7.8224900888918231E-2</v>
      </c>
      <c r="D4650" s="29">
        <v>0.17905537978935943</v>
      </c>
      <c r="E4650" s="29">
        <v>-3.9098853623090957E-2</v>
      </c>
    </row>
    <row r="4651" spans="2:5" x14ac:dyDescent="0.2">
      <c r="B4651">
        <v>4642</v>
      </c>
      <c r="C4651" s="29">
        <v>-8.3117455604553109E-2</v>
      </c>
      <c r="D4651" s="29">
        <v>-0.32889166082455018</v>
      </c>
      <c r="E4651" s="29">
        <v>-0.11624091541380825</v>
      </c>
    </row>
    <row r="4652" spans="2:5" x14ac:dyDescent="0.2">
      <c r="B4652">
        <v>4643</v>
      </c>
      <c r="C4652" s="29">
        <v>8.5669551170624483E-2</v>
      </c>
      <c r="D4652" s="29">
        <v>-0.16867968384368734</v>
      </c>
      <c r="E4652" s="29">
        <v>-5.2952729848406876E-2</v>
      </c>
    </row>
    <row r="4653" spans="2:5" x14ac:dyDescent="0.2">
      <c r="B4653">
        <v>4644</v>
      </c>
      <c r="C4653" s="29">
        <v>2.6349323888504132E-3</v>
      </c>
      <c r="D4653" s="29">
        <v>0.10201245876909085</v>
      </c>
      <c r="E4653" s="29">
        <v>-0.5411829292610677</v>
      </c>
    </row>
    <row r="4654" spans="2:5" x14ac:dyDescent="0.2">
      <c r="B4654">
        <v>4645</v>
      </c>
      <c r="C4654" s="29">
        <v>0.207717704735563</v>
      </c>
      <c r="D4654" s="29">
        <v>4.7107648640020539E-2</v>
      </c>
      <c r="E4654" s="29">
        <v>-3.7108203367367421E-2</v>
      </c>
    </row>
    <row r="4655" spans="2:5" x14ac:dyDescent="0.2">
      <c r="B4655">
        <v>4646</v>
      </c>
      <c r="C4655" s="29">
        <v>4.8473438181452638E-2</v>
      </c>
      <c r="D4655" s="29">
        <v>7.6383156510252612E-2</v>
      </c>
      <c r="E4655" s="29">
        <v>0.46438346361269445</v>
      </c>
    </row>
    <row r="4656" spans="2:5" x14ac:dyDescent="0.2">
      <c r="B4656">
        <v>4647</v>
      </c>
      <c r="C4656" s="29">
        <v>3.4576690305081273E-2</v>
      </c>
      <c r="D4656" s="29">
        <v>-0.68232726676009814</v>
      </c>
      <c r="E4656" s="29">
        <v>-0.52188818048211882</v>
      </c>
    </row>
    <row r="4657" spans="2:5" x14ac:dyDescent="0.2">
      <c r="B4657">
        <v>4648</v>
      </c>
      <c r="C4657" s="29">
        <v>3.6844891624426286E-2</v>
      </c>
      <c r="D4657" s="29">
        <v>0.36229377802642176</v>
      </c>
      <c r="E4657" s="29">
        <v>-0.76137823882670252</v>
      </c>
    </row>
    <row r="4658" spans="2:5" x14ac:dyDescent="0.2">
      <c r="B4658">
        <v>4649</v>
      </c>
      <c r="C4658" s="29">
        <v>7.1422126114659132E-2</v>
      </c>
      <c r="D4658" s="29">
        <v>6.8565612000269685E-2</v>
      </c>
      <c r="E4658" s="29">
        <v>-9.0273157727292955E-2</v>
      </c>
    </row>
    <row r="4659" spans="2:5" x14ac:dyDescent="0.2">
      <c r="B4659">
        <v>4650</v>
      </c>
      <c r="C4659" s="29">
        <v>8.2678935748078358E-2</v>
      </c>
      <c r="D4659" s="29">
        <v>0.21295690243554363</v>
      </c>
      <c r="E4659" s="29">
        <v>0.16233542376364926</v>
      </c>
    </row>
    <row r="4660" spans="2:5" x14ac:dyDescent="0.2">
      <c r="B4660">
        <v>4651</v>
      </c>
      <c r="C4660" s="29">
        <v>-3.4102563229572738E-2</v>
      </c>
      <c r="D4660" s="29">
        <v>-0.10111665953606418</v>
      </c>
      <c r="E4660" s="29">
        <v>2.3330126900136827E-3</v>
      </c>
    </row>
    <row r="4661" spans="2:5" x14ac:dyDescent="0.2">
      <c r="B4661">
        <v>4652</v>
      </c>
      <c r="C4661" s="29">
        <v>-0.10317433724554162</v>
      </c>
      <c r="D4661" s="29">
        <v>-0.21741800242352449</v>
      </c>
      <c r="E4661" s="29">
        <v>-0.26760506159254444</v>
      </c>
    </row>
    <row r="4662" spans="2:5" x14ac:dyDescent="0.2">
      <c r="B4662">
        <v>4653</v>
      </c>
      <c r="C4662" s="29">
        <v>-3.520594787532174E-2</v>
      </c>
      <c r="D4662" s="29">
        <v>-1.9874941388223488E-2</v>
      </c>
      <c r="E4662" s="29">
        <v>-6.1753775935014056E-2</v>
      </c>
    </row>
    <row r="4663" spans="2:5" x14ac:dyDescent="0.2">
      <c r="B4663">
        <v>4654</v>
      </c>
      <c r="C4663" s="29">
        <v>-0.14205468900329321</v>
      </c>
      <c r="D4663" s="29">
        <v>2.0459488224210183E-2</v>
      </c>
      <c r="E4663" s="29">
        <v>2.0847722141170748E-2</v>
      </c>
    </row>
    <row r="4664" spans="2:5" x14ac:dyDescent="0.2">
      <c r="B4664">
        <v>4655</v>
      </c>
      <c r="C4664" s="29">
        <v>4.8040354997284714E-2</v>
      </c>
      <c r="D4664" s="29">
        <v>-0.23928386444833524</v>
      </c>
      <c r="E4664" s="29">
        <v>6.8709528938249956E-2</v>
      </c>
    </row>
    <row r="4665" spans="2:5" x14ac:dyDescent="0.2">
      <c r="B4665">
        <v>4656</v>
      </c>
      <c r="C4665" s="29">
        <v>-4.0493471176599335E-2</v>
      </c>
      <c r="D4665" s="29">
        <v>-4.4353528379000653E-2</v>
      </c>
      <c r="E4665" s="29">
        <v>2.2351928610808182E-2</v>
      </c>
    </row>
    <row r="4666" spans="2:5" x14ac:dyDescent="0.2">
      <c r="B4666">
        <v>4657</v>
      </c>
      <c r="C4666" s="29">
        <v>-1.6041267854094807E-2</v>
      </c>
      <c r="D4666" s="29">
        <v>0.13494069466604741</v>
      </c>
      <c r="E4666" s="29">
        <v>-3.5126396264322068E-2</v>
      </c>
    </row>
    <row r="4667" spans="2:5" x14ac:dyDescent="0.2">
      <c r="B4667">
        <v>4658</v>
      </c>
      <c r="C4667" s="29">
        <v>5.7503648002518906E-2</v>
      </c>
      <c r="D4667" s="29">
        <v>0.44784317505341747</v>
      </c>
      <c r="E4667" s="29">
        <v>0.34568876392175291</v>
      </c>
    </row>
    <row r="4668" spans="2:5" x14ac:dyDescent="0.2">
      <c r="B4668">
        <v>4659</v>
      </c>
      <c r="C4668" s="29">
        <v>-0.10589686361506009</v>
      </c>
      <c r="D4668" s="29">
        <v>-0.20717953047536497</v>
      </c>
      <c r="E4668" s="29">
        <v>0.4379667852301663</v>
      </c>
    </row>
    <row r="4669" spans="2:5" x14ac:dyDescent="0.2">
      <c r="B4669">
        <v>4660</v>
      </c>
      <c r="C4669" s="29">
        <v>4.8143266375338988E-3</v>
      </c>
      <c r="D4669" s="29">
        <v>0.11930744213064812</v>
      </c>
      <c r="E4669" s="29">
        <v>-0.28950916878338223</v>
      </c>
    </row>
    <row r="4670" spans="2:5" x14ac:dyDescent="0.2">
      <c r="B4670">
        <v>4661</v>
      </c>
      <c r="C4670" s="29">
        <v>5.2605250699087773E-2</v>
      </c>
      <c r="D4670" s="29">
        <v>-8.1414467265695067E-2</v>
      </c>
      <c r="E4670" s="29">
        <v>-0.20515556312514899</v>
      </c>
    </row>
    <row r="4671" spans="2:5" x14ac:dyDescent="0.2">
      <c r="B4671">
        <v>4662</v>
      </c>
      <c r="C4671" s="29">
        <v>-0.12464345304728881</v>
      </c>
      <c r="D4671" s="29">
        <v>0.10181507156530495</v>
      </c>
      <c r="E4671" s="29">
        <v>-0.2255181059167099</v>
      </c>
    </row>
    <row r="4672" spans="2:5" x14ac:dyDescent="0.2">
      <c r="B4672">
        <v>4663</v>
      </c>
      <c r="C4672" s="29">
        <v>7.5030794926416275E-2</v>
      </c>
      <c r="D4672" s="29">
        <v>0.11831794605849706</v>
      </c>
      <c r="E4672" s="29">
        <v>6.1339260034970804E-2</v>
      </c>
    </row>
    <row r="4673" spans="2:5" x14ac:dyDescent="0.2">
      <c r="B4673">
        <v>4664</v>
      </c>
      <c r="C4673" s="29">
        <v>2.4288932462394278E-2</v>
      </c>
      <c r="D4673" s="29">
        <v>0.10822095511629669</v>
      </c>
      <c r="E4673" s="29">
        <v>-0.25868246421535213</v>
      </c>
    </row>
    <row r="4674" spans="2:5" x14ac:dyDescent="0.2">
      <c r="B4674">
        <v>4665</v>
      </c>
      <c r="C4674" s="29">
        <v>2.6133992223406656E-2</v>
      </c>
      <c r="D4674" s="29">
        <v>-2.3832653183788702E-2</v>
      </c>
      <c r="E4674" s="29">
        <v>0.12324056939776858</v>
      </c>
    </row>
    <row r="4675" spans="2:5" x14ac:dyDescent="0.2">
      <c r="B4675">
        <v>4666</v>
      </c>
      <c r="C4675" s="29">
        <v>7.9733769347051661E-2</v>
      </c>
      <c r="D4675" s="29">
        <v>-0.12428751990181394</v>
      </c>
      <c r="E4675" s="29">
        <v>-0.25777899831636841</v>
      </c>
    </row>
    <row r="4676" spans="2:5" x14ac:dyDescent="0.2">
      <c r="B4676">
        <v>4667</v>
      </c>
      <c r="C4676" s="29">
        <v>0.16032393217813873</v>
      </c>
      <c r="D4676" s="29">
        <v>0.25871355007356317</v>
      </c>
      <c r="E4676" s="29">
        <v>-5.9959836581920077E-2</v>
      </c>
    </row>
    <row r="4677" spans="2:5" x14ac:dyDescent="0.2">
      <c r="B4677">
        <v>4668</v>
      </c>
      <c r="C4677" s="29">
        <v>2.5075970707210127E-2</v>
      </c>
      <c r="D4677" s="29">
        <v>5.8576732745414875E-2</v>
      </c>
      <c r="E4677" s="29">
        <v>-0.11789045183967907</v>
      </c>
    </row>
    <row r="4678" spans="2:5" x14ac:dyDescent="0.2">
      <c r="B4678">
        <v>4669</v>
      </c>
      <c r="C4678" s="29">
        <v>-9.9206807256256635E-2</v>
      </c>
      <c r="D4678" s="29">
        <v>6.2225326610488513E-3</v>
      </c>
      <c r="E4678" s="29">
        <v>5.5455637702229867E-2</v>
      </c>
    </row>
    <row r="4679" spans="2:5" x14ac:dyDescent="0.2">
      <c r="B4679">
        <v>4670</v>
      </c>
      <c r="C4679" s="29">
        <v>-3.1675758191666833E-2</v>
      </c>
      <c r="D4679" s="29">
        <v>-3.2886816610102558E-2</v>
      </c>
      <c r="E4679" s="29">
        <v>0.23198457242435871</v>
      </c>
    </row>
    <row r="4680" spans="2:5" x14ac:dyDescent="0.2">
      <c r="B4680">
        <v>4671</v>
      </c>
      <c r="C4680" s="29">
        <v>-2.1491776950485285E-2</v>
      </c>
      <c r="D4680" s="29">
        <v>5.5310622653296143E-2</v>
      </c>
      <c r="E4680" s="29">
        <v>-5.2781342141688375E-3</v>
      </c>
    </row>
    <row r="4681" spans="2:5" x14ac:dyDescent="0.2">
      <c r="B4681">
        <v>4672</v>
      </c>
      <c r="C4681" s="29">
        <v>-3.6032234361009607E-2</v>
      </c>
      <c r="D4681" s="29">
        <v>0.1386046444337784</v>
      </c>
      <c r="E4681" s="29">
        <v>3.526890602970164E-2</v>
      </c>
    </row>
    <row r="4682" spans="2:5" x14ac:dyDescent="0.2">
      <c r="B4682">
        <v>4673</v>
      </c>
      <c r="C4682" s="29">
        <v>-0.12871256251405572</v>
      </c>
      <c r="D4682" s="29">
        <v>-0.2526506702035558</v>
      </c>
      <c r="E4682" s="29">
        <v>0.16508661345264147</v>
      </c>
    </row>
    <row r="4683" spans="2:5" x14ac:dyDescent="0.2">
      <c r="B4683">
        <v>4674</v>
      </c>
      <c r="C4683" s="29">
        <v>6.1384574667593284E-2</v>
      </c>
      <c r="D4683" s="29">
        <v>-1.8257566169458023E-2</v>
      </c>
      <c r="E4683" s="29">
        <v>-0.10318853492459075</v>
      </c>
    </row>
    <row r="4684" spans="2:5" x14ac:dyDescent="0.2">
      <c r="B4684">
        <v>4675</v>
      </c>
      <c r="C4684" s="29">
        <v>3.3902609744917545E-2</v>
      </c>
      <c r="D4684" s="29">
        <v>-0.1350891616977056</v>
      </c>
      <c r="E4684" s="29">
        <v>-0.20092231268704253</v>
      </c>
    </row>
    <row r="4685" spans="2:5" x14ac:dyDescent="0.2">
      <c r="B4685">
        <v>4676</v>
      </c>
      <c r="C4685" s="29">
        <v>2.9173753470084749E-2</v>
      </c>
      <c r="D4685" s="29">
        <v>0.46426381390967114</v>
      </c>
      <c r="E4685" s="29">
        <v>-6.1272390918968252E-2</v>
      </c>
    </row>
    <row r="4686" spans="2:5" x14ac:dyDescent="0.2">
      <c r="B4686">
        <v>4677</v>
      </c>
      <c r="C4686" s="29">
        <v>-2.7283291434958046E-2</v>
      </c>
      <c r="D4686" s="29">
        <v>-1.8959896874360799E-2</v>
      </c>
      <c r="E4686" s="29">
        <v>-7.0582292711636074E-2</v>
      </c>
    </row>
    <row r="4687" spans="2:5" x14ac:dyDescent="0.2">
      <c r="B4687">
        <v>4678</v>
      </c>
      <c r="C4687" s="29">
        <v>7.5677255597162124E-2</v>
      </c>
      <c r="D4687" s="29">
        <v>-8.3454608578729467E-2</v>
      </c>
      <c r="E4687" s="29">
        <v>0.1123707296180988</v>
      </c>
    </row>
    <row r="4688" spans="2:5" x14ac:dyDescent="0.2">
      <c r="B4688">
        <v>4679</v>
      </c>
      <c r="C4688" s="29">
        <v>0.11182296315528303</v>
      </c>
      <c r="D4688" s="29">
        <v>6.9155499067437093E-2</v>
      </c>
      <c r="E4688" s="29">
        <v>6.1873276886691385E-3</v>
      </c>
    </row>
    <row r="4689" spans="2:5" x14ac:dyDescent="0.2">
      <c r="B4689">
        <v>4680</v>
      </c>
      <c r="C4689" s="29">
        <v>4.8496387239842786E-2</v>
      </c>
      <c r="D4689" s="29">
        <v>-0.33728079264554395</v>
      </c>
      <c r="E4689" s="29">
        <v>0.21354748816074542</v>
      </c>
    </row>
    <row r="4690" spans="2:5" x14ac:dyDescent="0.2">
      <c r="B4690">
        <v>4681</v>
      </c>
      <c r="C4690" s="29">
        <v>1.1276895326797498E-3</v>
      </c>
      <c r="D4690" s="29">
        <v>-0.33364814178106711</v>
      </c>
      <c r="E4690" s="29">
        <v>0.23527464719373953</v>
      </c>
    </row>
    <row r="4691" spans="2:5" x14ac:dyDescent="0.2">
      <c r="B4691">
        <v>4682</v>
      </c>
      <c r="C4691" s="29">
        <v>2.3929412960188301E-2</v>
      </c>
      <c r="D4691" s="29">
        <v>-0.18563591044453118</v>
      </c>
      <c r="E4691" s="29">
        <v>-0.18200987014571526</v>
      </c>
    </row>
    <row r="4692" spans="2:5" x14ac:dyDescent="0.2">
      <c r="B4692">
        <v>4683</v>
      </c>
      <c r="C4692" s="29">
        <v>1.7577835317260024E-2</v>
      </c>
      <c r="D4692" s="29">
        <v>-0.14383493234572339</v>
      </c>
      <c r="E4692" s="29">
        <v>-8.0076826256240546E-2</v>
      </c>
    </row>
    <row r="4693" spans="2:5" x14ac:dyDescent="0.2">
      <c r="B4693">
        <v>4684</v>
      </c>
      <c r="C4693" s="29">
        <v>1.7015496596467176E-2</v>
      </c>
      <c r="D4693" s="29">
        <v>0.22520413498804698</v>
      </c>
      <c r="E4693" s="29">
        <v>-0.19746199722508748</v>
      </c>
    </row>
    <row r="4694" spans="2:5" x14ac:dyDescent="0.2">
      <c r="B4694">
        <v>4685</v>
      </c>
      <c r="C4694" s="29">
        <v>-3.1921088556011432E-2</v>
      </c>
      <c r="D4694" s="29">
        <v>0.22837494217134882</v>
      </c>
      <c r="E4694" s="29">
        <v>-9.7324141572876069E-2</v>
      </c>
    </row>
    <row r="4695" spans="2:5" x14ac:dyDescent="0.2">
      <c r="B4695">
        <v>4686</v>
      </c>
      <c r="C4695" s="29">
        <v>3.5381571885140996E-2</v>
      </c>
      <c r="D4695" s="29">
        <v>-3.6832066156434304E-3</v>
      </c>
      <c r="E4695" s="29">
        <v>-0.20416642652082956</v>
      </c>
    </row>
    <row r="4696" spans="2:5" x14ac:dyDescent="0.2">
      <c r="B4696">
        <v>4687</v>
      </c>
      <c r="C4696" s="29">
        <v>-0.11150119455609836</v>
      </c>
      <c r="D4696" s="29">
        <v>3.6113809553759223E-2</v>
      </c>
      <c r="E4696" s="29">
        <v>-1.4432683857824946E-2</v>
      </c>
    </row>
    <row r="4697" spans="2:5" x14ac:dyDescent="0.2">
      <c r="B4697">
        <v>4688</v>
      </c>
      <c r="C4697" s="29">
        <v>-0.12253700375588415</v>
      </c>
      <c r="D4697" s="29">
        <v>-0.22830051947241248</v>
      </c>
      <c r="E4697" s="29">
        <v>-0.34602505998080485</v>
      </c>
    </row>
    <row r="4698" spans="2:5" x14ac:dyDescent="0.2">
      <c r="B4698">
        <v>4689</v>
      </c>
      <c r="C4698" s="29">
        <v>-3.1052543608476616E-3</v>
      </c>
      <c r="D4698" s="29">
        <v>7.0777017895217065E-2</v>
      </c>
      <c r="E4698" s="29">
        <v>-9.1388713959417084E-2</v>
      </c>
    </row>
    <row r="4699" spans="2:5" x14ac:dyDescent="0.2">
      <c r="B4699">
        <v>4690</v>
      </c>
      <c r="C4699" s="29">
        <v>-2.8431561655529045E-2</v>
      </c>
      <c r="D4699" s="29">
        <v>-9.5807757365970719E-2</v>
      </c>
      <c r="E4699" s="29">
        <v>0.50671266065648479</v>
      </c>
    </row>
    <row r="4700" spans="2:5" x14ac:dyDescent="0.2">
      <c r="B4700">
        <v>4691</v>
      </c>
      <c r="C4700" s="29">
        <v>-8.3995124081843585E-4</v>
      </c>
      <c r="D4700" s="29">
        <v>-9.0659480750803295E-2</v>
      </c>
      <c r="E4700" s="29">
        <v>-4.4323675090131116E-3</v>
      </c>
    </row>
    <row r="4701" spans="2:5" x14ac:dyDescent="0.2">
      <c r="B4701">
        <v>4692</v>
      </c>
      <c r="C4701" s="29">
        <v>-3.7242389310197355E-2</v>
      </c>
      <c r="D4701" s="29">
        <v>-5.1016482098678838E-2</v>
      </c>
      <c r="E4701" s="29">
        <v>0.23310984882297645</v>
      </c>
    </row>
    <row r="4702" spans="2:5" x14ac:dyDescent="0.2">
      <c r="B4702">
        <v>4693</v>
      </c>
      <c r="C4702" s="29">
        <v>8.731435820504968E-2</v>
      </c>
      <c r="D4702" s="29">
        <v>0.27345551654829048</v>
      </c>
      <c r="E4702" s="29">
        <v>-5.8985877779908491E-2</v>
      </c>
    </row>
    <row r="4703" spans="2:5" x14ac:dyDescent="0.2">
      <c r="B4703">
        <v>4694</v>
      </c>
      <c r="C4703" s="29">
        <v>-6.1305537545682373E-3</v>
      </c>
      <c r="D4703" s="29">
        <v>-5.6228201809182437E-3</v>
      </c>
      <c r="E4703" s="29">
        <v>4.8681924139850903E-2</v>
      </c>
    </row>
    <row r="4704" spans="2:5" x14ac:dyDescent="0.2">
      <c r="B4704">
        <v>4695</v>
      </c>
      <c r="C4704" s="29">
        <v>-2.4858555686457413E-2</v>
      </c>
      <c r="D4704" s="29">
        <v>0.12347088301796028</v>
      </c>
      <c r="E4704" s="29">
        <v>0.10060384465473292</v>
      </c>
    </row>
    <row r="4705" spans="2:5" x14ac:dyDescent="0.2">
      <c r="B4705">
        <v>4696</v>
      </c>
      <c r="C4705" s="29">
        <v>-1.3795680328577878E-2</v>
      </c>
      <c r="D4705" s="29">
        <v>8.6638261549561876E-2</v>
      </c>
      <c r="E4705" s="29">
        <v>-0.33909177258119472</v>
      </c>
    </row>
    <row r="4706" spans="2:5" x14ac:dyDescent="0.2">
      <c r="B4706">
        <v>4697</v>
      </c>
      <c r="C4706" s="29">
        <v>1.152951769960235E-2</v>
      </c>
      <c r="D4706" s="29">
        <v>-0.19871732744158696</v>
      </c>
      <c r="E4706" s="29">
        <v>4.678703868340784E-2</v>
      </c>
    </row>
    <row r="4707" spans="2:5" x14ac:dyDescent="0.2">
      <c r="B4707">
        <v>4698</v>
      </c>
      <c r="C4707" s="29">
        <v>-0.10387372023108481</v>
      </c>
      <c r="D4707" s="29">
        <v>-5.9920238638000202E-2</v>
      </c>
      <c r="E4707" s="29">
        <v>0.18562320870973545</v>
      </c>
    </row>
    <row r="4708" spans="2:5" x14ac:dyDescent="0.2">
      <c r="B4708">
        <v>4699</v>
      </c>
      <c r="C4708" s="29">
        <v>-5.8790374495485215E-2</v>
      </c>
      <c r="D4708" s="29">
        <v>0.16360549362435917</v>
      </c>
      <c r="E4708" s="29">
        <v>-3.0012150100412943E-2</v>
      </c>
    </row>
    <row r="4709" spans="2:5" x14ac:dyDescent="0.2">
      <c r="B4709">
        <v>4700</v>
      </c>
      <c r="C4709" s="29">
        <v>5.9247062033794115E-3</v>
      </c>
      <c r="D4709" s="29">
        <v>9.2382024837618551E-2</v>
      </c>
      <c r="E4709" s="29">
        <v>0.70094710692173479</v>
      </c>
    </row>
    <row r="4710" spans="2:5" x14ac:dyDescent="0.2">
      <c r="B4710">
        <v>4701</v>
      </c>
      <c r="C4710" s="29">
        <v>4.4597589226583439E-2</v>
      </c>
      <c r="D4710" s="29">
        <v>5.149485955268393E-2</v>
      </c>
      <c r="E4710" s="29">
        <v>0.15377704207900156</v>
      </c>
    </row>
    <row r="4711" spans="2:5" x14ac:dyDescent="0.2">
      <c r="B4711">
        <v>4702</v>
      </c>
      <c r="C4711" s="29">
        <v>1.822318648289133E-2</v>
      </c>
      <c r="D4711" s="29">
        <v>-3.6421945796653352E-2</v>
      </c>
      <c r="E4711" s="29">
        <v>-0.21313280965641598</v>
      </c>
    </row>
    <row r="4712" spans="2:5" x14ac:dyDescent="0.2">
      <c r="B4712">
        <v>4703</v>
      </c>
      <c r="C4712" s="29">
        <v>-2.0794918565167068E-2</v>
      </c>
      <c r="D4712" s="29">
        <v>-0.18183515029273808</v>
      </c>
      <c r="E4712" s="29">
        <v>-0.33453191708828778</v>
      </c>
    </row>
    <row r="4713" spans="2:5" x14ac:dyDescent="0.2">
      <c r="B4713">
        <v>4704</v>
      </c>
      <c r="C4713" s="29">
        <v>3.1687218055519717E-2</v>
      </c>
      <c r="D4713" s="29">
        <v>-8.9428853836757916E-2</v>
      </c>
      <c r="E4713" s="29">
        <v>-0.1076140975497212</v>
      </c>
    </row>
    <row r="4714" spans="2:5" x14ac:dyDescent="0.2">
      <c r="B4714">
        <v>4705</v>
      </c>
      <c r="C4714" s="29">
        <v>0.1105644964927625</v>
      </c>
      <c r="D4714" s="29">
        <v>7.4755893420397901E-2</v>
      </c>
      <c r="E4714" s="29">
        <v>-0.27238395547882938</v>
      </c>
    </row>
    <row r="4715" spans="2:5" x14ac:dyDescent="0.2">
      <c r="B4715">
        <v>4706</v>
      </c>
      <c r="C4715" s="29">
        <v>4.8786552987078024E-3</v>
      </c>
      <c r="D4715" s="29">
        <v>7.2770746213221285E-2</v>
      </c>
      <c r="E4715" s="29">
        <v>-3.7966985189877747E-2</v>
      </c>
    </row>
    <row r="4716" spans="2:5" x14ac:dyDescent="0.2">
      <c r="B4716">
        <v>4707</v>
      </c>
      <c r="C4716" s="29">
        <v>2.3313007737225905E-2</v>
      </c>
      <c r="D4716" s="29">
        <v>1.0212286913535042E-2</v>
      </c>
      <c r="E4716" s="29">
        <v>2.9338614230954435E-2</v>
      </c>
    </row>
    <row r="4717" spans="2:5" x14ac:dyDescent="0.2">
      <c r="B4717">
        <v>4708</v>
      </c>
      <c r="C4717" s="29">
        <v>6.0528520820137766E-2</v>
      </c>
      <c r="D4717" s="29">
        <v>-2.1312071163989824E-2</v>
      </c>
      <c r="E4717" s="29">
        <v>-3.9056885610820088E-2</v>
      </c>
    </row>
    <row r="4718" spans="2:5" x14ac:dyDescent="0.2">
      <c r="B4718">
        <v>4709</v>
      </c>
      <c r="C4718" s="29">
        <v>6.5303865524906385E-2</v>
      </c>
      <c r="D4718" s="29">
        <v>0.1366326488082856</v>
      </c>
      <c r="E4718" s="29">
        <v>-4.02769599462868E-2</v>
      </c>
    </row>
    <row r="4719" spans="2:5" x14ac:dyDescent="0.2">
      <c r="B4719">
        <v>4710</v>
      </c>
      <c r="C4719" s="29">
        <v>-4.9754320933977157E-2</v>
      </c>
      <c r="D4719" s="29">
        <v>-3.1407780526000063E-3</v>
      </c>
      <c r="E4719" s="29">
        <v>-0.49452509724131816</v>
      </c>
    </row>
    <row r="4720" spans="2:5" x14ac:dyDescent="0.2">
      <c r="B4720">
        <v>4711</v>
      </c>
      <c r="C4720" s="29">
        <v>-6.367466307026759E-2</v>
      </c>
      <c r="D4720" s="29">
        <v>-6.5060983010961831E-2</v>
      </c>
      <c r="E4720" s="29">
        <v>-6.8694042729230326E-2</v>
      </c>
    </row>
    <row r="4721" spans="2:5" x14ac:dyDescent="0.2">
      <c r="B4721">
        <v>4712</v>
      </c>
      <c r="C4721" s="29">
        <v>-2.4890687616938779E-2</v>
      </c>
      <c r="D4721" s="29">
        <v>0.15774268994065424</v>
      </c>
      <c r="E4721" s="29">
        <v>0.19603444961742711</v>
      </c>
    </row>
    <row r="4722" spans="2:5" x14ac:dyDescent="0.2">
      <c r="B4722">
        <v>4713</v>
      </c>
      <c r="C4722" s="29">
        <v>-2.9297929898325664E-2</v>
      </c>
      <c r="D4722" s="29">
        <v>2.9848629621838277E-2</v>
      </c>
      <c r="E4722" s="29">
        <v>0.29367658626586979</v>
      </c>
    </row>
    <row r="4723" spans="2:5" x14ac:dyDescent="0.2">
      <c r="B4723">
        <v>4714</v>
      </c>
      <c r="C4723" s="29">
        <v>-0.13069787601384122</v>
      </c>
      <c r="D4723" s="29">
        <v>0.141841324806083</v>
      </c>
      <c r="E4723" s="29">
        <v>-0.15523767248525674</v>
      </c>
    </row>
    <row r="4724" spans="2:5" x14ac:dyDescent="0.2">
      <c r="B4724">
        <v>4715</v>
      </c>
      <c r="C4724" s="29">
        <v>0.10137377170681801</v>
      </c>
      <c r="D4724" s="29">
        <v>0.14290881461678279</v>
      </c>
      <c r="E4724" s="29">
        <v>-0.4655630183848059</v>
      </c>
    </row>
    <row r="4725" spans="2:5" x14ac:dyDescent="0.2">
      <c r="B4725">
        <v>4716</v>
      </c>
      <c r="C4725" s="29">
        <v>-6.0597317311834424E-2</v>
      </c>
      <c r="D4725" s="29">
        <v>-0.1944348370083504</v>
      </c>
      <c r="E4725" s="29">
        <v>-0.56702722929698568</v>
      </c>
    </row>
    <row r="4726" spans="2:5" x14ac:dyDescent="0.2">
      <c r="B4726">
        <v>4717</v>
      </c>
      <c r="C4726" s="29">
        <v>2.1150862342060629E-2</v>
      </c>
      <c r="D4726" s="29">
        <v>-5.828263584103005E-2</v>
      </c>
      <c r="E4726" s="29">
        <v>-2.3587833083956261E-2</v>
      </c>
    </row>
    <row r="4727" spans="2:5" x14ac:dyDescent="0.2">
      <c r="B4727">
        <v>4718</v>
      </c>
      <c r="C4727" s="29">
        <v>-4.2397057663518941E-3</v>
      </c>
      <c r="D4727" s="29">
        <v>-0.2199026320798769</v>
      </c>
      <c r="E4727" s="29">
        <v>3.0900363282702157E-2</v>
      </c>
    </row>
    <row r="4728" spans="2:5" x14ac:dyDescent="0.2">
      <c r="B4728">
        <v>4719</v>
      </c>
      <c r="C4728" s="29">
        <v>9.3977927700253899E-2</v>
      </c>
      <c r="D4728" s="29">
        <v>-0.13114067945654198</v>
      </c>
      <c r="E4728" s="29">
        <v>-8.5012621912827213E-2</v>
      </c>
    </row>
    <row r="4729" spans="2:5" x14ac:dyDescent="0.2">
      <c r="B4729">
        <v>4720</v>
      </c>
      <c r="C4729" s="29">
        <v>-4.3415286647076175E-2</v>
      </c>
      <c r="D4729" s="29">
        <v>-5.8940146141639435E-2</v>
      </c>
      <c r="E4729" s="29">
        <v>-0.76962969508380874</v>
      </c>
    </row>
    <row r="4730" spans="2:5" x14ac:dyDescent="0.2">
      <c r="B4730">
        <v>4721</v>
      </c>
      <c r="C4730" s="29">
        <v>-3.7297976576305021E-2</v>
      </c>
      <c r="D4730" s="29">
        <v>-3.3238901431301843E-2</v>
      </c>
      <c r="E4730" s="29">
        <v>-0.85005259093123176</v>
      </c>
    </row>
    <row r="4731" spans="2:5" x14ac:dyDescent="0.2">
      <c r="B4731">
        <v>4722</v>
      </c>
      <c r="C4731" s="29">
        <v>3.8571681166442622E-3</v>
      </c>
      <c r="D4731" s="29">
        <v>2.1840880204761357E-2</v>
      </c>
      <c r="E4731" s="29">
        <v>-4.915581973031502E-2</v>
      </c>
    </row>
    <row r="4732" spans="2:5" x14ac:dyDescent="0.2">
      <c r="B4732">
        <v>4723</v>
      </c>
      <c r="C4732" s="29">
        <v>0.15257877466090275</v>
      </c>
      <c r="D4732" s="29">
        <v>0.12408653375671623</v>
      </c>
      <c r="E4732" s="29">
        <v>6.9818063590731241E-2</v>
      </c>
    </row>
    <row r="4733" spans="2:5" x14ac:dyDescent="0.2">
      <c r="B4733">
        <v>4724</v>
      </c>
      <c r="C4733" s="29">
        <v>-3.3412673799169394E-2</v>
      </c>
      <c r="D4733" s="29">
        <v>0.21904975419444689</v>
      </c>
      <c r="E4733" s="29">
        <v>-1.8094005413889114E-2</v>
      </c>
    </row>
    <row r="4734" spans="2:5" x14ac:dyDescent="0.2">
      <c r="B4734">
        <v>4725</v>
      </c>
      <c r="C4734" s="29">
        <v>0.13926848383822726</v>
      </c>
      <c r="D4734" s="29">
        <v>-0.15979766452166907</v>
      </c>
      <c r="E4734" s="29">
        <v>-2.1920695863450575E-2</v>
      </c>
    </row>
    <row r="4735" spans="2:5" x14ac:dyDescent="0.2">
      <c r="B4735">
        <v>4726</v>
      </c>
      <c r="C4735" s="29">
        <v>6.4363835935816391E-3</v>
      </c>
      <c r="D4735" s="29">
        <v>0.26947477794938957</v>
      </c>
      <c r="E4735" s="29">
        <v>0.1297637716210038</v>
      </c>
    </row>
    <row r="4736" spans="2:5" x14ac:dyDescent="0.2">
      <c r="B4736">
        <v>4727</v>
      </c>
      <c r="C4736" s="29">
        <v>-3.3766432910905565E-2</v>
      </c>
      <c r="D4736" s="29">
        <v>7.0681455720876904E-2</v>
      </c>
      <c r="E4736" s="29">
        <v>-6.8486334383868946E-2</v>
      </c>
    </row>
    <row r="4737" spans="2:5" x14ac:dyDescent="0.2">
      <c r="B4737">
        <v>4728</v>
      </c>
      <c r="C4737" s="29">
        <v>-2.1819591604985665E-2</v>
      </c>
      <c r="D4737" s="29">
        <v>3.3620718542930597E-2</v>
      </c>
      <c r="E4737" s="29">
        <v>-0.1119486710696561</v>
      </c>
    </row>
    <row r="4738" spans="2:5" x14ac:dyDescent="0.2">
      <c r="B4738">
        <v>4729</v>
      </c>
      <c r="C4738" s="29">
        <v>0.16812545109503357</v>
      </c>
      <c r="D4738" s="29">
        <v>-4.766962792718453E-2</v>
      </c>
      <c r="E4738" s="29">
        <v>-0.20836185357442166</v>
      </c>
    </row>
    <row r="4739" spans="2:5" x14ac:dyDescent="0.2">
      <c r="B4739">
        <v>4730</v>
      </c>
      <c r="C4739" s="29">
        <v>-5.6558082803566008E-2</v>
      </c>
      <c r="D4739" s="29">
        <v>5.7467961712733343E-3</v>
      </c>
      <c r="E4739" s="29">
        <v>7.9618425387528682E-2</v>
      </c>
    </row>
    <row r="4740" spans="2:5" x14ac:dyDescent="0.2">
      <c r="B4740">
        <v>4731</v>
      </c>
      <c r="C4740" s="29">
        <v>4.8627177647166356E-2</v>
      </c>
      <c r="D4740" s="29">
        <v>-0.28768228741079127</v>
      </c>
      <c r="E4740" s="29">
        <v>-0.10521978417905821</v>
      </c>
    </row>
    <row r="4741" spans="2:5" x14ac:dyDescent="0.2">
      <c r="B4741">
        <v>4732</v>
      </c>
      <c r="C4741" s="29">
        <v>-6.219397490048191E-2</v>
      </c>
      <c r="D4741" s="29">
        <v>0.13843798025985726</v>
      </c>
      <c r="E4741" s="29">
        <v>0.11028596684483163</v>
      </c>
    </row>
    <row r="4742" spans="2:5" x14ac:dyDescent="0.2">
      <c r="B4742">
        <v>4733</v>
      </c>
      <c r="C4742" s="29">
        <v>9.5413001872946934E-2</v>
      </c>
      <c r="D4742" s="29">
        <v>3.0745700247800399E-2</v>
      </c>
      <c r="E4742" s="29">
        <v>-3.0209589522555324E-2</v>
      </c>
    </row>
    <row r="4743" spans="2:5" x14ac:dyDescent="0.2">
      <c r="B4743">
        <v>4734</v>
      </c>
      <c r="C4743" s="29">
        <v>5.362249175950886E-2</v>
      </c>
      <c r="D4743" s="29">
        <v>4.0247999338942041E-2</v>
      </c>
      <c r="E4743" s="29">
        <v>-3.7665551225763094E-2</v>
      </c>
    </row>
    <row r="4744" spans="2:5" x14ac:dyDescent="0.2">
      <c r="B4744">
        <v>4735</v>
      </c>
      <c r="C4744" s="29">
        <v>3.6878068484941892E-2</v>
      </c>
      <c r="D4744" s="29">
        <v>-1.1584330547214422E-2</v>
      </c>
      <c r="E4744" s="29">
        <v>0.16335050085260255</v>
      </c>
    </row>
    <row r="4745" spans="2:5" x14ac:dyDescent="0.2">
      <c r="B4745">
        <v>4736</v>
      </c>
      <c r="C4745" s="29">
        <v>-8.778753818914839E-2</v>
      </c>
      <c r="D4745" s="29">
        <v>-0.19175622374432225</v>
      </c>
      <c r="E4745" s="29">
        <v>8.0938512424222793E-3</v>
      </c>
    </row>
    <row r="4746" spans="2:5" x14ac:dyDescent="0.2">
      <c r="B4746">
        <v>4737</v>
      </c>
      <c r="C4746" s="29">
        <v>-6.1982403470002036E-2</v>
      </c>
      <c r="D4746" s="29">
        <v>-0.14177060211101325</v>
      </c>
      <c r="E4746" s="29">
        <v>-0.23286688071037129</v>
      </c>
    </row>
    <row r="4747" spans="2:5" x14ac:dyDescent="0.2">
      <c r="B4747">
        <v>4738</v>
      </c>
      <c r="C4747" s="29">
        <v>-8.5989151704849373E-2</v>
      </c>
      <c r="D4747" s="29">
        <v>-0.36892296931392748</v>
      </c>
      <c r="E4747" s="29">
        <v>4.9180218634156003E-2</v>
      </c>
    </row>
    <row r="4748" spans="2:5" x14ac:dyDescent="0.2">
      <c r="B4748">
        <v>4739</v>
      </c>
      <c r="C4748" s="29">
        <v>-1.5565965099449559E-2</v>
      </c>
      <c r="D4748" s="29">
        <v>0.13445663895602711</v>
      </c>
      <c r="E4748" s="29">
        <v>-0.45825218940164175</v>
      </c>
    </row>
    <row r="4749" spans="2:5" x14ac:dyDescent="0.2">
      <c r="B4749">
        <v>4740</v>
      </c>
      <c r="C4749" s="29">
        <v>4.1977386189578532E-2</v>
      </c>
      <c r="D4749" s="29">
        <v>0.21010044112805312</v>
      </c>
      <c r="E4749" s="29">
        <v>-0.21625995435578149</v>
      </c>
    </row>
    <row r="4750" spans="2:5" x14ac:dyDescent="0.2">
      <c r="B4750">
        <v>4741</v>
      </c>
      <c r="C4750" s="29">
        <v>8.6542264104279301E-2</v>
      </c>
      <c r="D4750" s="29">
        <v>0.16711300481175587</v>
      </c>
      <c r="E4750" s="29">
        <v>-7.2715493917816537E-2</v>
      </c>
    </row>
    <row r="4751" spans="2:5" x14ac:dyDescent="0.2">
      <c r="B4751">
        <v>4742</v>
      </c>
      <c r="C4751" s="29">
        <v>0.12262510832218877</v>
      </c>
      <c r="D4751" s="29">
        <v>-7.3107522170976297E-2</v>
      </c>
      <c r="E4751" s="29">
        <v>9.6946064744077479E-2</v>
      </c>
    </row>
    <row r="4752" spans="2:5" x14ac:dyDescent="0.2">
      <c r="B4752">
        <v>4743</v>
      </c>
      <c r="C4752" s="29">
        <v>-1.4828277701396756E-2</v>
      </c>
      <c r="D4752" s="29">
        <v>-5.1140486315755414E-3</v>
      </c>
      <c r="E4752" s="29">
        <v>-0.19673865635001733</v>
      </c>
    </row>
    <row r="4753" spans="2:5" x14ac:dyDescent="0.2">
      <c r="B4753">
        <v>4744</v>
      </c>
      <c r="C4753" s="29">
        <v>-8.5350675383429747E-2</v>
      </c>
      <c r="D4753" s="29">
        <v>0.13921850613665279</v>
      </c>
      <c r="E4753" s="29">
        <v>0.2023721347522543</v>
      </c>
    </row>
    <row r="4754" spans="2:5" x14ac:dyDescent="0.2">
      <c r="B4754">
        <v>4745</v>
      </c>
      <c r="C4754" s="29">
        <v>7.1002055062622652E-2</v>
      </c>
      <c r="D4754" s="29">
        <v>-0.12334648536878284</v>
      </c>
      <c r="E4754" s="29">
        <v>7.9865973405665855E-2</v>
      </c>
    </row>
    <row r="4755" spans="2:5" x14ac:dyDescent="0.2">
      <c r="B4755">
        <v>4746</v>
      </c>
      <c r="C4755" s="29">
        <v>6.500751932465608E-2</v>
      </c>
      <c r="D4755" s="29">
        <v>0.40679275743866372</v>
      </c>
      <c r="E4755" s="29">
        <v>5.4831791414123345E-2</v>
      </c>
    </row>
    <row r="4756" spans="2:5" x14ac:dyDescent="0.2">
      <c r="B4756">
        <v>4747</v>
      </c>
      <c r="C4756" s="29">
        <v>-5.725985569960601E-2</v>
      </c>
      <c r="D4756" s="29">
        <v>-0.13439512632779177</v>
      </c>
      <c r="E4756" s="29">
        <v>0.12478955579988185</v>
      </c>
    </row>
    <row r="4757" spans="2:5" x14ac:dyDescent="0.2">
      <c r="B4757">
        <v>4748</v>
      </c>
      <c r="C4757" s="29">
        <v>3.903770096482153E-2</v>
      </c>
      <c r="D4757" s="29">
        <v>7.126800085652478E-2</v>
      </c>
      <c r="E4757" s="29">
        <v>-0.16696862072953533</v>
      </c>
    </row>
    <row r="4758" spans="2:5" x14ac:dyDescent="0.2">
      <c r="B4758">
        <v>4749</v>
      </c>
      <c r="C4758" s="29">
        <v>4.9730360705482347E-2</v>
      </c>
      <c r="D4758" s="29">
        <v>-7.9338209407345556E-3</v>
      </c>
      <c r="E4758" s="29">
        <v>0.15316914946469246</v>
      </c>
    </row>
    <row r="4759" spans="2:5" x14ac:dyDescent="0.2">
      <c r="B4759">
        <v>4750</v>
      </c>
      <c r="C4759" s="29">
        <v>-9.1661316050000621E-2</v>
      </c>
      <c r="D4759" s="29">
        <v>0.12591433728452145</v>
      </c>
      <c r="E4759" s="29">
        <v>3.7360823415961239E-2</v>
      </c>
    </row>
    <row r="4760" spans="2:5" x14ac:dyDescent="0.2">
      <c r="B4760">
        <v>4751</v>
      </c>
      <c r="C4760" s="29">
        <v>-1.717387314792047E-2</v>
      </c>
      <c r="D4760" s="29">
        <v>5.7203626629282162E-2</v>
      </c>
      <c r="E4760" s="29">
        <v>-0.12063475328106828</v>
      </c>
    </row>
    <row r="4761" spans="2:5" x14ac:dyDescent="0.2">
      <c r="B4761">
        <v>4752</v>
      </c>
      <c r="C4761" s="29">
        <v>3.5953231118094106E-2</v>
      </c>
      <c r="D4761" s="29">
        <v>4.9049832957201986E-2</v>
      </c>
      <c r="E4761" s="29">
        <v>-0.35309597007285759</v>
      </c>
    </row>
    <row r="4762" spans="2:5" x14ac:dyDescent="0.2">
      <c r="B4762">
        <v>4753</v>
      </c>
      <c r="C4762" s="29">
        <v>0.1043559329692406</v>
      </c>
      <c r="D4762" s="29">
        <v>6.520636887727288E-2</v>
      </c>
      <c r="E4762" s="29">
        <v>-0.35206360016198696</v>
      </c>
    </row>
    <row r="4763" spans="2:5" x14ac:dyDescent="0.2">
      <c r="B4763">
        <v>4754</v>
      </c>
      <c r="C4763" s="29">
        <v>-2.2008108611312201E-2</v>
      </c>
      <c r="D4763" s="29">
        <v>-0.23407643303776496</v>
      </c>
      <c r="E4763" s="29">
        <v>3.3286665669682199E-2</v>
      </c>
    </row>
    <row r="4764" spans="2:5" x14ac:dyDescent="0.2">
      <c r="B4764">
        <v>4755</v>
      </c>
      <c r="C4764" s="29">
        <v>8.1507328452625052E-2</v>
      </c>
      <c r="D4764" s="29">
        <v>3.0103368402611751E-2</v>
      </c>
      <c r="E4764" s="29">
        <v>6.7449218214589522E-3</v>
      </c>
    </row>
    <row r="4765" spans="2:5" x14ac:dyDescent="0.2">
      <c r="B4765">
        <v>4756</v>
      </c>
      <c r="C4765" s="29">
        <v>-1.3790177959184595E-2</v>
      </c>
      <c r="D4765" s="29">
        <v>-9.8421496690953042E-2</v>
      </c>
      <c r="E4765" s="29">
        <v>-9.8948381653495815E-2</v>
      </c>
    </row>
    <row r="4766" spans="2:5" x14ac:dyDescent="0.2">
      <c r="B4766">
        <v>4757</v>
      </c>
      <c r="C4766" s="29">
        <v>2.6792525019183288E-2</v>
      </c>
      <c r="D4766" s="29">
        <v>1.2544204217964622E-2</v>
      </c>
      <c r="E4766" s="29">
        <v>0.25059472898327229</v>
      </c>
    </row>
    <row r="4767" spans="2:5" x14ac:dyDescent="0.2">
      <c r="B4767">
        <v>4758</v>
      </c>
      <c r="C4767" s="29">
        <v>-9.1228406963047903E-2</v>
      </c>
      <c r="D4767" s="29">
        <v>-9.1009620799099203E-2</v>
      </c>
      <c r="E4767" s="29">
        <v>0.34752634484488609</v>
      </c>
    </row>
    <row r="4768" spans="2:5" x14ac:dyDescent="0.2">
      <c r="B4768">
        <v>4759</v>
      </c>
      <c r="C4768" s="29">
        <v>1.9460497740613883E-2</v>
      </c>
      <c r="D4768" s="29">
        <v>-0.15467248247175819</v>
      </c>
      <c r="E4768" s="29">
        <v>0.50553084652010494</v>
      </c>
    </row>
    <row r="4769" spans="2:5" x14ac:dyDescent="0.2">
      <c r="B4769">
        <v>4760</v>
      </c>
      <c r="C4769" s="29">
        <v>4.5114751806639722E-2</v>
      </c>
      <c r="D4769" s="29">
        <v>0.1172221761875983</v>
      </c>
      <c r="E4769" s="29">
        <v>-5.0253271570007703E-2</v>
      </c>
    </row>
    <row r="4770" spans="2:5" x14ac:dyDescent="0.2">
      <c r="B4770">
        <v>4761</v>
      </c>
      <c r="C4770" s="29">
        <v>-3.3718890175272229E-2</v>
      </c>
      <c r="D4770" s="29">
        <v>0.32412250244198287</v>
      </c>
      <c r="E4770" s="29">
        <v>0.44747623099356054</v>
      </c>
    </row>
    <row r="4771" spans="2:5" x14ac:dyDescent="0.2">
      <c r="B4771">
        <v>4762</v>
      </c>
      <c r="C4771" s="29">
        <v>-7.1548808225794028E-2</v>
      </c>
      <c r="D4771" s="29">
        <v>-1.6256709822864857E-2</v>
      </c>
      <c r="E4771" s="29">
        <v>4.1375336684313153E-2</v>
      </c>
    </row>
    <row r="4772" spans="2:5" x14ac:dyDescent="0.2">
      <c r="B4772">
        <v>4763</v>
      </c>
      <c r="C4772" s="29">
        <v>1.6604514302161028E-5</v>
      </c>
      <c r="D4772" s="29">
        <v>3.4338095121905554E-2</v>
      </c>
      <c r="E4772" s="29">
        <v>1.3392319640582453E-2</v>
      </c>
    </row>
    <row r="4773" spans="2:5" x14ac:dyDescent="0.2">
      <c r="B4773">
        <v>4764</v>
      </c>
      <c r="C4773" s="29">
        <v>5.6398207034049255E-2</v>
      </c>
      <c r="D4773" s="29">
        <v>-6.7253072383800794E-2</v>
      </c>
      <c r="E4773" s="29">
        <v>-4.250663164312056E-2</v>
      </c>
    </row>
    <row r="4774" spans="2:5" x14ac:dyDescent="0.2">
      <c r="B4774">
        <v>4765</v>
      </c>
      <c r="C4774" s="29">
        <v>5.6414837834319317E-2</v>
      </c>
      <c r="D4774" s="29">
        <v>-6.6804630254568328E-2</v>
      </c>
      <c r="E4774" s="29">
        <v>-0.22641422670569214</v>
      </c>
    </row>
    <row r="4775" spans="2:5" x14ac:dyDescent="0.2">
      <c r="B4775">
        <v>4766</v>
      </c>
      <c r="C4775" s="29">
        <v>0.10688217257964377</v>
      </c>
      <c r="D4775" s="29">
        <v>-0.17298292624956194</v>
      </c>
      <c r="E4775" s="29">
        <v>-4.233370250685372E-2</v>
      </c>
    </row>
    <row r="4776" spans="2:5" x14ac:dyDescent="0.2">
      <c r="B4776">
        <v>4767</v>
      </c>
      <c r="C4776" s="29">
        <v>5.846908268873037E-2</v>
      </c>
      <c r="D4776" s="29">
        <v>-3.5980401615398963E-2</v>
      </c>
      <c r="E4776" s="29">
        <v>-3.6790812275386123E-2</v>
      </c>
    </row>
    <row r="4777" spans="2:5" x14ac:dyDescent="0.2">
      <c r="B4777">
        <v>4768</v>
      </c>
      <c r="C4777" s="29">
        <v>-0.19425900891281986</v>
      </c>
      <c r="D4777" s="29">
        <v>8.4750532246894064E-2</v>
      </c>
      <c r="E4777" s="29">
        <v>-0.2136832240109626</v>
      </c>
    </row>
    <row r="4778" spans="2:5" x14ac:dyDescent="0.2">
      <c r="B4778">
        <v>4769</v>
      </c>
      <c r="C4778" s="29">
        <v>-3.0564939994201222E-3</v>
      </c>
      <c r="D4778" s="29">
        <v>-0.24945521532453208</v>
      </c>
      <c r="E4778" s="29">
        <v>5.5735996456642706E-2</v>
      </c>
    </row>
    <row r="4779" spans="2:5" x14ac:dyDescent="0.2">
      <c r="B4779">
        <v>4770</v>
      </c>
      <c r="C4779" s="29">
        <v>3.4018155646022133E-2</v>
      </c>
      <c r="D4779" s="29">
        <v>-0.50816103338896923</v>
      </c>
      <c r="E4779" s="29">
        <v>0.18006364478071193</v>
      </c>
    </row>
    <row r="4780" spans="2:5" x14ac:dyDescent="0.2">
      <c r="B4780">
        <v>4771</v>
      </c>
      <c r="C4780" s="29">
        <v>6.1277158867944069E-2</v>
      </c>
      <c r="D4780" s="29">
        <v>-0.21368657700120103</v>
      </c>
      <c r="E4780" s="29">
        <v>-0.22055258708054282</v>
      </c>
    </row>
    <row r="4781" spans="2:5" x14ac:dyDescent="0.2">
      <c r="B4781">
        <v>4772</v>
      </c>
      <c r="C4781" s="29">
        <v>-1.4584440797436126E-2</v>
      </c>
      <c r="D4781" s="29">
        <v>-0.30655573633683725</v>
      </c>
      <c r="E4781" s="29">
        <v>-0.65548070176611439</v>
      </c>
    </row>
    <row r="4782" spans="2:5" x14ac:dyDescent="0.2">
      <c r="B4782">
        <v>4773</v>
      </c>
      <c r="C4782" s="29">
        <v>-1.7348232121154855E-2</v>
      </c>
      <c r="D4782" s="29">
        <v>0.36911825241285512</v>
      </c>
      <c r="E4782" s="29">
        <v>-4.2847619241537585E-2</v>
      </c>
    </row>
    <row r="4783" spans="2:5" x14ac:dyDescent="0.2">
      <c r="B4783">
        <v>4774</v>
      </c>
      <c r="C4783" s="29">
        <v>-1.4355331059074645E-2</v>
      </c>
      <c r="D4783" s="29">
        <v>0.12806224208090994</v>
      </c>
      <c r="E4783" s="29">
        <v>-5.5663179498415476E-2</v>
      </c>
    </row>
    <row r="4784" spans="2:5" x14ac:dyDescent="0.2">
      <c r="B4784">
        <v>4775</v>
      </c>
      <c r="C4784" s="29">
        <v>-5.4802253406425333E-2</v>
      </c>
      <c r="D4784" s="29">
        <v>-6.1159109953621144E-2</v>
      </c>
      <c r="E4784" s="29">
        <v>-0.16075978150497838</v>
      </c>
    </row>
    <row r="4785" spans="2:5" x14ac:dyDescent="0.2">
      <c r="B4785">
        <v>4776</v>
      </c>
      <c r="C4785" s="29">
        <v>6.9411302812105335E-2</v>
      </c>
      <c r="D4785" s="29">
        <v>-8.395733741549033E-3</v>
      </c>
      <c r="E4785" s="29">
        <v>-5.3390537067190554E-2</v>
      </c>
    </row>
    <row r="4786" spans="2:5" x14ac:dyDescent="0.2">
      <c r="B4786">
        <v>4777</v>
      </c>
      <c r="C4786" s="29">
        <v>-8.7761306237416861E-2</v>
      </c>
      <c r="D4786" s="29">
        <v>1.4670029090926059E-2</v>
      </c>
      <c r="E4786" s="29">
        <v>-5.3644866388545563E-2</v>
      </c>
    </row>
    <row r="4787" spans="2:5" x14ac:dyDescent="0.2">
      <c r="B4787">
        <v>4778</v>
      </c>
      <c r="C4787" s="29">
        <v>1.8116417571958901E-3</v>
      </c>
      <c r="D4787" s="29">
        <v>2.0691997216582734E-3</v>
      </c>
      <c r="E4787" s="29">
        <v>-9.2695154430169124E-2</v>
      </c>
    </row>
    <row r="4788" spans="2:5" x14ac:dyDescent="0.2">
      <c r="B4788">
        <v>4779</v>
      </c>
      <c r="C4788" s="29">
        <v>-1.5355901909505681E-2</v>
      </c>
      <c r="D4788" s="29">
        <v>-4.5412094173954573E-2</v>
      </c>
      <c r="E4788" s="29">
        <v>-0.26029365515568698</v>
      </c>
    </row>
    <row r="4789" spans="2:5" x14ac:dyDescent="0.2">
      <c r="B4789">
        <v>4780</v>
      </c>
      <c r="C4789" s="29">
        <v>3.7080709465664742E-5</v>
      </c>
      <c r="D4789" s="29">
        <v>5.0026936924499462E-3</v>
      </c>
      <c r="E4789" s="29">
        <v>0.15475911280592392</v>
      </c>
    </row>
    <row r="4790" spans="2:5" x14ac:dyDescent="0.2">
      <c r="B4790">
        <v>4781</v>
      </c>
      <c r="C4790" s="29">
        <v>0.1067879995773974</v>
      </c>
      <c r="D4790" s="29">
        <v>-4.0035417253305491E-2</v>
      </c>
      <c r="E4790" s="29">
        <v>-5.0367099268972841E-3</v>
      </c>
    </row>
    <row r="4791" spans="2:5" x14ac:dyDescent="0.2">
      <c r="B4791">
        <v>4782</v>
      </c>
      <c r="C4791" s="29">
        <v>-2.0943908833389927E-2</v>
      </c>
      <c r="D4791" s="29">
        <v>-0.47758884113981481</v>
      </c>
      <c r="E4791" s="29">
        <v>0.36700642558153324</v>
      </c>
    </row>
    <row r="4792" spans="2:5" x14ac:dyDescent="0.2">
      <c r="B4792">
        <v>4783</v>
      </c>
      <c r="C4792" s="29">
        <v>-0.15935495305854522</v>
      </c>
      <c r="D4792" s="29">
        <v>-0.27185406643512799</v>
      </c>
      <c r="E4792" s="29">
        <v>-9.6423777558235391E-2</v>
      </c>
    </row>
    <row r="4793" spans="2:5" x14ac:dyDescent="0.2">
      <c r="B4793">
        <v>4784</v>
      </c>
      <c r="C4793" s="29">
        <v>-1.018520248787636E-2</v>
      </c>
      <c r="D4793" s="29">
        <v>-1.8011719873989147E-2</v>
      </c>
      <c r="E4793" s="29">
        <v>0.17683284218339035</v>
      </c>
    </row>
    <row r="4794" spans="2:5" x14ac:dyDescent="0.2">
      <c r="B4794">
        <v>4785</v>
      </c>
      <c r="C4794" s="29">
        <v>-1.3866339427578563E-2</v>
      </c>
      <c r="D4794" s="29">
        <v>7.772258834879478E-2</v>
      </c>
      <c r="E4794" s="29">
        <v>-0.17111497731765982</v>
      </c>
    </row>
    <row r="4795" spans="2:5" x14ac:dyDescent="0.2">
      <c r="B4795">
        <v>4786</v>
      </c>
      <c r="C4795" s="29">
        <v>-4.3148568836849539E-2</v>
      </c>
      <c r="D4795" s="29">
        <v>0.15595204742732988</v>
      </c>
      <c r="E4795" s="29">
        <v>-0.40881088843190433</v>
      </c>
    </row>
    <row r="4796" spans="2:5" x14ac:dyDescent="0.2">
      <c r="B4796">
        <v>4787</v>
      </c>
      <c r="C4796" s="29">
        <v>1.1174534249886415E-2</v>
      </c>
      <c r="D4796" s="29">
        <v>-0.11146784606171481</v>
      </c>
      <c r="E4796" s="29">
        <v>8.3241020162071272E-2</v>
      </c>
    </row>
    <row r="4797" spans="2:5" x14ac:dyDescent="0.2">
      <c r="B4797">
        <v>4788</v>
      </c>
      <c r="C4797" s="29">
        <v>8.0086798384596154E-3</v>
      </c>
      <c r="D4797" s="29">
        <v>-4.7812326873824432E-2</v>
      </c>
      <c r="E4797" s="29">
        <v>0.11060936817047846</v>
      </c>
    </row>
    <row r="4798" spans="2:5" x14ac:dyDescent="0.2">
      <c r="B4798">
        <v>4789</v>
      </c>
      <c r="C4798" s="29">
        <v>6.5427592484139666E-2</v>
      </c>
      <c r="D4798" s="29">
        <v>-3.8920587261208402E-2</v>
      </c>
      <c r="E4798" s="29">
        <v>2.1105090184032175E-2</v>
      </c>
    </row>
    <row r="4799" spans="2:5" x14ac:dyDescent="0.2">
      <c r="B4799">
        <v>4790</v>
      </c>
      <c r="C4799" s="29">
        <v>8.6165310187351213E-2</v>
      </c>
      <c r="D4799" s="29">
        <v>-0.32878230509348505</v>
      </c>
      <c r="E4799" s="29">
        <v>0.18828205856696628</v>
      </c>
    </row>
    <row r="4800" spans="2:5" x14ac:dyDescent="0.2">
      <c r="B4800">
        <v>4791</v>
      </c>
      <c r="C4800" s="29">
        <v>-0.12786771713989134</v>
      </c>
      <c r="D4800" s="29">
        <v>-6.9961281506845958E-3</v>
      </c>
      <c r="E4800" s="29">
        <v>6.5053059412015696E-2</v>
      </c>
    </row>
    <row r="4801" spans="2:5" x14ac:dyDescent="0.2">
      <c r="B4801">
        <v>4792</v>
      </c>
      <c r="C4801" s="29">
        <v>-0.11842804844657641</v>
      </c>
      <c r="D4801" s="29">
        <v>-0.20237018029537424</v>
      </c>
      <c r="E4801" s="29">
        <v>-0.16655303474988364</v>
      </c>
    </row>
    <row r="4802" spans="2:5" x14ac:dyDescent="0.2">
      <c r="B4802">
        <v>4793</v>
      </c>
      <c r="C4802" s="29">
        <v>2.3954379373380892E-4</v>
      </c>
      <c r="D4802" s="29">
        <v>-0.10427022548261689</v>
      </c>
      <c r="E4802" s="29">
        <v>0.13488045643883492</v>
      </c>
    </row>
    <row r="4803" spans="2:5" x14ac:dyDescent="0.2">
      <c r="B4803">
        <v>4794</v>
      </c>
      <c r="C4803" s="29">
        <v>0.12556943611554794</v>
      </c>
      <c r="D4803" s="29">
        <v>-0.27165128810415068</v>
      </c>
      <c r="E4803" s="29">
        <v>-0.11194483618660796</v>
      </c>
    </row>
    <row r="4804" spans="2:5" x14ac:dyDescent="0.2">
      <c r="B4804">
        <v>4795</v>
      </c>
      <c r="C4804" s="29">
        <v>-7.1072738695476551E-3</v>
      </c>
      <c r="D4804" s="29">
        <v>0.13603898375332588</v>
      </c>
      <c r="E4804" s="29">
        <v>-0.64919190976258723</v>
      </c>
    </row>
    <row r="4805" spans="2:5" x14ac:dyDescent="0.2">
      <c r="B4805">
        <v>4796</v>
      </c>
      <c r="C4805" s="29">
        <v>5.5641568272918239E-2</v>
      </c>
      <c r="D4805" s="29">
        <v>0.22308650874437969</v>
      </c>
      <c r="E4805" s="29">
        <v>0.2515642655250071</v>
      </c>
    </row>
    <row r="4806" spans="2:5" x14ac:dyDescent="0.2">
      <c r="B4806">
        <v>4797</v>
      </c>
      <c r="C4806" s="29">
        <v>-9.2057728585984183E-2</v>
      </c>
      <c r="D4806" s="29">
        <v>0.239697933410425</v>
      </c>
      <c r="E4806" s="29">
        <v>7.1116999826572602E-2</v>
      </c>
    </row>
    <row r="4807" spans="2:5" x14ac:dyDescent="0.2">
      <c r="B4807">
        <v>4798</v>
      </c>
      <c r="C4807" s="29">
        <v>-5.1618103737824224E-2</v>
      </c>
      <c r="D4807" s="29">
        <v>5.7214242016322844E-2</v>
      </c>
      <c r="E4807" s="29">
        <v>-0.11421762847622154</v>
      </c>
    </row>
    <row r="4808" spans="2:5" x14ac:dyDescent="0.2">
      <c r="B4808">
        <v>4799</v>
      </c>
      <c r="C4808" s="29">
        <v>-2.1399104545278606E-2</v>
      </c>
      <c r="D4808" s="29">
        <v>0.2383796353037963</v>
      </c>
      <c r="E4808" s="29">
        <v>0.26059946167511633</v>
      </c>
    </row>
    <row r="4809" spans="2:5" x14ac:dyDescent="0.2">
      <c r="B4809">
        <v>4800</v>
      </c>
      <c r="C4809" s="29">
        <v>5.398067235520071E-2</v>
      </c>
      <c r="D4809" s="29">
        <v>5.7515086375084838E-2</v>
      </c>
      <c r="E4809" s="29">
        <v>0.37303229197420201</v>
      </c>
    </row>
    <row r="4810" spans="2:5" x14ac:dyDescent="0.2">
      <c r="B4810">
        <v>4801</v>
      </c>
      <c r="C4810" s="29">
        <v>4.8917631887896072E-2</v>
      </c>
      <c r="D4810" s="29">
        <v>-0.59460269253658582</v>
      </c>
      <c r="E4810" s="29">
        <v>-0.10342124846368346</v>
      </c>
    </row>
    <row r="4811" spans="2:5" x14ac:dyDescent="0.2">
      <c r="B4811">
        <v>4802</v>
      </c>
      <c r="C4811" s="29">
        <v>1.0545198985919026E-2</v>
      </c>
      <c r="D4811" s="29">
        <v>-0.16406793434501751</v>
      </c>
      <c r="E4811" s="29">
        <v>-0.23505124880931241</v>
      </c>
    </row>
    <row r="4812" spans="2:5" x14ac:dyDescent="0.2">
      <c r="B4812">
        <v>4803</v>
      </c>
      <c r="C4812" s="29">
        <v>-6.9724440526904991E-3</v>
      </c>
      <c r="D4812" s="29">
        <v>-3.859860882495475E-2</v>
      </c>
      <c r="E4812" s="29">
        <v>1.3163783990764268E-2</v>
      </c>
    </row>
    <row r="4813" spans="2:5" x14ac:dyDescent="0.2">
      <c r="B4813">
        <v>4804</v>
      </c>
      <c r="C4813" s="29">
        <v>0.11851871039562671</v>
      </c>
      <c r="D4813" s="29">
        <v>4.8758672872112448E-2</v>
      </c>
      <c r="E4813" s="29">
        <v>8.7539173967877262E-2</v>
      </c>
    </row>
    <row r="4814" spans="2:5" x14ac:dyDescent="0.2">
      <c r="B4814">
        <v>4805</v>
      </c>
      <c r="C4814" s="29">
        <v>2.0442841085510335E-2</v>
      </c>
      <c r="D4814" s="29">
        <v>-4.7715662034503496E-2</v>
      </c>
      <c r="E4814" s="29">
        <v>0.18413676284835284</v>
      </c>
    </row>
    <row r="4815" spans="2:5" x14ac:dyDescent="0.2">
      <c r="B4815">
        <v>4806</v>
      </c>
      <c r="C4815" s="29">
        <v>-6.5379611477630856E-2</v>
      </c>
      <c r="D4815" s="29">
        <v>0.21255971859988226</v>
      </c>
      <c r="E4815" s="29">
        <v>-2.3589223903932491E-2</v>
      </c>
    </row>
    <row r="4816" spans="2:5" x14ac:dyDescent="0.2">
      <c r="B4816">
        <v>4807</v>
      </c>
      <c r="C4816" s="29">
        <v>-2.1732373718744098E-2</v>
      </c>
      <c r="D4816" s="29">
        <v>-0.23875905729964772</v>
      </c>
      <c r="E4816" s="29">
        <v>-0.29750992891586586</v>
      </c>
    </row>
    <row r="4817" spans="2:5" x14ac:dyDescent="0.2">
      <c r="B4817">
        <v>4808</v>
      </c>
      <c r="C4817" s="29">
        <v>-1.7157596279035323E-2</v>
      </c>
      <c r="D4817" s="29">
        <v>-0.15047454221110346</v>
      </c>
      <c r="E4817" s="29">
        <v>-0.28373969832851825</v>
      </c>
    </row>
    <row r="4818" spans="2:5" x14ac:dyDescent="0.2">
      <c r="B4818">
        <v>4809</v>
      </c>
      <c r="C4818" s="29">
        <v>3.5318312485683484E-2</v>
      </c>
      <c r="D4818" s="29">
        <v>0.1715105599341531</v>
      </c>
      <c r="E4818" s="29">
        <v>-0.15745919475932818</v>
      </c>
    </row>
    <row r="4819" spans="2:5" x14ac:dyDescent="0.2">
      <c r="B4819">
        <v>4810</v>
      </c>
      <c r="C4819" s="29">
        <v>-7.5438950587728192E-3</v>
      </c>
      <c r="D4819" s="29">
        <v>-8.2627701325710901E-2</v>
      </c>
      <c r="E4819" s="29">
        <v>4.424692418515374E-2</v>
      </c>
    </row>
    <row r="4820" spans="2:5" x14ac:dyDescent="0.2">
      <c r="B4820">
        <v>4811</v>
      </c>
      <c r="C4820" s="29">
        <v>5.7257238470331387E-2</v>
      </c>
      <c r="D4820" s="29">
        <v>-2.5152842206770689E-2</v>
      </c>
      <c r="E4820" s="29">
        <v>9.1027852751244517E-2</v>
      </c>
    </row>
    <row r="4821" spans="2:5" x14ac:dyDescent="0.2">
      <c r="B4821">
        <v>4812</v>
      </c>
      <c r="C4821" s="29">
        <v>7.8532327130237625E-2</v>
      </c>
      <c r="D4821" s="29">
        <v>-0.12011889603313976</v>
      </c>
      <c r="E4821" s="29">
        <v>-0.26660537767520598</v>
      </c>
    </row>
    <row r="4822" spans="2:5" x14ac:dyDescent="0.2">
      <c r="B4822">
        <v>4813</v>
      </c>
      <c r="C4822" s="29">
        <v>-6.5434355751752037E-3</v>
      </c>
      <c r="D4822" s="29">
        <v>0.10150539665715967</v>
      </c>
      <c r="E4822" s="29">
        <v>-0.39272054910923876</v>
      </c>
    </row>
    <row r="4823" spans="2:5" x14ac:dyDescent="0.2">
      <c r="B4823">
        <v>4814</v>
      </c>
      <c r="C4823" s="29">
        <v>6.093387198672115E-2</v>
      </c>
      <c r="D4823" s="29">
        <v>3.6159789568922719E-2</v>
      </c>
      <c r="E4823" s="29">
        <v>5.7092333194197986E-2</v>
      </c>
    </row>
    <row r="4824" spans="2:5" x14ac:dyDescent="0.2">
      <c r="B4824">
        <v>4815</v>
      </c>
      <c r="C4824" s="29">
        <v>-5.175285227906163E-2</v>
      </c>
      <c r="D4824" s="29">
        <v>0.21460603352386809</v>
      </c>
      <c r="E4824" s="29">
        <v>-4.5251093343682665E-2</v>
      </c>
    </row>
    <row r="4825" spans="2:5" x14ac:dyDescent="0.2">
      <c r="B4825">
        <v>4816</v>
      </c>
      <c r="C4825" s="29">
        <v>1.0466754169701531E-2</v>
      </c>
      <c r="D4825" s="29">
        <v>0.25107948374130717</v>
      </c>
      <c r="E4825" s="29">
        <v>0.48556110743989656</v>
      </c>
    </row>
    <row r="4826" spans="2:5" x14ac:dyDescent="0.2">
      <c r="B4826">
        <v>4817</v>
      </c>
      <c r="C4826" s="29">
        <v>-5.9005096196885549E-2</v>
      </c>
      <c r="D4826" s="29">
        <v>6.1156449754855693E-2</v>
      </c>
      <c r="E4826" s="29">
        <v>0.22328467991281395</v>
      </c>
    </row>
    <row r="4827" spans="2:5" x14ac:dyDescent="0.2">
      <c r="B4827">
        <v>4818</v>
      </c>
      <c r="C4827" s="29">
        <v>-8.5042424544142889E-2</v>
      </c>
      <c r="D4827" s="29">
        <v>3.5006044770482261E-2</v>
      </c>
      <c r="E4827" s="29">
        <v>3.4975022919112309E-3</v>
      </c>
    </row>
    <row r="4828" spans="2:5" x14ac:dyDescent="0.2">
      <c r="B4828">
        <v>4819</v>
      </c>
      <c r="C4828" s="29">
        <v>-4.6272867319660169E-2</v>
      </c>
      <c r="D4828" s="29">
        <v>-0.25906574129387205</v>
      </c>
      <c r="E4828" s="29">
        <v>-0.2084401605335065</v>
      </c>
    </row>
    <row r="4829" spans="2:5" x14ac:dyDescent="0.2">
      <c r="B4829">
        <v>4820</v>
      </c>
      <c r="C4829" s="29">
        <v>7.1003397123599585E-2</v>
      </c>
      <c r="D4829" s="29">
        <v>-7.2992023400063513E-2</v>
      </c>
      <c r="E4829" s="29">
        <v>0.16724464331908032</v>
      </c>
    </row>
    <row r="4830" spans="2:5" x14ac:dyDescent="0.2">
      <c r="B4830">
        <v>4821</v>
      </c>
      <c r="C4830" s="29">
        <v>1.1705260275624902E-2</v>
      </c>
      <c r="D4830" s="29">
        <v>-0.1075162011095252</v>
      </c>
      <c r="E4830" s="29">
        <v>-0.11669049266840147</v>
      </c>
    </row>
    <row r="4831" spans="2:5" x14ac:dyDescent="0.2">
      <c r="B4831">
        <v>4822</v>
      </c>
      <c r="C4831" s="29">
        <v>3.5178757284034669E-2</v>
      </c>
      <c r="D4831" s="29">
        <v>-8.423457013989652E-2</v>
      </c>
      <c r="E4831" s="29">
        <v>-0.12970463783375949</v>
      </c>
    </row>
    <row r="4832" spans="2:5" x14ac:dyDescent="0.2">
      <c r="B4832">
        <v>4823</v>
      </c>
      <c r="C4832" s="29">
        <v>-1.1397540072764422E-2</v>
      </c>
      <c r="D4832" s="29">
        <v>6.695760068481626E-3</v>
      </c>
      <c r="E4832" s="29">
        <v>-2.3835999601952193E-2</v>
      </c>
    </row>
    <row r="4833" spans="2:5" x14ac:dyDescent="0.2">
      <c r="B4833">
        <v>4824</v>
      </c>
      <c r="C4833" s="29">
        <v>7.3943399538643914E-2</v>
      </c>
      <c r="D4833" s="29">
        <v>8.2361117722723268E-2</v>
      </c>
      <c r="E4833" s="29">
        <v>0.48431942037787351</v>
      </c>
    </row>
    <row r="4834" spans="2:5" x14ac:dyDescent="0.2">
      <c r="B4834">
        <v>4825</v>
      </c>
      <c r="C4834" s="29">
        <v>-0.11645435857610142</v>
      </c>
      <c r="D4834" s="29">
        <v>0.12277901358441415</v>
      </c>
      <c r="E4834" s="29">
        <v>-7.738234815728913E-2</v>
      </c>
    </row>
    <row r="4835" spans="2:5" x14ac:dyDescent="0.2">
      <c r="B4835">
        <v>4826</v>
      </c>
      <c r="C4835" s="29">
        <v>-1.7558790522732313E-2</v>
      </c>
      <c r="D4835" s="29">
        <v>-7.6741269262388685E-3</v>
      </c>
      <c r="E4835" s="29">
        <v>-0.34747871753871828</v>
      </c>
    </row>
    <row r="4836" spans="2:5" x14ac:dyDescent="0.2">
      <c r="B4836">
        <v>4827</v>
      </c>
      <c r="C4836" s="29">
        <v>-7.9430843260686362E-2</v>
      </c>
      <c r="D4836" s="29">
        <v>-5.3392074677233101E-2</v>
      </c>
      <c r="E4836" s="29">
        <v>0.39051655383501116</v>
      </c>
    </row>
    <row r="4837" spans="2:5" x14ac:dyDescent="0.2">
      <c r="B4837">
        <v>4828</v>
      </c>
      <c r="C4837" s="29">
        <v>-5.7236201824013948E-3</v>
      </c>
      <c r="D4837" s="29">
        <v>-0.20879385409995271</v>
      </c>
      <c r="E4837" s="29">
        <v>4.7153941537584808E-2</v>
      </c>
    </row>
    <row r="4838" spans="2:5" x14ac:dyDescent="0.2">
      <c r="B4838">
        <v>4829</v>
      </c>
      <c r="C4838" s="29">
        <v>1.5146866258773895E-2</v>
      </c>
      <c r="D4838" s="29">
        <v>-4.6162558994005641E-2</v>
      </c>
      <c r="E4838" s="29">
        <v>-4.2459535229729626E-4</v>
      </c>
    </row>
    <row r="4839" spans="2:5" x14ac:dyDescent="0.2">
      <c r="B4839">
        <v>4830</v>
      </c>
      <c r="C4839" s="29">
        <v>-2.9645978816112144E-3</v>
      </c>
      <c r="D4839" s="29">
        <v>7.4891610723509444E-2</v>
      </c>
      <c r="E4839" s="29">
        <v>0.38350813432034636</v>
      </c>
    </row>
    <row r="4840" spans="2:5" x14ac:dyDescent="0.2">
      <c r="B4840">
        <v>4831</v>
      </c>
      <c r="C4840" s="29">
        <v>2.1144047341018515E-2</v>
      </c>
      <c r="D4840" s="29">
        <v>0.12096388130517077</v>
      </c>
      <c r="E4840" s="29">
        <v>-0.26282992761183233</v>
      </c>
    </row>
    <row r="4841" spans="2:5" x14ac:dyDescent="0.2">
      <c r="B4841">
        <v>4832</v>
      </c>
      <c r="C4841" s="29">
        <v>-0.15706314123911208</v>
      </c>
      <c r="D4841" s="29">
        <v>-8.6843566058259103E-2</v>
      </c>
      <c r="E4841" s="29">
        <v>5.5991224021289282E-2</v>
      </c>
    </row>
    <row r="4842" spans="2:5" x14ac:dyDescent="0.2">
      <c r="B4842">
        <v>4833</v>
      </c>
      <c r="C4842" s="29">
        <v>-0.13308634850677564</v>
      </c>
      <c r="D4842" s="29">
        <v>3.8041031578688898E-2</v>
      </c>
      <c r="E4842" s="29">
        <v>0.22264530614679628</v>
      </c>
    </row>
    <row r="4843" spans="2:5" x14ac:dyDescent="0.2">
      <c r="B4843">
        <v>4834</v>
      </c>
      <c r="C4843" s="29">
        <v>1.9233552997293176E-2</v>
      </c>
      <c r="D4843" s="29">
        <v>-1.0192903385936715E-2</v>
      </c>
      <c r="E4843" s="29">
        <v>0.13485214833369999</v>
      </c>
    </row>
    <row r="4844" spans="2:5" x14ac:dyDescent="0.2">
      <c r="B4844">
        <v>4835</v>
      </c>
      <c r="C4844" s="29">
        <v>4.5217748702059801E-2</v>
      </c>
      <c r="D4844" s="29">
        <v>0.23504631846155441</v>
      </c>
      <c r="E4844" s="29">
        <v>-5.0274209701308685E-2</v>
      </c>
    </row>
    <row r="4845" spans="2:5" x14ac:dyDescent="0.2">
      <c r="B4845">
        <v>4836</v>
      </c>
      <c r="C4845" s="29">
        <v>-3.4545012534213319E-2</v>
      </c>
      <c r="D4845" s="29">
        <v>4.8127379571264575E-2</v>
      </c>
      <c r="E4845" s="29">
        <v>-1.5028189964343732E-2</v>
      </c>
    </row>
    <row r="4846" spans="2:5" x14ac:dyDescent="0.2">
      <c r="B4846">
        <v>4837</v>
      </c>
      <c r="C4846" s="29">
        <v>1.1926958764295332E-2</v>
      </c>
      <c r="D4846" s="29">
        <v>-0.23454586630550892</v>
      </c>
      <c r="E4846" s="29">
        <v>-6.7792531443464477E-2</v>
      </c>
    </row>
    <row r="4847" spans="2:5" x14ac:dyDescent="0.2">
      <c r="B4847">
        <v>4838</v>
      </c>
      <c r="C4847" s="29">
        <v>-5.9942073847850628E-3</v>
      </c>
      <c r="D4847" s="29">
        <v>-2.6687494280977327E-2</v>
      </c>
      <c r="E4847" s="29">
        <v>-1.6938442275714144E-2</v>
      </c>
    </row>
    <row r="4848" spans="2:5" x14ac:dyDescent="0.2">
      <c r="B4848">
        <v>4839</v>
      </c>
      <c r="C4848" s="29">
        <v>2.6203462522524715E-2</v>
      </c>
      <c r="D4848" s="29">
        <v>-4.9954733415571655E-2</v>
      </c>
      <c r="E4848" s="29">
        <v>-0.13536612364243844</v>
      </c>
    </row>
    <row r="4849" spans="2:5" x14ac:dyDescent="0.2">
      <c r="B4849">
        <v>4840</v>
      </c>
      <c r="C4849" s="29">
        <v>-7.9104314684218566E-2</v>
      </c>
      <c r="D4849" s="29">
        <v>9.1786819675102785E-2</v>
      </c>
      <c r="E4849" s="29">
        <v>2.1278591241659414E-2</v>
      </c>
    </row>
    <row r="4850" spans="2:5" x14ac:dyDescent="0.2">
      <c r="B4850">
        <v>4841</v>
      </c>
      <c r="C4850" s="29">
        <v>-1.3595381140842158E-2</v>
      </c>
      <c r="D4850" s="29">
        <v>5.7810871745270515E-3</v>
      </c>
      <c r="E4850" s="29">
        <v>0.22391198953247982</v>
      </c>
    </row>
    <row r="4851" spans="2:5" x14ac:dyDescent="0.2">
      <c r="B4851">
        <v>4842</v>
      </c>
      <c r="C4851" s="29">
        <v>-7.0950775313161518E-2</v>
      </c>
      <c r="D4851" s="29">
        <v>-0.28804505705643896</v>
      </c>
      <c r="E4851" s="29">
        <v>2.638703598087488E-3</v>
      </c>
    </row>
    <row r="4852" spans="2:5" x14ac:dyDescent="0.2">
      <c r="B4852">
        <v>4843</v>
      </c>
      <c r="C4852" s="29">
        <v>-3.8279819926378529E-2</v>
      </c>
      <c r="D4852" s="29">
        <v>-5.2639963828456669E-2</v>
      </c>
      <c r="E4852" s="29">
        <v>0.28930450794143869</v>
      </c>
    </row>
    <row r="4853" spans="2:5" x14ac:dyDescent="0.2">
      <c r="B4853">
        <v>4844</v>
      </c>
      <c r="C4853" s="29">
        <v>-0.12499324170476803</v>
      </c>
      <c r="D4853" s="29">
        <v>-0.51724396713674348</v>
      </c>
      <c r="E4853" s="29">
        <v>-0.17982314257895216</v>
      </c>
    </row>
    <row r="4854" spans="2:5" x14ac:dyDescent="0.2">
      <c r="B4854">
        <v>4845</v>
      </c>
      <c r="C4854" s="29">
        <v>-1.369652570852966E-2</v>
      </c>
      <c r="D4854" s="29">
        <v>-3.8652250048363403E-2</v>
      </c>
      <c r="E4854" s="29">
        <v>6.0184601138471995E-2</v>
      </c>
    </row>
    <row r="4855" spans="2:5" x14ac:dyDescent="0.2">
      <c r="B4855">
        <v>4846</v>
      </c>
      <c r="C4855" s="29">
        <v>2.054256621987517E-3</v>
      </c>
      <c r="D4855" s="29">
        <v>0.14022165175080331</v>
      </c>
      <c r="E4855" s="29">
        <v>7.495726564687101E-2</v>
      </c>
    </row>
    <row r="4856" spans="2:5" x14ac:dyDescent="0.2">
      <c r="B4856">
        <v>4847</v>
      </c>
      <c r="C4856" s="29">
        <v>-3.5181130489552377E-3</v>
      </c>
      <c r="D4856" s="29">
        <v>7.1847478885677676E-2</v>
      </c>
      <c r="E4856" s="29">
        <v>1.1119297033948899E-2</v>
      </c>
    </row>
    <row r="4857" spans="2:5" x14ac:dyDescent="0.2">
      <c r="B4857">
        <v>4848</v>
      </c>
      <c r="C4857" s="29">
        <v>-2.7832551345690449E-2</v>
      </c>
      <c r="D4857" s="29">
        <v>-9.262559363648333E-2</v>
      </c>
      <c r="E4857" s="29">
        <v>0.24124707630157241</v>
      </c>
    </row>
    <row r="4858" spans="2:5" x14ac:dyDescent="0.2">
      <c r="B4858">
        <v>4849</v>
      </c>
      <c r="C4858" s="29">
        <v>2.4751811664381666E-2</v>
      </c>
      <c r="D4858" s="29">
        <v>-0.24918355163402978</v>
      </c>
      <c r="E4858" s="29">
        <v>-0.10776920873557211</v>
      </c>
    </row>
    <row r="4859" spans="2:5" x14ac:dyDescent="0.2">
      <c r="B4859">
        <v>4850</v>
      </c>
      <c r="C4859" s="29">
        <v>-5.7640424948842708E-2</v>
      </c>
      <c r="D4859" s="29">
        <v>-2.8900548749768874E-3</v>
      </c>
      <c r="E4859" s="29">
        <v>-9.3474283147925927E-2</v>
      </c>
    </row>
    <row r="4860" spans="2:5" x14ac:dyDescent="0.2">
      <c r="B4860">
        <v>4851</v>
      </c>
      <c r="C4860" s="29">
        <v>-5.983072207334407E-2</v>
      </c>
      <c r="D4860" s="29">
        <v>-7.5344389340859991E-2</v>
      </c>
      <c r="E4860" s="29">
        <v>2.0108763776136282E-2</v>
      </c>
    </row>
    <row r="4861" spans="2:5" x14ac:dyDescent="0.2">
      <c r="B4861">
        <v>4852</v>
      </c>
      <c r="C4861" s="29">
        <v>-5.0112679440094593E-2</v>
      </c>
      <c r="D4861" s="29">
        <v>-0.16034052810482874</v>
      </c>
      <c r="E4861" s="29">
        <v>-0.12346416603338763</v>
      </c>
    </row>
    <row r="4862" spans="2:5" x14ac:dyDescent="0.2">
      <c r="B4862">
        <v>4853</v>
      </c>
      <c r="C4862" s="29">
        <v>0.10377914829807508</v>
      </c>
      <c r="D4862" s="29">
        <v>-9.0551476398740505E-2</v>
      </c>
      <c r="E4862" s="29">
        <v>-0.19543274180507483</v>
      </c>
    </row>
    <row r="4863" spans="2:5" x14ac:dyDescent="0.2">
      <c r="B4863">
        <v>4854</v>
      </c>
      <c r="C4863" s="29">
        <v>2.3767554371523652E-2</v>
      </c>
      <c r="D4863" s="29">
        <v>-1.4667310347264699E-2</v>
      </c>
      <c r="E4863" s="29">
        <v>-0.17738173643510932</v>
      </c>
    </row>
    <row r="4864" spans="2:5" x14ac:dyDescent="0.2">
      <c r="B4864">
        <v>4855</v>
      </c>
      <c r="C4864" s="29">
        <v>-0.12044647933175885</v>
      </c>
      <c r="D4864" s="29">
        <v>-6.8301134847083772E-3</v>
      </c>
      <c r="E4864" s="29">
        <v>-1.4142927675689569</v>
      </c>
    </row>
    <row r="4865" spans="2:5" x14ac:dyDescent="0.2">
      <c r="B4865">
        <v>4856</v>
      </c>
      <c r="C4865" s="29">
        <v>0.23538646634906027</v>
      </c>
      <c r="D4865" s="29">
        <v>-1.1365336874049364E-2</v>
      </c>
      <c r="E4865" s="29">
        <v>1.3446863130209949E-2</v>
      </c>
    </row>
    <row r="4866" spans="2:5" x14ac:dyDescent="0.2">
      <c r="B4866">
        <v>4857</v>
      </c>
      <c r="C4866" s="29">
        <v>-7.1785211884098574E-2</v>
      </c>
      <c r="D4866" s="29">
        <v>7.7005646428990701E-2</v>
      </c>
      <c r="E4866" s="29">
        <v>0.39268535668812476</v>
      </c>
    </row>
    <row r="4867" spans="2:5" x14ac:dyDescent="0.2">
      <c r="B4867">
        <v>4858</v>
      </c>
      <c r="C4867" s="29">
        <v>-9.6610654021165587E-2</v>
      </c>
      <c r="D4867" s="29">
        <v>-1.1322497304043702</v>
      </c>
      <c r="E4867" s="29">
        <v>-2.8683842137595148E-2</v>
      </c>
    </row>
    <row r="4868" spans="2:5" x14ac:dyDescent="0.2">
      <c r="B4868">
        <v>4859</v>
      </c>
      <c r="C4868" s="29">
        <v>2.9277954152730264E-2</v>
      </c>
      <c r="D4868" s="29">
        <v>-5.1999656342508825E-2</v>
      </c>
      <c r="E4868" s="29">
        <v>0.19117331710324686</v>
      </c>
    </row>
    <row r="4869" spans="2:5" x14ac:dyDescent="0.2">
      <c r="B4869">
        <v>4860</v>
      </c>
      <c r="C4869" s="29">
        <v>2.3223132438122091E-2</v>
      </c>
      <c r="D4869" s="29">
        <v>-0.50698749886962469</v>
      </c>
      <c r="E4869" s="29">
        <v>0.14555743788622144</v>
      </c>
    </row>
    <row r="4870" spans="2:5" x14ac:dyDescent="0.2">
      <c r="B4870">
        <v>4861</v>
      </c>
      <c r="C4870" s="29">
        <v>-0.24119511139622238</v>
      </c>
      <c r="D4870" s="29">
        <v>6.847250748977389E-2</v>
      </c>
      <c r="E4870" s="29">
        <v>-3.710437348657536E-3</v>
      </c>
    </row>
    <row r="4871" spans="2:5" x14ac:dyDescent="0.2">
      <c r="B4871">
        <v>4862</v>
      </c>
      <c r="C4871" s="29">
        <v>-2.4201627836747543E-2</v>
      </c>
      <c r="D4871" s="29">
        <v>0.12959182896421192</v>
      </c>
      <c r="E4871" s="29">
        <v>-0.15051664664614017</v>
      </c>
    </row>
    <row r="4872" spans="2:5" x14ac:dyDescent="0.2">
      <c r="B4872">
        <v>4863</v>
      </c>
      <c r="C4872" s="29">
        <v>-2.1465108622068692E-2</v>
      </c>
      <c r="D4872" s="29">
        <v>0.31628493959268211</v>
      </c>
      <c r="E4872" s="29">
        <v>-0.15415090222525812</v>
      </c>
    </row>
    <row r="4873" spans="2:5" x14ac:dyDescent="0.2">
      <c r="B4873">
        <v>4864</v>
      </c>
      <c r="C4873" s="29">
        <v>0.18525615665968634</v>
      </c>
      <c r="D4873" s="29">
        <v>-5.2919840556259007E-2</v>
      </c>
      <c r="E4873" s="29">
        <v>-0.10578135557936795</v>
      </c>
    </row>
    <row r="4874" spans="2:5" x14ac:dyDescent="0.2">
      <c r="B4874">
        <v>4865</v>
      </c>
      <c r="C4874" s="29">
        <v>3.2299704054487816E-2</v>
      </c>
      <c r="D4874" s="29">
        <v>0.14522441159131222</v>
      </c>
      <c r="E4874" s="29">
        <v>-0.14838456124301999</v>
      </c>
    </row>
    <row r="4875" spans="2:5" x14ac:dyDescent="0.2">
      <c r="B4875">
        <v>4866</v>
      </c>
      <c r="C4875" s="29">
        <v>-4.0120621689241256E-2</v>
      </c>
      <c r="D4875" s="29">
        <v>6.0411529322689367E-2</v>
      </c>
      <c r="E4875" s="29">
        <v>4.6286919650367672E-2</v>
      </c>
    </row>
    <row r="4876" spans="2:5" x14ac:dyDescent="0.2">
      <c r="B4876">
        <v>4867</v>
      </c>
      <c r="C4876" s="29">
        <v>-8.2578774381297626E-2</v>
      </c>
      <c r="D4876" s="29">
        <v>-7.5321353452002762E-2</v>
      </c>
      <c r="E4876" s="29">
        <v>-7.8970679416876244E-2</v>
      </c>
    </row>
    <row r="4877" spans="2:5" x14ac:dyDescent="0.2">
      <c r="B4877">
        <v>4868</v>
      </c>
      <c r="C4877" s="29">
        <v>-0.18351809131886312</v>
      </c>
      <c r="D4877" s="29">
        <v>3.2235899997225216E-4</v>
      </c>
      <c r="E4877" s="29">
        <v>0.42869460550321364</v>
      </c>
    </row>
    <row r="4878" spans="2:5" x14ac:dyDescent="0.2">
      <c r="B4878">
        <v>4869</v>
      </c>
      <c r="C4878" s="29">
        <v>8.0543452879706993E-5</v>
      </c>
      <c r="D4878" s="29">
        <v>9.2923550849697376E-2</v>
      </c>
      <c r="E4878" s="29">
        <v>-8.8964360115295238E-2</v>
      </c>
    </row>
    <row r="4879" spans="2:5" x14ac:dyDescent="0.2">
      <c r="B4879">
        <v>4870</v>
      </c>
      <c r="C4879" s="29">
        <v>-9.4389333850061242E-3</v>
      </c>
      <c r="D4879" s="29">
        <v>5.5421533661579328E-2</v>
      </c>
      <c r="E4879" s="29">
        <v>0.14733982885782854</v>
      </c>
    </row>
    <row r="4880" spans="2:5" x14ac:dyDescent="0.2">
      <c r="B4880">
        <v>4871</v>
      </c>
      <c r="C4880" s="29">
        <v>-4.0204212511375841E-2</v>
      </c>
      <c r="D4880" s="29">
        <v>-6.936370653303843E-2</v>
      </c>
      <c r="E4880" s="29">
        <v>-0.30331455381553746</v>
      </c>
    </row>
    <row r="4881" spans="2:5" x14ac:dyDescent="0.2">
      <c r="B4881">
        <v>4872</v>
      </c>
      <c r="C4881" s="29">
        <v>3.002068466231041E-2</v>
      </c>
      <c r="D4881" s="29">
        <v>3.3150855924295418E-2</v>
      </c>
      <c r="E4881" s="29">
        <v>0.15540656521776186</v>
      </c>
    </row>
    <row r="4882" spans="2:5" x14ac:dyDescent="0.2">
      <c r="B4882">
        <v>4873</v>
      </c>
      <c r="C4882" s="29">
        <v>2.5163298944789067E-2</v>
      </c>
      <c r="D4882" s="29">
        <v>4.4489291799022584E-2</v>
      </c>
      <c r="E4882" s="29">
        <v>-0.29709577660841263</v>
      </c>
    </row>
    <row r="4883" spans="2:5" x14ac:dyDescent="0.2">
      <c r="B4883">
        <v>4874</v>
      </c>
      <c r="C4883" s="29">
        <v>4.7351940937849493E-3</v>
      </c>
      <c r="D4883" s="29">
        <v>-5.3549882557669501E-2</v>
      </c>
      <c r="E4883" s="29">
        <v>-0.56744899066657384</v>
      </c>
    </row>
    <row r="4884" spans="2:5" x14ac:dyDescent="0.2">
      <c r="B4884">
        <v>4875</v>
      </c>
      <c r="C4884" s="29">
        <v>-9.0834682282110255E-3</v>
      </c>
      <c r="D4884" s="29">
        <v>-2.1165933831171047E-2</v>
      </c>
      <c r="E4884" s="29">
        <v>0.26840476667904195</v>
      </c>
    </row>
    <row r="4885" spans="2:5" x14ac:dyDescent="0.2">
      <c r="B4885">
        <v>4876</v>
      </c>
      <c r="C4885" s="29">
        <v>1.7865850468755426E-2</v>
      </c>
      <c r="D4885" s="29">
        <v>2.2043811129094943E-2</v>
      </c>
      <c r="E4885" s="29">
        <v>-0.2435713348490996</v>
      </c>
    </row>
    <row r="4886" spans="2:5" x14ac:dyDescent="0.2">
      <c r="B4886">
        <v>4877</v>
      </c>
      <c r="C4886" s="29">
        <v>4.6552218276076592E-2</v>
      </c>
      <c r="D4886" s="29">
        <v>-0.43244730782470464</v>
      </c>
      <c r="E4886" s="29">
        <v>-0.19059122971263115</v>
      </c>
    </row>
    <row r="4887" spans="2:5" x14ac:dyDescent="0.2">
      <c r="B4887">
        <v>4878</v>
      </c>
      <c r="C4887" s="29">
        <v>-2.3011369138766197E-2</v>
      </c>
      <c r="D4887" s="29">
        <v>-3.4072292404027267E-2</v>
      </c>
      <c r="E4887" s="29">
        <v>-0.21663557058990804</v>
      </c>
    </row>
    <row r="4888" spans="2:5" x14ac:dyDescent="0.2">
      <c r="B4888">
        <v>4879</v>
      </c>
      <c r="C4888" s="29">
        <v>-5.5739822831350545E-2</v>
      </c>
      <c r="D4888" s="29">
        <v>3.7121962775029894E-3</v>
      </c>
      <c r="E4888" s="29">
        <v>-1.8296263140679171E-3</v>
      </c>
    </row>
    <row r="4889" spans="2:5" x14ac:dyDescent="0.2">
      <c r="B4889">
        <v>4880</v>
      </c>
      <c r="C4889" s="29">
        <v>3.3504717013313395E-2</v>
      </c>
      <c r="D4889" s="29">
        <v>4.2911842947612265E-2</v>
      </c>
      <c r="E4889" s="29">
        <v>0.27818376745008405</v>
      </c>
    </row>
    <row r="4890" spans="2:5" x14ac:dyDescent="0.2">
      <c r="B4890">
        <v>4881</v>
      </c>
      <c r="C4890" s="29">
        <v>-3.4231430680571703E-2</v>
      </c>
      <c r="D4890" s="29">
        <v>0.12316538967018173</v>
      </c>
      <c r="E4890" s="29">
        <v>-0.26987376764907284</v>
      </c>
    </row>
    <row r="4891" spans="2:5" x14ac:dyDescent="0.2">
      <c r="B4891">
        <v>4882</v>
      </c>
      <c r="C4891" s="29">
        <v>-0.10870614185790561</v>
      </c>
      <c r="D4891" s="29">
        <v>-0.19796944696162627</v>
      </c>
      <c r="E4891" s="29">
        <v>-8.7656127369802411E-2</v>
      </c>
    </row>
    <row r="4892" spans="2:5" x14ac:dyDescent="0.2">
      <c r="B4892">
        <v>4883</v>
      </c>
      <c r="C4892" s="29">
        <v>-3.3436945584056271E-2</v>
      </c>
      <c r="D4892" s="29">
        <v>-0.13294135482590894</v>
      </c>
      <c r="E4892" s="29">
        <v>-0.14505875217991201</v>
      </c>
    </row>
    <row r="4893" spans="2:5" x14ac:dyDescent="0.2">
      <c r="B4893">
        <v>4884</v>
      </c>
      <c r="C4893" s="29">
        <v>2.4319886345798208E-2</v>
      </c>
      <c r="D4893" s="29">
        <v>-0.15433026975818745</v>
      </c>
      <c r="E4893" s="29">
        <v>9.8182646170184615E-2</v>
      </c>
    </row>
    <row r="4894" spans="2:5" x14ac:dyDescent="0.2">
      <c r="B4894">
        <v>4885</v>
      </c>
      <c r="C4894" s="29">
        <v>0.10017803948186453</v>
      </c>
      <c r="D4894" s="29">
        <v>-6.3450087486712548E-2</v>
      </c>
      <c r="E4894" s="29">
        <v>1.0750504022755336E-3</v>
      </c>
    </row>
    <row r="4895" spans="2:5" x14ac:dyDescent="0.2">
      <c r="B4895">
        <v>4886</v>
      </c>
      <c r="C4895" s="29">
        <v>-8.92505160026342E-2</v>
      </c>
      <c r="D4895" s="29">
        <v>2.9623672305477848E-2</v>
      </c>
      <c r="E4895" s="29">
        <v>-2.0864583224231053E-2</v>
      </c>
    </row>
    <row r="4896" spans="2:5" x14ac:dyDescent="0.2">
      <c r="B4896">
        <v>4887</v>
      </c>
      <c r="C4896" s="29">
        <v>-7.698178566529784E-3</v>
      </c>
      <c r="D4896" s="29">
        <v>-8.6227520704782734E-2</v>
      </c>
      <c r="E4896" s="29">
        <v>-6.7820379417607865E-2</v>
      </c>
    </row>
    <row r="4897" spans="2:5" x14ac:dyDescent="0.2">
      <c r="B4897">
        <v>4888</v>
      </c>
      <c r="C4897" s="29">
        <v>-3.6297191599009987E-2</v>
      </c>
      <c r="D4897" s="29">
        <v>-5.5822804236470699E-3</v>
      </c>
      <c r="E4897" s="29">
        <v>6.0692043585167693E-2</v>
      </c>
    </row>
    <row r="4898" spans="2:5" x14ac:dyDescent="0.2">
      <c r="B4898">
        <v>4889</v>
      </c>
      <c r="C4898" s="29">
        <v>5.3007829563266239E-2</v>
      </c>
      <c r="D4898" s="29">
        <v>-0.11382495898231726</v>
      </c>
      <c r="E4898" s="29">
        <v>-4.1607123341974091E-2</v>
      </c>
    </row>
    <row r="4899" spans="2:5" x14ac:dyDescent="0.2">
      <c r="B4899">
        <v>4890</v>
      </c>
      <c r="C4899" s="29">
        <v>-2.1824445241116951E-2</v>
      </c>
      <c r="D4899" s="29">
        <v>0.13300287719885023</v>
      </c>
      <c r="E4899" s="29">
        <v>-0.11025182394771686</v>
      </c>
    </row>
    <row r="4900" spans="2:5" x14ac:dyDescent="0.2">
      <c r="B4900">
        <v>4891</v>
      </c>
      <c r="C4900" s="29">
        <v>-1.1095634584024669E-2</v>
      </c>
      <c r="D4900" s="29">
        <v>0.13161011019429511</v>
      </c>
      <c r="E4900" s="29">
        <v>0.37329657481378486</v>
      </c>
    </row>
    <row r="4901" spans="2:5" x14ac:dyDescent="0.2">
      <c r="B4901">
        <v>4892</v>
      </c>
      <c r="C4901" s="29">
        <v>5.1459164096535795E-2</v>
      </c>
      <c r="D4901" s="29">
        <v>-2.4486736615581744E-2</v>
      </c>
      <c r="E4901" s="29">
        <v>-1.8522283398503408E-2</v>
      </c>
    </row>
    <row r="4902" spans="2:5" x14ac:dyDescent="0.2">
      <c r="B4902">
        <v>4893</v>
      </c>
      <c r="C4902" s="29">
        <v>2.231923192306709E-2</v>
      </c>
      <c r="D4902" s="29">
        <v>-7.4598258968016237E-2</v>
      </c>
      <c r="E4902" s="29">
        <v>6.0565504335910916E-2</v>
      </c>
    </row>
    <row r="4903" spans="2:5" x14ac:dyDescent="0.2">
      <c r="B4903">
        <v>4894</v>
      </c>
      <c r="C4903" s="29">
        <v>-9.6361309734145795E-3</v>
      </c>
      <c r="D4903" s="29">
        <v>-0.38874029306346325</v>
      </c>
      <c r="E4903" s="29">
        <v>-0.6303485931051469</v>
      </c>
    </row>
    <row r="4904" spans="2:5" x14ac:dyDescent="0.2">
      <c r="B4904">
        <v>4895</v>
      </c>
      <c r="C4904" s="29">
        <v>-5.0014779936652647E-2</v>
      </c>
      <c r="D4904" s="29">
        <v>-9.0887926112109302E-2</v>
      </c>
      <c r="E4904" s="29">
        <v>-0.29363013913515096</v>
      </c>
    </row>
    <row r="4905" spans="2:5" x14ac:dyDescent="0.2">
      <c r="B4905">
        <v>4896</v>
      </c>
      <c r="C4905" s="29">
        <v>-4.1118696392230952E-2</v>
      </c>
      <c r="D4905" s="29">
        <v>0.14495015312152479</v>
      </c>
      <c r="E4905" s="29">
        <v>-6.1612654438551372E-2</v>
      </c>
    </row>
    <row r="4906" spans="2:5" x14ac:dyDescent="0.2">
      <c r="B4906">
        <v>4897</v>
      </c>
      <c r="C4906" s="29">
        <v>-1.9576574942778884E-3</v>
      </c>
      <c r="D4906" s="29">
        <v>0.21647617601219551</v>
      </c>
      <c r="E4906" s="29">
        <v>0.14394980037221916</v>
      </c>
    </row>
    <row r="4907" spans="2:5" x14ac:dyDescent="0.2">
      <c r="B4907">
        <v>4898</v>
      </c>
      <c r="C4907" s="29">
        <v>7.3488159271651345E-3</v>
      </c>
      <c r="D4907" s="29">
        <v>-0.17428407385537853</v>
      </c>
      <c r="E4907" s="29">
        <v>0.12693347641028091</v>
      </c>
    </row>
    <row r="4908" spans="2:5" x14ac:dyDescent="0.2">
      <c r="B4908">
        <v>4899</v>
      </c>
      <c r="C4908" s="29">
        <v>-1.8972496054487913E-2</v>
      </c>
      <c r="D4908" s="29">
        <v>-0.14327221126957848</v>
      </c>
      <c r="E4908" s="29">
        <v>0.3395361544727451</v>
      </c>
    </row>
    <row r="4909" spans="2:5" x14ac:dyDescent="0.2">
      <c r="B4909">
        <v>4900</v>
      </c>
      <c r="C4909" s="29">
        <v>1.8460649064564554E-2</v>
      </c>
      <c r="D4909" s="29">
        <v>-0.10061410833569844</v>
      </c>
      <c r="E4909" s="29">
        <v>-8.6249492424274793E-2</v>
      </c>
    </row>
    <row r="4910" spans="2:5" x14ac:dyDescent="0.2">
      <c r="B4910">
        <v>4901</v>
      </c>
      <c r="C4910" s="29">
        <v>-0.16094540582196537</v>
      </c>
      <c r="D4910" s="29">
        <v>0.18121254278196322</v>
      </c>
      <c r="E4910" s="29">
        <v>-0.13337082632618877</v>
      </c>
    </row>
    <row r="4911" spans="2:5" x14ac:dyDescent="0.2">
      <c r="B4911">
        <v>4902</v>
      </c>
      <c r="C4911" s="29">
        <v>-2.686978542806415E-2</v>
      </c>
      <c r="D4911" s="29">
        <v>-0.13388177186867589</v>
      </c>
      <c r="E4911" s="29">
        <v>-5.4673052109234732E-2</v>
      </c>
    </row>
    <row r="4912" spans="2:5" x14ac:dyDescent="0.2">
      <c r="B4912">
        <v>4903</v>
      </c>
      <c r="C4912" s="29">
        <v>-8.5691621074846042E-2</v>
      </c>
      <c r="D4912" s="29">
        <v>-8.3367218334806314E-2</v>
      </c>
      <c r="E4912" s="29">
        <v>-0.15707291525042974</v>
      </c>
    </row>
    <row r="4913" spans="2:5" x14ac:dyDescent="0.2">
      <c r="B4913">
        <v>4904</v>
      </c>
      <c r="C4913" s="29">
        <v>6.1438291194507444E-2</v>
      </c>
      <c r="D4913" s="29">
        <v>-0.23041714408608974</v>
      </c>
      <c r="E4913" s="29">
        <v>-1.4276454347148693E-2</v>
      </c>
    </row>
    <row r="4914" spans="2:5" x14ac:dyDescent="0.2">
      <c r="B4914">
        <v>4905</v>
      </c>
      <c r="C4914" s="29">
        <v>7.0288682959011112E-2</v>
      </c>
      <c r="D4914" s="29">
        <v>4.8300575338926524E-2</v>
      </c>
      <c r="E4914" s="29">
        <v>-7.8909919570333234E-2</v>
      </c>
    </row>
    <row r="4915" spans="2:5" x14ac:dyDescent="0.2">
      <c r="B4915">
        <v>4906</v>
      </c>
      <c r="C4915" s="29">
        <v>-0.13352115335160586</v>
      </c>
      <c r="D4915" s="29">
        <v>-9.4402690827652985E-2</v>
      </c>
      <c r="E4915" s="29">
        <v>0.35308986939396453</v>
      </c>
    </row>
    <row r="4916" spans="2:5" x14ac:dyDescent="0.2">
      <c r="B4916">
        <v>4907</v>
      </c>
      <c r="C4916" s="29">
        <v>9.7314370934175665E-2</v>
      </c>
      <c r="D4916" s="29">
        <v>-0.10299254424077969</v>
      </c>
      <c r="E4916" s="29">
        <v>-0.95047380102199708</v>
      </c>
    </row>
    <row r="4917" spans="2:5" x14ac:dyDescent="0.2">
      <c r="B4917">
        <v>4908</v>
      </c>
      <c r="C4917" s="29">
        <v>4.0162755009631346E-2</v>
      </c>
      <c r="D4917" s="29">
        <v>0.11026058308560444</v>
      </c>
      <c r="E4917" s="29">
        <v>-0.25176882452160515</v>
      </c>
    </row>
    <row r="4918" spans="2:5" x14ac:dyDescent="0.2">
      <c r="B4918">
        <v>4909</v>
      </c>
      <c r="C4918" s="29">
        <v>5.7623178469619001E-2</v>
      </c>
      <c r="D4918" s="29">
        <v>-0.30256672712410354</v>
      </c>
      <c r="E4918" s="29">
        <v>-4.8917460872127977E-2</v>
      </c>
    </row>
    <row r="4919" spans="2:5" x14ac:dyDescent="0.2">
      <c r="B4919">
        <v>4910</v>
      </c>
      <c r="C4919" s="29">
        <v>4.4410211008117796E-2</v>
      </c>
      <c r="D4919" s="29">
        <v>-8.3424271491168142E-2</v>
      </c>
      <c r="E4919" s="29">
        <v>-0.13328013054317669</v>
      </c>
    </row>
    <row r="4920" spans="2:5" x14ac:dyDescent="0.2">
      <c r="B4920">
        <v>4911</v>
      </c>
      <c r="C4920" s="29">
        <v>-2.1169973615168406E-3</v>
      </c>
      <c r="D4920" s="29">
        <v>-6.0923908143785073E-2</v>
      </c>
      <c r="E4920" s="29">
        <v>-0.46913329675906529</v>
      </c>
    </row>
    <row r="4921" spans="2:5" x14ac:dyDescent="0.2">
      <c r="B4921">
        <v>4912</v>
      </c>
      <c r="C4921" s="29">
        <v>-2.9291433795465994E-2</v>
      </c>
      <c r="D4921" s="29">
        <v>0.58058131679781999</v>
      </c>
      <c r="E4921" s="29">
        <v>0.30760185154110248</v>
      </c>
    </row>
    <row r="4922" spans="2:5" x14ac:dyDescent="0.2">
      <c r="B4922">
        <v>4913</v>
      </c>
      <c r="C4922" s="29">
        <v>-6.5699512379351135E-2</v>
      </c>
      <c r="D4922" s="29">
        <v>-0.1748631475080995</v>
      </c>
      <c r="E4922" s="29">
        <v>0.50861655920267668</v>
      </c>
    </row>
    <row r="4923" spans="2:5" x14ac:dyDescent="0.2">
      <c r="B4923">
        <v>4914</v>
      </c>
      <c r="C4923" s="29">
        <v>-4.0419329302669331E-2</v>
      </c>
      <c r="D4923" s="29">
        <v>2.958347675265529E-2</v>
      </c>
      <c r="E4923" s="29">
        <v>-0.12925014976741586</v>
      </c>
    </row>
    <row r="4924" spans="2:5" x14ac:dyDescent="0.2">
      <c r="B4924">
        <v>4915</v>
      </c>
      <c r="C4924" s="29">
        <v>4.3917024724157663E-2</v>
      </c>
      <c r="D4924" s="29">
        <v>5.1884596061246922E-2</v>
      </c>
      <c r="E4924" s="29">
        <v>-0.41828911664274843</v>
      </c>
    </row>
    <row r="4925" spans="2:5" x14ac:dyDescent="0.2">
      <c r="B4925">
        <v>4916</v>
      </c>
      <c r="C4925" s="29">
        <v>-2.9822704334540137E-2</v>
      </c>
      <c r="D4925" s="29">
        <v>-0.1534008197203916</v>
      </c>
      <c r="E4925" s="29">
        <v>-0.21763149643626223</v>
      </c>
    </row>
    <row r="4926" spans="2:5" x14ac:dyDescent="0.2">
      <c r="B4926">
        <v>4917</v>
      </c>
      <c r="C4926" s="29">
        <v>-2.7641783158010955E-2</v>
      </c>
      <c r="D4926" s="29">
        <v>-0.14989822782989928</v>
      </c>
      <c r="E4926" s="29">
        <v>0.12800348632532629</v>
      </c>
    </row>
    <row r="4927" spans="2:5" x14ac:dyDescent="0.2">
      <c r="B4927">
        <v>4918</v>
      </c>
      <c r="C4927" s="29">
        <v>-0.13871111449647364</v>
      </c>
      <c r="D4927" s="29">
        <v>-8.0169491537593271E-2</v>
      </c>
      <c r="E4927" s="29">
        <v>-0.17021838907542161</v>
      </c>
    </row>
    <row r="4928" spans="2:5" x14ac:dyDescent="0.2">
      <c r="B4928">
        <v>4919</v>
      </c>
      <c r="C4928" s="29">
        <v>-4.4082496176884062E-2</v>
      </c>
      <c r="D4928" s="29">
        <v>4.1029776429796792E-2</v>
      </c>
      <c r="E4928" s="29">
        <v>5.0824744678561802E-2</v>
      </c>
    </row>
    <row r="4929" spans="2:5" x14ac:dyDescent="0.2">
      <c r="B4929">
        <v>4920</v>
      </c>
      <c r="C4929" s="29">
        <v>-4.7428139569876245E-2</v>
      </c>
      <c r="D4929" s="29">
        <v>1.2724295897830046E-2</v>
      </c>
      <c r="E4929" s="29">
        <v>-1.1230410255004482</v>
      </c>
    </row>
    <row r="4930" spans="2:5" x14ac:dyDescent="0.2">
      <c r="B4930">
        <v>4921</v>
      </c>
      <c r="C4930" s="29">
        <v>-9.4386876337954773E-3</v>
      </c>
      <c r="D4930" s="29">
        <v>-2.8537071887262705E-2</v>
      </c>
      <c r="E4930" s="29">
        <v>0.11560327035088723</v>
      </c>
    </row>
    <row r="4931" spans="2:5" x14ac:dyDescent="0.2">
      <c r="B4931">
        <v>4922</v>
      </c>
      <c r="C4931" s="29">
        <v>3.1981782501236955E-2</v>
      </c>
      <c r="D4931" s="29">
        <v>-1.5314677279590343E-2</v>
      </c>
      <c r="E4931" s="29">
        <v>-0.43043237820239133</v>
      </c>
    </row>
    <row r="4932" spans="2:5" x14ac:dyDescent="0.2">
      <c r="B4932">
        <v>4923</v>
      </c>
      <c r="C4932" s="29">
        <v>2.7315562726485335E-2</v>
      </c>
      <c r="D4932" s="29">
        <v>-0.23671542845351776</v>
      </c>
      <c r="E4932" s="29">
        <v>-0.10608995102638477</v>
      </c>
    </row>
    <row r="4933" spans="2:5" x14ac:dyDescent="0.2">
      <c r="B4933">
        <v>4924</v>
      </c>
      <c r="C4933" s="29">
        <v>0.10433414181063207</v>
      </c>
      <c r="D4933" s="29">
        <v>7.3408862291756999E-2</v>
      </c>
      <c r="E4933" s="29">
        <v>5.406215320496887E-2</v>
      </c>
    </row>
    <row r="4934" spans="2:5" x14ac:dyDescent="0.2">
      <c r="B4934">
        <v>4925</v>
      </c>
      <c r="C4934" s="29">
        <v>-0.19603099939441326</v>
      </c>
      <c r="D4934" s="29">
        <v>0.212047432182321</v>
      </c>
      <c r="E4934" s="29">
        <v>0.16239172743840133</v>
      </c>
    </row>
    <row r="4935" spans="2:5" x14ac:dyDescent="0.2">
      <c r="B4935">
        <v>4926</v>
      </c>
      <c r="C4935" s="29">
        <v>-2.2952368782074756E-2</v>
      </c>
      <c r="D4935" s="29">
        <v>-0.18105952253868138</v>
      </c>
      <c r="E4935" s="29">
        <v>-0.10369330263427562</v>
      </c>
    </row>
    <row r="4936" spans="2:5" x14ac:dyDescent="0.2">
      <c r="B4936">
        <v>4927</v>
      </c>
      <c r="C4936" s="29">
        <v>2.5578884479270463E-2</v>
      </c>
      <c r="D4936" s="29">
        <v>0.32895495233548</v>
      </c>
      <c r="E4936" s="29">
        <v>-4.0428517727451839E-2</v>
      </c>
    </row>
    <row r="4937" spans="2:5" x14ac:dyDescent="0.2">
      <c r="B4937">
        <v>4928</v>
      </c>
      <c r="C4937" s="29">
        <v>8.7194129568266776E-2</v>
      </c>
      <c r="D4937" s="29">
        <v>0.15218384879433944</v>
      </c>
      <c r="E4937" s="29">
        <v>-0.56133228704878069</v>
      </c>
    </row>
    <row r="4938" spans="2:5" x14ac:dyDescent="0.2">
      <c r="B4938">
        <v>4929</v>
      </c>
      <c r="C4938" s="29">
        <v>-3.4883284639334593E-2</v>
      </c>
      <c r="D4938" s="29">
        <v>-5.1922918599075885E-2</v>
      </c>
      <c r="E4938" s="29">
        <v>-2.5562127436638882E-2</v>
      </c>
    </row>
    <row r="4939" spans="2:5" x14ac:dyDescent="0.2">
      <c r="B4939">
        <v>4930</v>
      </c>
      <c r="C4939" s="29">
        <v>6.5026467669010175E-3</v>
      </c>
      <c r="D4939" s="29">
        <v>1.1895658442453185E-2</v>
      </c>
      <c r="E4939" s="29">
        <v>-4.2716166779253786E-2</v>
      </c>
    </row>
    <row r="4940" spans="2:5" x14ac:dyDescent="0.2">
      <c r="B4940">
        <v>4931</v>
      </c>
      <c r="C4940" s="29">
        <v>5.203702451219603E-2</v>
      </c>
      <c r="D4940" s="29">
        <v>-3.3840977431941698E-4</v>
      </c>
      <c r="E4940" s="29">
        <v>9.4172014325908191E-3</v>
      </c>
    </row>
    <row r="4941" spans="2:5" x14ac:dyDescent="0.2">
      <c r="B4941">
        <v>4932</v>
      </c>
      <c r="C4941" s="29">
        <v>-4.007256776727515E-2</v>
      </c>
      <c r="D4941" s="29">
        <v>-0.1741480866417415</v>
      </c>
      <c r="E4941" s="29">
        <v>3.0805093940447253E-2</v>
      </c>
    </row>
    <row r="4942" spans="2:5" x14ac:dyDescent="0.2">
      <c r="B4942">
        <v>4933</v>
      </c>
      <c r="C4942" s="29">
        <v>-5.6337566860834062E-2</v>
      </c>
      <c r="D4942" s="29">
        <v>-5.4882403202493636E-2</v>
      </c>
      <c r="E4942" s="29">
        <v>-0.17486544456389763</v>
      </c>
    </row>
    <row r="4943" spans="2:5" x14ac:dyDescent="0.2">
      <c r="B4943">
        <v>4934</v>
      </c>
      <c r="C4943" s="29">
        <v>-0.11652765428213525</v>
      </c>
      <c r="D4943" s="29">
        <v>-0.24787827400669618</v>
      </c>
      <c r="E4943" s="29">
        <v>0.28810345382080854</v>
      </c>
    </row>
    <row r="4944" spans="2:5" x14ac:dyDescent="0.2">
      <c r="B4944">
        <v>4935</v>
      </c>
      <c r="C4944" s="29">
        <v>-4.5300796794330465E-3</v>
      </c>
      <c r="D4944" s="29">
        <v>-1.7967850081120222E-2</v>
      </c>
      <c r="E4944" s="29">
        <v>4.4096188406104429E-2</v>
      </c>
    </row>
    <row r="4945" spans="2:5" x14ac:dyDescent="0.2">
      <c r="B4945">
        <v>4936</v>
      </c>
      <c r="C4945" s="29">
        <v>-6.2805416709336578E-2</v>
      </c>
      <c r="D4945" s="29">
        <v>-0.10692232907856068</v>
      </c>
      <c r="E4945" s="29">
        <v>4.5720994150096159E-2</v>
      </c>
    </row>
    <row r="4946" spans="2:5" x14ac:dyDescent="0.2">
      <c r="B4946">
        <v>4937</v>
      </c>
      <c r="C4946" s="29">
        <v>-1.3176862275428672E-2</v>
      </c>
      <c r="D4946" s="29">
        <v>2.4987406288561883E-2</v>
      </c>
      <c r="E4946" s="29">
        <v>-3.6991321272269047E-3</v>
      </c>
    </row>
    <row r="4947" spans="2:5" x14ac:dyDescent="0.2">
      <c r="B4947">
        <v>4938</v>
      </c>
      <c r="C4947" s="29">
        <v>2.2680727939568809E-2</v>
      </c>
      <c r="D4947" s="29">
        <v>0.15140116555089955</v>
      </c>
      <c r="E4947" s="29">
        <v>-3.7895476893779804E-2</v>
      </c>
    </row>
    <row r="4948" spans="2:5" x14ac:dyDescent="0.2">
      <c r="B4948">
        <v>4939</v>
      </c>
      <c r="C4948" s="29">
        <v>-2.1536019842566631E-2</v>
      </c>
      <c r="D4948" s="29">
        <v>0.13424297434904611</v>
      </c>
      <c r="E4948" s="29">
        <v>-6.1183177629559056E-2</v>
      </c>
    </row>
    <row r="4949" spans="2:5" x14ac:dyDescent="0.2">
      <c r="B4949">
        <v>4940</v>
      </c>
      <c r="C4949" s="29">
        <v>5.8767527939279883E-2</v>
      </c>
      <c r="D4949" s="29">
        <v>-9.764347675251428E-2</v>
      </c>
      <c r="E4949" s="29">
        <v>0.31914660402711614</v>
      </c>
    </row>
    <row r="4950" spans="2:5" x14ac:dyDescent="0.2">
      <c r="B4950">
        <v>4941</v>
      </c>
      <c r="C4950" s="29">
        <v>5.0464334160531345E-2</v>
      </c>
      <c r="D4950" s="29">
        <v>-3.7709225453562208E-2</v>
      </c>
      <c r="E4950" s="29">
        <v>-0.15663717510352632</v>
      </c>
    </row>
    <row r="4951" spans="2:5" x14ac:dyDescent="0.2">
      <c r="B4951">
        <v>4942</v>
      </c>
      <c r="C4951" s="29">
        <v>0.22638890437471021</v>
      </c>
      <c r="D4951" s="29">
        <v>0.23507649409947146</v>
      </c>
      <c r="E4951" s="29">
        <v>-0.43595229130222768</v>
      </c>
    </row>
    <row r="4952" spans="2:5" x14ac:dyDescent="0.2">
      <c r="B4952">
        <v>4943</v>
      </c>
      <c r="C4952" s="29">
        <v>6.0546526319628681E-2</v>
      </c>
      <c r="D4952" s="29">
        <v>-0.17821155774025063</v>
      </c>
      <c r="E4952" s="29">
        <v>-0.13329392640363216</v>
      </c>
    </row>
    <row r="4953" spans="2:5" x14ac:dyDescent="0.2">
      <c r="B4953">
        <v>4944</v>
      </c>
      <c r="C4953" s="29">
        <v>-3.1487233140848725E-2</v>
      </c>
      <c r="D4953" s="29">
        <v>0.11642121801019574</v>
      </c>
      <c r="E4953" s="29">
        <v>4.3775710285168426E-2</v>
      </c>
    </row>
    <row r="4954" spans="2:5" x14ac:dyDescent="0.2">
      <c r="B4954">
        <v>4945</v>
      </c>
      <c r="C4954" s="29">
        <v>-2.6488289938518726E-2</v>
      </c>
      <c r="D4954" s="29">
        <v>-6.4011608394981948E-2</v>
      </c>
      <c r="E4954" s="29">
        <v>-0.55957340987424342</v>
      </c>
    </row>
    <row r="4955" spans="2:5" x14ac:dyDescent="0.2">
      <c r="B4955">
        <v>4946</v>
      </c>
      <c r="C4955" s="29">
        <v>1.6879544483574069E-2</v>
      </c>
      <c r="D4955" s="29">
        <v>0.67120005161089646</v>
      </c>
      <c r="E4955" s="29">
        <v>8.681648265106047E-2</v>
      </c>
    </row>
    <row r="4956" spans="2:5" x14ac:dyDescent="0.2">
      <c r="B4956">
        <v>4947</v>
      </c>
      <c r="C4956" s="29">
        <v>-1.2059436781695663E-2</v>
      </c>
      <c r="D4956" s="29">
        <v>0.19205037919378767</v>
      </c>
      <c r="E4956" s="29">
        <v>-6.9090806502410909E-2</v>
      </c>
    </row>
    <row r="4957" spans="2:5" x14ac:dyDescent="0.2">
      <c r="B4957">
        <v>4948</v>
      </c>
      <c r="C4957" s="29">
        <v>-4.5754090939658126E-2</v>
      </c>
      <c r="D4957" s="29">
        <v>1.3748020944278239E-3</v>
      </c>
      <c r="E4957" s="29">
        <v>0.19038737299732938</v>
      </c>
    </row>
    <row r="4958" spans="2:5" x14ac:dyDescent="0.2">
      <c r="B4958">
        <v>4949</v>
      </c>
      <c r="C4958" s="29">
        <v>9.0276088919271941E-2</v>
      </c>
      <c r="D4958" s="29">
        <v>6.2985257727207269E-2</v>
      </c>
      <c r="E4958" s="29">
        <v>-0.19615833615895883</v>
      </c>
    </row>
    <row r="4959" spans="2:5" x14ac:dyDescent="0.2">
      <c r="B4959">
        <v>4950</v>
      </c>
      <c r="C4959" s="29">
        <v>2.1124101829429164E-2</v>
      </c>
      <c r="D4959" s="29">
        <v>-8.710398610303477E-2</v>
      </c>
      <c r="E4959" s="29">
        <v>-0.15893130241915565</v>
      </c>
    </row>
    <row r="4960" spans="2:5" x14ac:dyDescent="0.2">
      <c r="B4960">
        <v>4951</v>
      </c>
      <c r="C4960" s="29">
        <v>-8.709034257877532E-2</v>
      </c>
      <c r="D4960" s="29">
        <v>-0.18217604185382139</v>
      </c>
      <c r="E4960" s="29">
        <v>0.17559693016642425</v>
      </c>
    </row>
    <row r="4961" spans="2:5" x14ac:dyDescent="0.2">
      <c r="B4961">
        <v>4952</v>
      </c>
      <c r="C4961" s="29">
        <v>2.9592234538188873E-4</v>
      </c>
      <c r="D4961" s="29">
        <v>0.21901603495119168</v>
      </c>
      <c r="E4961" s="29">
        <v>-8.6527825771975358E-3</v>
      </c>
    </row>
    <row r="4962" spans="2:5" x14ac:dyDescent="0.2">
      <c r="B4962">
        <v>4953</v>
      </c>
      <c r="C4962" s="29">
        <v>3.8254102423173814E-2</v>
      </c>
      <c r="D4962" s="29">
        <v>2.3041933281114917E-2</v>
      </c>
      <c r="E4962" s="29">
        <v>0.18598292216024237</v>
      </c>
    </row>
    <row r="4963" spans="2:5" x14ac:dyDescent="0.2">
      <c r="B4963">
        <v>4954</v>
      </c>
      <c r="C4963" s="29">
        <v>-8.0477056786537202E-2</v>
      </c>
      <c r="D4963" s="29">
        <v>-0.30616678318063273</v>
      </c>
      <c r="E4963" s="29">
        <v>5.658492369122424E-2</v>
      </c>
    </row>
    <row r="4964" spans="2:5" x14ac:dyDescent="0.2">
      <c r="B4964">
        <v>4955</v>
      </c>
      <c r="C4964" s="29">
        <v>2.6872171019435773E-2</v>
      </c>
      <c r="D4964" s="29">
        <v>-0.12693559109951938</v>
      </c>
      <c r="E4964" s="29">
        <v>-0.14239882239795135</v>
      </c>
    </row>
    <row r="4965" spans="2:5" x14ac:dyDescent="0.2">
      <c r="B4965">
        <v>4956</v>
      </c>
      <c r="C4965" s="29">
        <v>-5.1651110041488341E-3</v>
      </c>
      <c r="D4965" s="29">
        <v>0.21256346239415763</v>
      </c>
      <c r="E4965" s="29">
        <v>0.29777022067912612</v>
      </c>
    </row>
    <row r="4966" spans="2:5" x14ac:dyDescent="0.2">
      <c r="B4966">
        <v>4957</v>
      </c>
      <c r="C4966" s="29">
        <v>3.8762172431144749E-2</v>
      </c>
      <c r="D4966" s="29">
        <v>-1.9705921330844891E-2</v>
      </c>
      <c r="E4966" s="29">
        <v>-4.4702776431882387E-3</v>
      </c>
    </row>
    <row r="4967" spans="2:5" x14ac:dyDescent="0.2">
      <c r="B4967">
        <v>4958</v>
      </c>
      <c r="C4967" s="29">
        <v>3.0585656398482385E-2</v>
      </c>
      <c r="D4967" s="29">
        <v>0.11965420878450603</v>
      </c>
      <c r="E4967" s="29">
        <v>-0.38826545677910967</v>
      </c>
    </row>
    <row r="4968" spans="2:5" x14ac:dyDescent="0.2">
      <c r="B4968">
        <v>4959</v>
      </c>
      <c r="C4968" s="29">
        <v>5.7532177430272044E-2</v>
      </c>
      <c r="D4968" s="29">
        <v>8.6004088505774776E-2</v>
      </c>
      <c r="E4968" s="29">
        <v>-3.5949263026557786E-2</v>
      </c>
    </row>
    <row r="4969" spans="2:5" x14ac:dyDescent="0.2">
      <c r="B4969">
        <v>4960</v>
      </c>
      <c r="C4969" s="29">
        <v>-3.7153465347883857E-2</v>
      </c>
      <c r="D4969" s="29">
        <v>7.0175796139900201E-2</v>
      </c>
      <c r="E4969" s="29">
        <v>-2.3579416188310031E-3</v>
      </c>
    </row>
    <row r="4970" spans="2:5" x14ac:dyDescent="0.2">
      <c r="B4970">
        <v>4961</v>
      </c>
      <c r="C4970" s="29">
        <v>6.478468224461989E-2</v>
      </c>
      <c r="D4970" s="29">
        <v>4.0155537162586886E-2</v>
      </c>
      <c r="E4970" s="29">
        <v>2.4797214107358932E-2</v>
      </c>
    </row>
    <row r="4971" spans="2:5" x14ac:dyDescent="0.2">
      <c r="B4971">
        <v>4962</v>
      </c>
      <c r="C4971" s="29">
        <v>1.3982222551482256E-2</v>
      </c>
      <c r="D4971" s="29">
        <v>5.3767735305989134E-3</v>
      </c>
      <c r="E4971" s="29">
        <v>6.0972288797144045E-2</v>
      </c>
    </row>
    <row r="4972" spans="2:5" x14ac:dyDescent="0.2">
      <c r="B4972">
        <v>4963</v>
      </c>
      <c r="C4972" s="29">
        <v>4.4152849793401103E-2</v>
      </c>
      <c r="D4972" s="29">
        <v>-0.41192558948912616</v>
      </c>
      <c r="E4972" s="29">
        <v>-7.4209387550511693E-2</v>
      </c>
    </row>
    <row r="4973" spans="2:5" x14ac:dyDescent="0.2">
      <c r="B4973">
        <v>4964</v>
      </c>
      <c r="C4973" s="29">
        <v>-4.2434313397470332E-3</v>
      </c>
      <c r="D4973" s="29">
        <v>5.3901000448481035E-2</v>
      </c>
      <c r="E4973" s="29">
        <v>-0.3359883540550081</v>
      </c>
    </row>
    <row r="4974" spans="2:5" x14ac:dyDescent="0.2">
      <c r="B4974">
        <v>4965</v>
      </c>
      <c r="C4974" s="29">
        <v>-1.4772873387640807E-2</v>
      </c>
      <c r="D4974" s="29">
        <v>-3.4454818837908428E-2</v>
      </c>
      <c r="E4974" s="29">
        <v>-0.35243697800638002</v>
      </c>
    </row>
    <row r="4975" spans="2:5" x14ac:dyDescent="0.2">
      <c r="B4975">
        <v>4966</v>
      </c>
      <c r="C4975" s="29">
        <v>8.1457074253363376E-2</v>
      </c>
      <c r="D4975" s="29">
        <v>-0.37346525418838228</v>
      </c>
      <c r="E4975" s="29">
        <v>-0.57789108878791351</v>
      </c>
    </row>
    <row r="4976" spans="2:5" x14ac:dyDescent="0.2">
      <c r="B4976">
        <v>4967</v>
      </c>
      <c r="C4976" s="29">
        <v>0.26284831476920384</v>
      </c>
      <c r="D4976" s="29">
        <v>-1.5266066598769541E-2</v>
      </c>
      <c r="E4976" s="29">
        <v>-9.6759008428001808E-2</v>
      </c>
    </row>
    <row r="4977" spans="2:5" x14ac:dyDescent="0.2">
      <c r="B4977">
        <v>4968</v>
      </c>
      <c r="C4977" s="29">
        <v>0.16976104051408261</v>
      </c>
      <c r="D4977" s="29">
        <v>-6.020098501976371E-2</v>
      </c>
      <c r="E4977" s="29">
        <v>4.7080011443418085E-2</v>
      </c>
    </row>
    <row r="4978" spans="2:5" x14ac:dyDescent="0.2">
      <c r="B4978">
        <v>4969</v>
      </c>
      <c r="C4978" s="29">
        <v>-3.5836307274804219E-2</v>
      </c>
      <c r="D4978" s="29">
        <v>1.9590770734939901E-2</v>
      </c>
      <c r="E4978" s="29">
        <v>0.10146587680569916</v>
      </c>
    </row>
    <row r="4979" spans="2:5" x14ac:dyDescent="0.2">
      <c r="B4979">
        <v>4970</v>
      </c>
      <c r="C4979" s="29">
        <v>-7.63802296557686E-2</v>
      </c>
      <c r="D4979" s="29">
        <v>2.9742650638807117E-2</v>
      </c>
      <c r="E4979" s="29">
        <v>7.2616207592906892E-2</v>
      </c>
    </row>
    <row r="4980" spans="2:5" x14ac:dyDescent="0.2">
      <c r="B4980">
        <v>4971</v>
      </c>
      <c r="C4980" s="29">
        <v>-0.12442156605271694</v>
      </c>
      <c r="D4980" s="29">
        <v>-0.16148706878969121</v>
      </c>
      <c r="E4980" s="29">
        <v>-1.9843502870197219E-2</v>
      </c>
    </row>
    <row r="4981" spans="2:5" x14ac:dyDescent="0.2">
      <c r="B4981">
        <v>4972</v>
      </c>
      <c r="C4981" s="29">
        <v>3.953291759716776E-2</v>
      </c>
      <c r="D4981" s="29">
        <v>0.17112718620523357</v>
      </c>
      <c r="E4981" s="29">
        <v>5.1378814165578442E-2</v>
      </c>
    </row>
    <row r="4982" spans="2:5" x14ac:dyDescent="0.2">
      <c r="B4982">
        <v>4973</v>
      </c>
      <c r="C4982" s="29">
        <v>-7.9101898265769383E-2</v>
      </c>
      <c r="D4982" s="29">
        <v>0.54649431585871699</v>
      </c>
      <c r="E4982" s="29">
        <v>-0.16544853353513611</v>
      </c>
    </row>
    <row r="4983" spans="2:5" x14ac:dyDescent="0.2">
      <c r="B4983">
        <v>4974</v>
      </c>
      <c r="C4983" s="29">
        <v>-0.11110342163208657</v>
      </c>
      <c r="D4983" s="29">
        <v>-0.13617351000407513</v>
      </c>
      <c r="E4983" s="29">
        <v>0.15701545581809359</v>
      </c>
    </row>
    <row r="4984" spans="2:5" x14ac:dyDescent="0.2">
      <c r="B4984">
        <v>4975</v>
      </c>
      <c r="C4984" s="29">
        <v>5.1450534790551629E-3</v>
      </c>
      <c r="D4984" s="29">
        <v>0.30268438355019928</v>
      </c>
      <c r="E4984" s="29">
        <v>8.9090665401133945E-2</v>
      </c>
    </row>
    <row r="4985" spans="2:5" x14ac:dyDescent="0.2">
      <c r="B4985">
        <v>4976</v>
      </c>
      <c r="C4985" s="29">
        <v>6.3930261038619235E-2</v>
      </c>
      <c r="D4985" s="29">
        <v>2.8300370951280722E-3</v>
      </c>
      <c r="E4985" s="29">
        <v>-0.13256087894878818</v>
      </c>
    </row>
    <row r="4986" spans="2:5" x14ac:dyDescent="0.2">
      <c r="B4986">
        <v>4977</v>
      </c>
      <c r="C4986" s="29">
        <v>-5.0585115069286007E-2</v>
      </c>
      <c r="D4986" s="29">
        <v>5.9345216268420341E-2</v>
      </c>
      <c r="E4986" s="29">
        <v>-6.0941333027357374E-2</v>
      </c>
    </row>
    <row r="4987" spans="2:5" x14ac:dyDescent="0.2">
      <c r="B4987">
        <v>4978</v>
      </c>
      <c r="C4987" s="29">
        <v>0.17898994352082639</v>
      </c>
      <c r="D4987" s="29">
        <v>-1.4454824727838279E-2</v>
      </c>
      <c r="E4987" s="29">
        <v>5.9818272874905723E-2</v>
      </c>
    </row>
    <row r="4988" spans="2:5" x14ac:dyDescent="0.2">
      <c r="B4988">
        <v>4979</v>
      </c>
      <c r="C4988" s="29">
        <v>3.0520836263257235E-2</v>
      </c>
      <c r="D4988" s="29">
        <v>-0.47155892914371611</v>
      </c>
      <c r="E4988" s="29">
        <v>1.7975077560743132E-2</v>
      </c>
    </row>
    <row r="4989" spans="2:5" x14ac:dyDescent="0.2">
      <c r="B4989">
        <v>4980</v>
      </c>
      <c r="C4989" s="29">
        <v>1.6945906757974381E-2</v>
      </c>
      <c r="D4989" s="29">
        <v>-8.8565216664223036E-3</v>
      </c>
      <c r="E4989" s="29">
        <v>0.10828408527566308</v>
      </c>
    </row>
    <row r="4990" spans="2:5" x14ac:dyDescent="0.2">
      <c r="B4990">
        <v>4981</v>
      </c>
      <c r="C4990" s="29">
        <v>2.1269005066884884E-2</v>
      </c>
      <c r="D4990" s="29">
        <v>-7.7455569569792701E-2</v>
      </c>
      <c r="E4990" s="29">
        <v>-5.6339775686440892E-2</v>
      </c>
    </row>
    <row r="4991" spans="2:5" x14ac:dyDescent="0.2">
      <c r="B4991">
        <v>4982</v>
      </c>
      <c r="C4991" s="29">
        <v>-1.4624121990503801E-2</v>
      </c>
      <c r="D4991" s="29">
        <v>5.9276323083974659E-2</v>
      </c>
      <c r="E4991" s="29">
        <v>-0.3521537951969822</v>
      </c>
    </row>
    <row r="4992" spans="2:5" x14ac:dyDescent="0.2">
      <c r="B4992">
        <v>4983</v>
      </c>
      <c r="C4992" s="29">
        <v>4.9378172190441806E-2</v>
      </c>
      <c r="D4992" s="29">
        <v>9.99183588890315E-3</v>
      </c>
      <c r="E4992" s="29">
        <v>0.18507819656127392</v>
      </c>
    </row>
    <row r="4993" spans="2:5" x14ac:dyDescent="0.2">
      <c r="B4993">
        <v>4984</v>
      </c>
      <c r="C4993" s="29">
        <v>-1.2727836869064176E-2</v>
      </c>
      <c r="D4993" s="29">
        <v>0.26492025079167786</v>
      </c>
      <c r="E4993" s="29">
        <v>0.92137510861997485</v>
      </c>
    </row>
    <row r="4994" spans="2:5" x14ac:dyDescent="0.2">
      <c r="B4994">
        <v>4985</v>
      </c>
      <c r="C4994" s="29">
        <v>4.2984540862849335E-2</v>
      </c>
      <c r="D4994" s="29">
        <v>2.025123652895126E-2</v>
      </c>
      <c r="E4994" s="29">
        <v>-8.7302812640994404E-2</v>
      </c>
    </row>
    <row r="4995" spans="2:5" x14ac:dyDescent="0.2">
      <c r="B4995">
        <v>4986</v>
      </c>
      <c r="C4995" s="29">
        <v>4.5579389661044113E-2</v>
      </c>
      <c r="D4995" s="29">
        <v>5.6948803293888454E-2</v>
      </c>
      <c r="E4995" s="29">
        <v>0.17218438299033642</v>
      </c>
    </row>
    <row r="4996" spans="2:5" x14ac:dyDescent="0.2">
      <c r="B4996">
        <v>4987</v>
      </c>
      <c r="C4996" s="29">
        <v>-1.1255431647794755E-2</v>
      </c>
      <c r="D4996" s="29">
        <v>6.5240797729151385E-3</v>
      </c>
      <c r="E4996" s="29">
        <v>-3.816900394001594E-2</v>
      </c>
    </row>
    <row r="4997" spans="2:5" x14ac:dyDescent="0.2">
      <c r="B4997">
        <v>4988</v>
      </c>
      <c r="C4997" s="29">
        <v>1.6522870927721089E-2</v>
      </c>
      <c r="D4997" s="29">
        <v>-6.4803011073894731E-3</v>
      </c>
      <c r="E4997" s="29">
        <v>-0.86403618466809162</v>
      </c>
    </row>
    <row r="4998" spans="2:5" x14ac:dyDescent="0.2">
      <c r="B4998">
        <v>4989</v>
      </c>
      <c r="C4998" s="29">
        <v>6.7040146519228359E-5</v>
      </c>
      <c r="D4998" s="29">
        <v>0.32668784601817707</v>
      </c>
      <c r="E4998" s="29">
        <v>0.51923663699682321</v>
      </c>
    </row>
    <row r="4999" spans="2:5" x14ac:dyDescent="0.2">
      <c r="B4999">
        <v>4990</v>
      </c>
      <c r="C4999" s="29">
        <v>4.632462200435733E-2</v>
      </c>
      <c r="D4999" s="29">
        <v>2.6827553395040758E-2</v>
      </c>
      <c r="E4999" s="29">
        <v>0.24411927219583385</v>
      </c>
    </row>
    <row r="5000" spans="2:5" x14ac:dyDescent="0.2">
      <c r="B5000">
        <v>4991</v>
      </c>
      <c r="C5000" s="29">
        <v>-4.6247770210380623E-2</v>
      </c>
      <c r="D5000" s="29">
        <v>3.8067949532086406E-2</v>
      </c>
      <c r="E5000" s="29">
        <v>1.9528325498088448E-2</v>
      </c>
    </row>
    <row r="5001" spans="2:5" x14ac:dyDescent="0.2">
      <c r="B5001">
        <v>4992</v>
      </c>
      <c r="C5001" s="29">
        <v>0.13303488774279293</v>
      </c>
      <c r="D5001" s="29">
        <v>0.29114744575807328</v>
      </c>
      <c r="E5001" s="29">
        <v>-0.13394867535237726</v>
      </c>
    </row>
    <row r="5002" spans="2:5" x14ac:dyDescent="0.2">
      <c r="B5002">
        <v>4993</v>
      </c>
      <c r="C5002" s="29">
        <v>-0.13904851692852266</v>
      </c>
      <c r="D5002" s="29">
        <v>-0.21574044160103334</v>
      </c>
      <c r="E5002" s="29">
        <v>-6.6020754713880039E-2</v>
      </c>
    </row>
    <row r="5003" spans="2:5" x14ac:dyDescent="0.2">
      <c r="B5003">
        <v>4994</v>
      </c>
      <c r="C5003" s="29">
        <v>2.6213410734303309E-2</v>
      </c>
      <c r="D5003" s="29">
        <v>0.34157648936639401</v>
      </c>
      <c r="E5003" s="29">
        <v>6.9799142425698568E-3</v>
      </c>
    </row>
    <row r="5004" spans="2:5" x14ac:dyDescent="0.2">
      <c r="B5004">
        <v>4995</v>
      </c>
      <c r="C5004" s="29">
        <v>-2.5361500208178685E-2</v>
      </c>
      <c r="D5004" s="29">
        <v>6.2149491993009211E-2</v>
      </c>
      <c r="E5004" s="29">
        <v>0.19325991136179535</v>
      </c>
    </row>
    <row r="5005" spans="2:5" x14ac:dyDescent="0.2">
      <c r="B5005">
        <v>4996</v>
      </c>
      <c r="C5005" s="29">
        <v>2.2783769815712465E-2</v>
      </c>
      <c r="D5005" s="29">
        <v>9.8446559424268887E-2</v>
      </c>
      <c r="E5005" s="29">
        <v>-4.1224096741361953E-2</v>
      </c>
    </row>
    <row r="5006" spans="2:5" x14ac:dyDescent="0.2">
      <c r="B5006">
        <v>4997</v>
      </c>
      <c r="C5006" s="29">
        <v>1.913000436620511E-2</v>
      </c>
      <c r="D5006" s="29">
        <v>4.3919039064109815E-2</v>
      </c>
      <c r="E5006" s="29">
        <v>0.15174026645921501</v>
      </c>
    </row>
    <row r="5007" spans="2:5" x14ac:dyDescent="0.2">
      <c r="B5007">
        <v>4998</v>
      </c>
      <c r="C5007" s="29">
        <v>-3.5754055920302723E-2</v>
      </c>
      <c r="D5007" s="29">
        <v>-0.1330381587844324</v>
      </c>
      <c r="E5007" s="29">
        <v>3.855156870771774E-2</v>
      </c>
    </row>
    <row r="5008" spans="2:5" x14ac:dyDescent="0.2">
      <c r="B5008">
        <v>4999</v>
      </c>
      <c r="C5008" s="29">
        <v>-6.5874485970198113E-2</v>
      </c>
      <c r="D5008" s="29">
        <v>0.4813851037286746</v>
      </c>
      <c r="E5008" s="29">
        <v>0.14444654672289664</v>
      </c>
    </row>
    <row r="5009" spans="2:5" x14ac:dyDescent="0.2">
      <c r="B5009">
        <v>5000</v>
      </c>
      <c r="C5009" s="29">
        <v>3.9123140883874405E-2</v>
      </c>
      <c r="D5009" s="29">
        <v>0.27185293452961773</v>
      </c>
      <c r="E5009" s="29">
        <v>-8.9869229288120286E-2</v>
      </c>
    </row>
  </sheetData>
  <phoneticPr fontId="2"/>
  <dataValidations count="1">
    <dataValidation type="whole" showInputMessage="1" showErrorMessage="1" sqref="K2" xr:uid="{3D5AE0A0-2987-4F17-B53D-775995CA4A0C}">
      <formula1>10</formula1>
      <formula2>500</formula2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readme</vt:lpstr>
      <vt:lpstr>simulation</vt:lpstr>
      <vt:lpstr>summary</vt:lpstr>
      <vt:lpstr>chart</vt:lpstr>
      <vt:lpstr>bs_option_price_start</vt:lpstr>
      <vt:lpstr>flag_calc_summary</vt:lpstr>
      <vt:lpstr>flag_debug</vt:lpstr>
      <vt:lpstr>mu_annual</vt:lpstr>
      <vt:lpstr>mu_unit</vt:lpstr>
      <vt:lpstr>num_hist_buckets</vt:lpstr>
      <vt:lpstr>num_sim</vt:lpstr>
      <vt:lpstr>rebal_interv</vt:lpstr>
      <vt:lpstr>risk_free_rate_annual</vt:lpstr>
      <vt:lpstr>risk_free_rate_unit</vt:lpstr>
      <vt:lpstr>sigma_annual</vt:lpstr>
      <vt:lpstr>sigma_unit</vt:lpstr>
      <vt:lpstr>sim_num</vt:lpstr>
      <vt:lpstr>start_price</vt:lpstr>
      <vt:lpstr>start_price_ln</vt:lpstr>
      <vt:lpstr>strike</vt:lpstr>
      <vt:lpstr>strike_ln</vt:lpstr>
      <vt:lpstr>t_per_yr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Yake</cp:lastModifiedBy>
  <dcterms:created xsi:type="dcterms:W3CDTF">1996-10-14T23:33:28Z</dcterms:created>
  <dcterms:modified xsi:type="dcterms:W3CDTF">2023-07-06T03:18:26Z</dcterms:modified>
</cp:coreProperties>
</file>