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bac\Desktop\2 rok 1 semestr\Statistics\Zadania\"/>
    </mc:Choice>
  </mc:AlternateContent>
  <xr:revisionPtr revIDLastSave="0" documentId="8_{18E1BC01-C95D-46E4-9878-8DB3E814BA57}" xr6:coauthVersionLast="47" xr6:coauthVersionMax="47" xr10:uidLastSave="{00000000-0000-0000-0000-000000000000}"/>
  <bookViews>
    <workbookView xWindow="-108" yWindow="-108" windowWidth="23256" windowHeight="12456" xr2:uid="{38CC3774-CF5C-419F-AC66-1DD5127536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1" l="1"/>
  <c r="N17" i="1"/>
  <c r="N16" i="1"/>
  <c r="F13" i="1"/>
  <c r="C15" i="1"/>
  <c r="C13" i="1"/>
  <c r="K10" i="1"/>
  <c r="K5" i="1"/>
  <c r="K6" i="1"/>
  <c r="K7" i="1"/>
  <c r="K8" i="1"/>
  <c r="K9" i="1"/>
  <c r="K4" i="1"/>
  <c r="G10" i="1"/>
  <c r="G5" i="1"/>
  <c r="G6" i="1"/>
  <c r="G7" i="1"/>
  <c r="G8" i="1"/>
  <c r="G9" i="1"/>
  <c r="G4" i="1"/>
  <c r="I9" i="1"/>
  <c r="I4" i="1"/>
  <c r="I6" i="1"/>
  <c r="I7" i="1"/>
  <c r="I8" i="1"/>
  <c r="I5" i="1"/>
  <c r="F5" i="1"/>
  <c r="F6" i="1"/>
  <c r="F7" i="1"/>
  <c r="F8" i="1"/>
  <c r="F9" i="1"/>
  <c r="F4" i="1"/>
  <c r="E6" i="1"/>
  <c r="E7" i="1"/>
  <c r="E8" i="1" s="1"/>
  <c r="E9" i="1" s="1"/>
  <c r="E5" i="1"/>
  <c r="E4" i="1"/>
  <c r="D5" i="1"/>
  <c r="D6" i="1"/>
  <c r="D7" i="1"/>
  <c r="D8" i="1"/>
  <c r="D9" i="1"/>
  <c r="D4" i="1"/>
  <c r="C10" i="1"/>
</calcChain>
</file>

<file path=xl/sharedStrings.xml><?xml version="1.0" encoding="utf-8"?>
<sst xmlns="http://schemas.openxmlformats.org/spreadsheetml/2006/main" count="32" uniqueCount="32">
  <si>
    <t>EX 24</t>
  </si>
  <si>
    <t>x= payment in euros</t>
  </si>
  <si>
    <t>100-200</t>
  </si>
  <si>
    <t>200-250</t>
  </si>
  <si>
    <t>250-300</t>
  </si>
  <si>
    <t>300-400</t>
  </si>
  <si>
    <t>Li-1 - Li</t>
  </si>
  <si>
    <t>ni</t>
  </si>
  <si>
    <t>TOTALES</t>
  </si>
  <si>
    <t>fi</t>
  </si>
  <si>
    <t>Fi</t>
  </si>
  <si>
    <t>Ni</t>
  </si>
  <si>
    <t>xini</t>
  </si>
  <si>
    <t>ai</t>
  </si>
  <si>
    <t>di</t>
  </si>
  <si>
    <t>xi</t>
  </si>
  <si>
    <t>0-100</t>
  </si>
  <si>
    <t>400-500</t>
  </si>
  <si>
    <t>Mean</t>
  </si>
  <si>
    <t>Median</t>
  </si>
  <si>
    <t>Mode</t>
  </si>
  <si>
    <t>xi2ni</t>
  </si>
  <si>
    <t>Most freq payment</t>
  </si>
  <si>
    <t>The variance of payment</t>
  </si>
  <si>
    <t>1st quartile</t>
  </si>
  <si>
    <t>4th decile</t>
  </si>
  <si>
    <t>35th percentile</t>
  </si>
  <si>
    <t>Avg payemnt</t>
  </si>
  <si>
    <t>Var</t>
  </si>
  <si>
    <t>Fi&gt;0.4</t>
  </si>
  <si>
    <t>Fi&gt;0.25</t>
  </si>
  <si>
    <t>Fi&gt;0.35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</si>
</sst>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A2E6B-6BAD-44A2-BC72-8C89E519F0C9}">
  <dimension ref="A1:N18"/>
  <sheetViews>
    <sheetView tabSelected="1" workbookViewId="0">
      <selection activeCell="N17" sqref="N17"/>
    </sheetView>
  </sheetViews>
  <sheetFormatPr defaultRowHeight="14.4" x14ac:dyDescent="0.3"/>
  <cols>
    <col min="1" max="1" width="8.88671875" style="1"/>
    <col min="2" max="2" width="17.5546875" style="1" bestFit="1" customWidth="1"/>
    <col min="3" max="12" width="8.88671875" style="1"/>
    <col min="13" max="13" width="21.44140625" style="1" bestFit="1" customWidth="1"/>
    <col min="14" max="16384" width="8.88671875" style="1"/>
  </cols>
  <sheetData>
    <row r="1" spans="1:14" x14ac:dyDescent="0.3">
      <c r="A1" s="1" t="s">
        <v>0</v>
      </c>
    </row>
    <row r="2" spans="1:14" x14ac:dyDescent="0.3">
      <c r="B2" s="1" t="s">
        <v>1</v>
      </c>
    </row>
    <row r="3" spans="1:14" s="2" customFormat="1" x14ac:dyDescent="0.3">
      <c r="B3" s="2" t="s">
        <v>6</v>
      </c>
      <c r="C3" s="2" t="s">
        <v>7</v>
      </c>
      <c r="D3" s="2" t="s">
        <v>9</v>
      </c>
      <c r="E3" s="2" t="s">
        <v>11</v>
      </c>
      <c r="F3" s="2" t="s">
        <v>10</v>
      </c>
      <c r="G3" s="2" t="s">
        <v>12</v>
      </c>
      <c r="H3" s="2" t="s">
        <v>13</v>
      </c>
      <c r="I3" s="2" t="s">
        <v>14</v>
      </c>
      <c r="J3" s="2" t="s">
        <v>15</v>
      </c>
      <c r="K3" s="2" t="s">
        <v>21</v>
      </c>
    </row>
    <row r="4" spans="1:14" x14ac:dyDescent="0.3">
      <c r="B4" s="1" t="s">
        <v>16</v>
      </c>
      <c r="C4" s="1">
        <v>5</v>
      </c>
      <c r="D4" s="1">
        <f>C4/$C$10</f>
        <v>4.1666666666666664E-2</v>
      </c>
      <c r="E4" s="1">
        <f>C4</f>
        <v>5</v>
      </c>
      <c r="F4" s="1">
        <f>E4/$C$10</f>
        <v>4.1666666666666664E-2</v>
      </c>
      <c r="G4" s="1">
        <f>J4*C4</f>
        <v>250</v>
      </c>
      <c r="H4" s="1">
        <v>100</v>
      </c>
      <c r="I4" s="1">
        <f>C4/H4</f>
        <v>0.05</v>
      </c>
      <c r="J4" s="1">
        <v>50</v>
      </c>
      <c r="K4" s="1">
        <f>(J4^2)*C4</f>
        <v>12500</v>
      </c>
    </row>
    <row r="5" spans="1:14" x14ac:dyDescent="0.3">
      <c r="B5" s="1" t="s">
        <v>2</v>
      </c>
      <c r="C5" s="1">
        <v>10</v>
      </c>
      <c r="D5" s="1">
        <f t="shared" ref="D5:D9" si="0">C5/$C$10</f>
        <v>8.3333333333333329E-2</v>
      </c>
      <c r="E5" s="1">
        <f>E4+C5</f>
        <v>15</v>
      </c>
      <c r="F5" s="1">
        <f t="shared" ref="F5:F9" si="1">E5/$C$10</f>
        <v>0.125</v>
      </c>
      <c r="G5" s="1">
        <f t="shared" ref="G5:G9" si="2">J5*C5</f>
        <v>1500</v>
      </c>
      <c r="H5" s="1">
        <v>100</v>
      </c>
      <c r="I5" s="1">
        <f>C5/H5</f>
        <v>0.1</v>
      </c>
      <c r="J5" s="1">
        <v>150</v>
      </c>
      <c r="K5" s="1">
        <f t="shared" ref="K5:K9" si="3">(J5^2)*C5</f>
        <v>225000</v>
      </c>
    </row>
    <row r="6" spans="1:14" x14ac:dyDescent="0.3">
      <c r="B6" s="1" t="s">
        <v>3</v>
      </c>
      <c r="C6" s="1">
        <v>25</v>
      </c>
      <c r="D6" s="1">
        <f t="shared" si="0"/>
        <v>0.20833333333333334</v>
      </c>
      <c r="E6" s="1">
        <f t="shared" ref="E6:E9" si="4">E5+C6</f>
        <v>40</v>
      </c>
      <c r="F6" s="7">
        <f t="shared" si="1"/>
        <v>0.33333333333333331</v>
      </c>
      <c r="G6" s="1">
        <f t="shared" si="2"/>
        <v>5625</v>
      </c>
      <c r="H6" s="1">
        <v>50</v>
      </c>
      <c r="I6" s="1">
        <f t="shared" ref="I6:I9" si="5">C6/H6</f>
        <v>0.5</v>
      </c>
      <c r="J6" s="1">
        <v>225</v>
      </c>
      <c r="K6" s="1">
        <f t="shared" si="3"/>
        <v>1265625</v>
      </c>
    </row>
    <row r="7" spans="1:14" x14ac:dyDescent="0.3">
      <c r="B7" s="1" t="s">
        <v>4</v>
      </c>
      <c r="C7" s="1">
        <v>35</v>
      </c>
      <c r="D7" s="1">
        <f t="shared" si="0"/>
        <v>0.29166666666666669</v>
      </c>
      <c r="E7" s="1">
        <f t="shared" si="4"/>
        <v>75</v>
      </c>
      <c r="F7" s="8">
        <f t="shared" si="1"/>
        <v>0.625</v>
      </c>
      <c r="G7" s="1">
        <f t="shared" si="2"/>
        <v>9625</v>
      </c>
      <c r="H7" s="1">
        <v>50</v>
      </c>
      <c r="I7" s="6">
        <f t="shared" si="5"/>
        <v>0.7</v>
      </c>
      <c r="J7" s="1">
        <v>275</v>
      </c>
      <c r="K7" s="1">
        <f t="shared" si="3"/>
        <v>2646875</v>
      </c>
    </row>
    <row r="8" spans="1:14" x14ac:dyDescent="0.3">
      <c r="B8" s="1" t="s">
        <v>5</v>
      </c>
      <c r="C8" s="1">
        <v>22</v>
      </c>
      <c r="D8" s="1">
        <f t="shared" si="0"/>
        <v>0.18333333333333332</v>
      </c>
      <c r="E8" s="1">
        <f t="shared" si="4"/>
        <v>97</v>
      </c>
      <c r="F8" s="1">
        <f t="shared" si="1"/>
        <v>0.80833333333333335</v>
      </c>
      <c r="G8" s="1">
        <f t="shared" si="2"/>
        <v>7700</v>
      </c>
      <c r="H8" s="1">
        <v>100</v>
      </c>
      <c r="I8" s="1">
        <f t="shared" si="5"/>
        <v>0.22</v>
      </c>
      <c r="J8" s="1">
        <v>350</v>
      </c>
      <c r="K8" s="1">
        <f t="shared" si="3"/>
        <v>2695000</v>
      </c>
    </row>
    <row r="9" spans="1:14" x14ac:dyDescent="0.3">
      <c r="B9" s="1" t="s">
        <v>17</v>
      </c>
      <c r="C9" s="1">
        <v>23</v>
      </c>
      <c r="D9" s="1">
        <f t="shared" si="0"/>
        <v>0.19166666666666668</v>
      </c>
      <c r="E9" s="1">
        <f t="shared" si="4"/>
        <v>120</v>
      </c>
      <c r="F9" s="1">
        <f t="shared" si="1"/>
        <v>1</v>
      </c>
      <c r="G9" s="1">
        <f t="shared" si="2"/>
        <v>10350</v>
      </c>
      <c r="H9" s="1">
        <v>100</v>
      </c>
      <c r="I9" s="1">
        <f t="shared" si="5"/>
        <v>0.23</v>
      </c>
      <c r="J9" s="1">
        <v>450</v>
      </c>
      <c r="K9" s="1">
        <f t="shared" si="3"/>
        <v>4657500</v>
      </c>
    </row>
    <row r="10" spans="1:14" x14ac:dyDescent="0.3">
      <c r="A10" s="1" t="s">
        <v>8</v>
      </c>
      <c r="B10" s="3"/>
      <c r="C10" s="2">
        <f>SUM(C4:C9)</f>
        <v>120</v>
      </c>
      <c r="G10" s="2">
        <f>SUM(G4:G9)</f>
        <v>35050</v>
      </c>
      <c r="K10" s="2">
        <f>SUM(K4:K9)</f>
        <v>11502500</v>
      </c>
    </row>
    <row r="13" spans="1:14" x14ac:dyDescent="0.3">
      <c r="B13" s="1" t="s">
        <v>18</v>
      </c>
      <c r="C13" s="5">
        <f>G10/C10</f>
        <v>292.08333333333331</v>
      </c>
      <c r="E13" s="1" t="s">
        <v>28</v>
      </c>
      <c r="F13" s="1">
        <f>(K10/C10)-C13^2</f>
        <v>10541.493055555577</v>
      </c>
      <c r="M13" s="2" t="s">
        <v>27</v>
      </c>
      <c r="N13" s="1">
        <v>292.08330000000001</v>
      </c>
    </row>
    <row r="14" spans="1:14" x14ac:dyDescent="0.3">
      <c r="B14" s="1" t="s">
        <v>19</v>
      </c>
      <c r="C14" s="4"/>
      <c r="M14" s="2" t="s">
        <v>22</v>
      </c>
      <c r="N14" s="1">
        <v>264.70999999999998</v>
      </c>
    </row>
    <row r="15" spans="1:14" x14ac:dyDescent="0.3">
      <c r="B15" s="6" t="s">
        <v>20</v>
      </c>
      <c r="C15" s="4">
        <f>250+(I7-I6)/((2*I7)-I6-I8)*H7</f>
        <v>264.70588235294116</v>
      </c>
      <c r="M15" s="2" t="s">
        <v>23</v>
      </c>
      <c r="N15" s="1">
        <v>10541.49</v>
      </c>
    </row>
    <row r="16" spans="1:14" x14ac:dyDescent="0.3">
      <c r="L16" s="7" t="s">
        <v>30</v>
      </c>
      <c r="M16" s="2" t="s">
        <v>24</v>
      </c>
      <c r="N16" s="1">
        <f>200+((0.25-F5)/D6)*H6</f>
        <v>230</v>
      </c>
    </row>
    <row r="17" spans="11:14" x14ac:dyDescent="0.3">
      <c r="K17" s="9"/>
      <c r="L17" s="8" t="s">
        <v>29</v>
      </c>
      <c r="M17" s="2" t="s">
        <v>25</v>
      </c>
      <c r="N17" s="1">
        <f>250+((0.4-F6)/D7)*H7</f>
        <v>261.42857142857144</v>
      </c>
    </row>
    <row r="18" spans="11:14" x14ac:dyDescent="0.3">
      <c r="L18" s="8" t="s">
        <v>31</v>
      </c>
      <c r="M18" s="2" t="s">
        <v>26</v>
      </c>
      <c r="N18" s="1">
        <f>250+((0.35-F6)/D7)*H7</f>
        <v>252.85714285714286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CEBULSKI</dc:creator>
  <cp:lastModifiedBy>JAKUB CEBULSKI</cp:lastModifiedBy>
  <dcterms:created xsi:type="dcterms:W3CDTF">2023-10-25T15:58:54Z</dcterms:created>
  <dcterms:modified xsi:type="dcterms:W3CDTF">2023-10-25T16:24:04Z</dcterms:modified>
</cp:coreProperties>
</file>