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0(not counted" sheetId="1" r:id="rId4"/>
    <sheet state="visible" name="data40" sheetId="2" r:id="rId5"/>
    <sheet state="visible" name="data60" sheetId="3" r:id="rId6"/>
    <sheet state="visible" name="data80" sheetId="4" r:id="rId7"/>
    <sheet state="visible" name="data100" sheetId="5" r:id="rId8"/>
    <sheet state="visible" name="data120" sheetId="6" r:id="rId9"/>
    <sheet state="visible" name="data420(used for results" sheetId="7" r:id="rId10"/>
    <sheet state="visible" name="JetsonPyTorchCNNResults" sheetId="8" r:id="rId11"/>
  </sheets>
  <definedNames/>
  <calcPr/>
  <extLst>
    <ext uri="GoogleSheetsCustomDataVersion2">
      <go:sheetsCustomData xmlns:go="http://customooxmlschemas.google.com/" r:id="rId12" roundtripDataChecksum="cfpYlIi3s6HHIA1xodNZc7LTDn/Jt0z/vdNn3o4HPXc="/>
    </ext>
  </extLst>
</workbook>
</file>

<file path=xl/sharedStrings.xml><?xml version="1.0" encoding="utf-8"?>
<sst xmlns="http://schemas.openxmlformats.org/spreadsheetml/2006/main" count="1731" uniqueCount="55">
  <si>
    <t>run 1</t>
  </si>
  <si>
    <t>(Watt-Hour)</t>
  </si>
  <si>
    <t>original</t>
  </si>
  <si>
    <t>accuracy</t>
  </si>
  <si>
    <t>45% (shows all no fire</t>
  </si>
  <si>
    <t>accuracy:</t>
  </si>
  <si>
    <t>before test</t>
  </si>
  <si>
    <t>Wh</t>
  </si>
  <si>
    <t>time</t>
  </si>
  <si>
    <t>time (hour):</t>
  </si>
  <si>
    <t>total power (watt):</t>
  </si>
  <si>
    <t>avg power (watt):</t>
  </si>
  <si>
    <t>add1</t>
  </si>
  <si>
    <t>after test</t>
  </si>
  <si>
    <t>idle energy</t>
  </si>
  <si>
    <t>energy consumption:</t>
  </si>
  <si>
    <t>add2</t>
  </si>
  <si>
    <t>run 2</t>
  </si>
  <si>
    <t>ratio</t>
  </si>
  <si>
    <t>rm1</t>
  </si>
  <si>
    <t>rm2</t>
  </si>
  <si>
    <t>sig1</t>
  </si>
  <si>
    <t>run 3</t>
  </si>
  <si>
    <t>sig2</t>
  </si>
  <si>
    <t>add1convmaxp</t>
  </si>
  <si>
    <t>add2convmaxp</t>
  </si>
  <si>
    <t>energy consumption (wh):</t>
  </si>
  <si>
    <t>energy each image:</t>
  </si>
  <si>
    <t>rm1convmaxp</t>
  </si>
  <si>
    <t>rm2convmaxp</t>
  </si>
  <si>
    <t>sig1dense</t>
  </si>
  <si>
    <t>shows all no fire</t>
  </si>
  <si>
    <t>sig2dense</t>
  </si>
  <si>
    <t>each image:</t>
  </si>
  <si>
    <t xml:space="preserve">each image: </t>
  </si>
  <si>
    <t>energy per image:</t>
  </si>
  <si>
    <t>ratio:</t>
  </si>
  <si>
    <t>time for each image</t>
  </si>
  <si>
    <t>avg time</t>
  </si>
  <si>
    <t>joules/image</t>
  </si>
  <si>
    <t>img/s</t>
  </si>
  <si>
    <t>Watts</t>
  </si>
  <si>
    <t>Joules</t>
  </si>
  <si>
    <t>images being detected in 1 second:</t>
  </si>
  <si>
    <t>CNN Model</t>
  </si>
  <si>
    <t>Accuracy</t>
  </si>
  <si>
    <t>3conv 3max 3dense</t>
  </si>
  <si>
    <t>4conv 4max 3dense</t>
  </si>
  <si>
    <t>5conv 5max 3dense</t>
  </si>
  <si>
    <t>2conv 2max 3dense</t>
  </si>
  <si>
    <t>1conv 1max 3dense</t>
  </si>
  <si>
    <t>3conv 3max 1dense</t>
  </si>
  <si>
    <t>3conv 3max 2dense</t>
  </si>
  <si>
    <t>Energy Consumption (Each Second)</t>
  </si>
  <si>
    <t>Accuracy-Efficiency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</si>
</sst>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  <font>
      <sz val="15.0"/>
      <color rgb="FF424242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2" fontId="2" numFmtId="0" xfId="0" applyFill="1" applyFont="1"/>
    <xf borderId="0" fillId="0" fontId="3" numFmtId="10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Fill="1" applyFont="1"/>
    <xf borderId="0" fillId="4" fontId="2" numFmtId="0" xfId="0" applyFill="1" applyFont="1"/>
    <xf borderId="0" fillId="0" fontId="1" numFmtId="10" xfId="0" applyAlignment="1" applyFont="1" applyNumberFormat="1">
      <alignment shrinkToFit="0" vertical="bottom" wrapText="0"/>
    </xf>
    <xf borderId="0" fillId="0" fontId="4" numFmtId="0" xfId="0" applyFont="1"/>
    <xf borderId="0" fillId="5" fontId="2" numFmtId="0" xfId="0" applyFill="1" applyFont="1"/>
    <xf borderId="0" fillId="6" fontId="1" numFmtId="0" xfId="0" applyAlignment="1" applyFill="1" applyFont="1">
      <alignment shrinkToFit="0" vertical="bottom" wrapText="0"/>
    </xf>
    <xf borderId="0" fillId="6" fontId="2" numFmtId="0" xfId="0" applyFont="1"/>
    <xf borderId="0" fillId="6" fontId="3" numFmtId="0" xfId="0" applyAlignment="1" applyFont="1">
      <alignment shrinkToFit="0" vertical="bottom" wrapText="0"/>
    </xf>
    <xf borderId="0" fillId="7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4" max="4" width="14.88"/>
    <col customWidth="1" min="6" max="6" width="19.38"/>
    <col customWidth="1" min="7" max="7" width="22.38"/>
    <col customWidth="1" min="9" max="9" width="17.5"/>
    <col customWidth="1" min="10" max="10" width="8.63"/>
    <col customWidth="1" min="11" max="11" width="16.38"/>
    <col customWidth="1" min="12" max="26" width="8.63"/>
  </cols>
  <sheetData>
    <row r="1" ht="15.7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5.28</v>
      </c>
      <c r="C2" s="1" t="s">
        <v>7</v>
      </c>
      <c r="D2" s="1"/>
      <c r="E2" s="1" t="s">
        <v>8</v>
      </c>
      <c r="F2" s="1">
        <v>1.53111124038696</v>
      </c>
      <c r="G2" s="2" t="s">
        <v>9</v>
      </c>
      <c r="H2" s="2">
        <f>F2/3600</f>
        <v>0.0004253086779</v>
      </c>
      <c r="I2" s="2" t="s">
        <v>10</v>
      </c>
      <c r="J2" s="2">
        <f>H3/H2</f>
        <v>47.02466947</v>
      </c>
      <c r="K2" s="2" t="s">
        <v>11</v>
      </c>
      <c r="L2" s="2">
        <f>(J2+J5+J8)/3</f>
        <v>39.76656303</v>
      </c>
      <c r="N2" s="2" t="s">
        <v>12</v>
      </c>
      <c r="O2" s="2">
        <v>0.9575</v>
      </c>
    </row>
    <row r="3" ht="15.75" customHeight="1">
      <c r="A3" s="1" t="s">
        <v>13</v>
      </c>
      <c r="B3" s="1">
        <v>5.3</v>
      </c>
      <c r="C3" s="1" t="s">
        <v>7</v>
      </c>
      <c r="D3" s="1"/>
      <c r="E3" s="1" t="s">
        <v>14</v>
      </c>
      <c r="F3" s="1"/>
      <c r="G3" s="1" t="s">
        <v>15</v>
      </c>
      <c r="H3" s="1">
        <f>B3-B2</f>
        <v>0.02</v>
      </c>
      <c r="L3" s="3">
        <f>L2/20</f>
        <v>1.988328152</v>
      </c>
      <c r="N3" s="2" t="s">
        <v>16</v>
      </c>
      <c r="O3" s="2">
        <v>0.955</v>
      </c>
    </row>
    <row r="4" ht="15.75" customHeight="1">
      <c r="A4" s="1" t="s">
        <v>17</v>
      </c>
      <c r="C4" s="1"/>
      <c r="D4" s="1"/>
      <c r="E4" s="1"/>
      <c r="F4" s="1"/>
      <c r="G4" s="1"/>
      <c r="H4" s="1"/>
      <c r="K4" s="2" t="s">
        <v>18</v>
      </c>
      <c r="L4" s="2">
        <f>O1/L3</f>
        <v>0.4746449922</v>
      </c>
      <c r="N4" s="2" t="s">
        <v>19</v>
      </c>
      <c r="O4" s="2">
        <v>0.92375</v>
      </c>
    </row>
    <row r="5" ht="15.75" customHeight="1">
      <c r="A5" s="1" t="s">
        <v>6</v>
      </c>
      <c r="B5" s="1">
        <v>5.5</v>
      </c>
      <c r="C5" s="1" t="s">
        <v>7</v>
      </c>
      <c r="D5" s="1"/>
      <c r="E5" s="1" t="s">
        <v>8</v>
      </c>
      <c r="F5" s="1">
        <v>1.55824327468872</v>
      </c>
      <c r="G5" s="2" t="s">
        <v>9</v>
      </c>
      <c r="H5" s="2">
        <f>F5/3600</f>
        <v>0.0004328453541</v>
      </c>
      <c r="I5" s="2" t="s">
        <v>10</v>
      </c>
      <c r="J5" s="2">
        <f>H6/H5</f>
        <v>23.10293943</v>
      </c>
      <c r="N5" s="2" t="s">
        <v>20</v>
      </c>
      <c r="O5" s="2">
        <v>0.94625</v>
      </c>
    </row>
    <row r="6" ht="15.75" customHeight="1">
      <c r="A6" s="1" t="s">
        <v>13</v>
      </c>
      <c r="B6" s="1">
        <v>5.51</v>
      </c>
      <c r="C6" s="1" t="s">
        <v>7</v>
      </c>
      <c r="D6" s="1"/>
      <c r="E6" s="1" t="s">
        <v>14</v>
      </c>
      <c r="F6" s="1"/>
      <c r="G6" s="1" t="s">
        <v>15</v>
      </c>
      <c r="H6" s="1">
        <f>B6-B5</f>
        <v>0.01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D7" s="1"/>
      <c r="E7" s="1"/>
      <c r="F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5.56</v>
      </c>
      <c r="C8" s="1" t="s">
        <v>7</v>
      </c>
      <c r="D8" s="1"/>
      <c r="E8" s="1" t="s">
        <v>8</v>
      </c>
      <c r="F8" s="1">
        <v>1.46424555778503</v>
      </c>
      <c r="G8" s="2" t="s">
        <v>9</v>
      </c>
      <c r="H8" s="2">
        <f>F8/3600</f>
        <v>0.0004067348772</v>
      </c>
      <c r="I8" s="2" t="s">
        <v>10</v>
      </c>
      <c r="J8" s="2">
        <f>H9/H8</f>
        <v>49.1720802</v>
      </c>
    </row>
    <row r="9" ht="15.75" customHeight="1">
      <c r="A9" s="1" t="s">
        <v>13</v>
      </c>
      <c r="B9" s="1">
        <v>5.58</v>
      </c>
      <c r="C9" s="1" t="s">
        <v>7</v>
      </c>
      <c r="D9" s="1"/>
      <c r="E9" s="1" t="s">
        <v>14</v>
      </c>
      <c r="F9" s="1"/>
      <c r="G9" s="1" t="s">
        <v>15</v>
      </c>
      <c r="H9" s="1">
        <f>B9-B8</f>
        <v>0.02</v>
      </c>
    </row>
    <row r="10" ht="15.75" customHeight="1">
      <c r="A10" s="1" t="s">
        <v>0</v>
      </c>
      <c r="C10" s="1"/>
      <c r="D10" s="1" t="s">
        <v>24</v>
      </c>
      <c r="E10" s="1" t="s">
        <v>3</v>
      </c>
      <c r="F10" s="4">
        <v>0.5</v>
      </c>
      <c r="G10" s="1"/>
      <c r="H10" s="5"/>
    </row>
    <row r="11" ht="15.75" customHeight="1">
      <c r="A11" s="1" t="s">
        <v>6</v>
      </c>
      <c r="B11" s="1">
        <v>8.47</v>
      </c>
      <c r="C11" s="1" t="s">
        <v>7</v>
      </c>
      <c r="D11" s="1"/>
      <c r="E11" s="1" t="s">
        <v>8</v>
      </c>
      <c r="F11" s="1">
        <v>2.67792844772339</v>
      </c>
      <c r="G11" s="2" t="s">
        <v>9</v>
      </c>
      <c r="H11" s="2">
        <f>F11/3600</f>
        <v>0.0007438690133</v>
      </c>
      <c r="I11" s="2" t="s">
        <v>10</v>
      </c>
      <c r="J11" s="2">
        <f>H12/H11</f>
        <v>13.443227</v>
      </c>
      <c r="K11" s="2" t="s">
        <v>11</v>
      </c>
      <c r="L11" s="2">
        <f>(J11+J14+J17)/3</f>
        <v>14.03472807</v>
      </c>
    </row>
    <row r="12" ht="15.75" customHeight="1">
      <c r="A12" s="1" t="s">
        <v>13</v>
      </c>
      <c r="B12" s="1">
        <v>8.48</v>
      </c>
      <c r="C12" s="1" t="s">
        <v>7</v>
      </c>
      <c r="D12" s="1"/>
      <c r="E12" s="1" t="s">
        <v>14</v>
      </c>
      <c r="F12" s="1">
        <v>0.0</v>
      </c>
      <c r="G12" s="1" t="s">
        <v>15</v>
      </c>
      <c r="H12" s="1">
        <f>B12-B11</f>
        <v>0.01</v>
      </c>
      <c r="L12" s="3">
        <f>L11/20</f>
        <v>0.7017364037</v>
      </c>
    </row>
    <row r="13" ht="15.75" customHeight="1">
      <c r="A13" s="1" t="s">
        <v>17</v>
      </c>
      <c r="C13" s="1"/>
      <c r="D13" s="1"/>
      <c r="E13" s="1"/>
      <c r="F13" s="1"/>
      <c r="G13" s="1"/>
      <c r="K13" s="6" t="s">
        <v>18</v>
      </c>
      <c r="L13" s="6">
        <f>O2/L12</f>
        <v>1.364472464</v>
      </c>
    </row>
    <row r="14" ht="15.75" customHeight="1">
      <c r="A14" s="1" t="s">
        <v>6</v>
      </c>
      <c r="B14" s="1">
        <v>8.58</v>
      </c>
      <c r="C14" s="1" t="s">
        <v>7</v>
      </c>
      <c r="D14" s="1"/>
      <c r="E14" s="1" t="s">
        <v>8</v>
      </c>
      <c r="F14" s="1">
        <v>2.50259256362915</v>
      </c>
      <c r="G14" s="2" t="s">
        <v>9</v>
      </c>
      <c r="H14" s="2">
        <f>F14/3600</f>
        <v>0.000695164601</v>
      </c>
      <c r="I14" s="2" t="s">
        <v>10</v>
      </c>
      <c r="J14" s="2">
        <f>H15/H14</f>
        <v>14.3850823</v>
      </c>
    </row>
    <row r="15" ht="15.75" customHeight="1">
      <c r="A15" s="1" t="s">
        <v>13</v>
      </c>
      <c r="B15" s="1">
        <v>8.59</v>
      </c>
      <c r="C15" s="1" t="s">
        <v>7</v>
      </c>
      <c r="D15" s="1"/>
      <c r="E15" s="1" t="s">
        <v>14</v>
      </c>
      <c r="F15" s="1"/>
      <c r="G15" s="1" t="s">
        <v>15</v>
      </c>
      <c r="H15" s="1">
        <f>B15-B14</f>
        <v>0.01</v>
      </c>
    </row>
    <row r="16" ht="15.75" customHeight="1">
      <c r="A16" s="1" t="s">
        <v>22</v>
      </c>
      <c r="C16" s="1"/>
      <c r="D16" s="1"/>
      <c r="E16" s="1"/>
      <c r="F16" s="1"/>
      <c r="G16" s="1"/>
    </row>
    <row r="17" ht="15.75" customHeight="1">
      <c r="A17" s="1" t="s">
        <v>6</v>
      </c>
      <c r="B17" s="1">
        <v>8.65</v>
      </c>
      <c r="C17" s="1" t="s">
        <v>7</v>
      </c>
      <c r="D17" s="1"/>
      <c r="E17" s="1" t="s">
        <v>8</v>
      </c>
      <c r="F17" s="1">
        <v>2.52173686027527</v>
      </c>
      <c r="G17" s="2" t="s">
        <v>9</v>
      </c>
      <c r="H17" s="2">
        <f>F17/3600</f>
        <v>0.0007004824612</v>
      </c>
      <c r="I17" s="2" t="s">
        <v>10</v>
      </c>
      <c r="J17" s="2">
        <f>H18/H17</f>
        <v>14.27587492</v>
      </c>
    </row>
    <row r="18" ht="15.75" customHeight="1">
      <c r="A18" s="1" t="s">
        <v>13</v>
      </c>
      <c r="B18" s="1">
        <v>8.66</v>
      </c>
      <c r="C18" s="1" t="s">
        <v>7</v>
      </c>
      <c r="D18" s="1"/>
      <c r="E18" s="1" t="s">
        <v>14</v>
      </c>
      <c r="F18" s="1"/>
      <c r="G18" s="1" t="s">
        <v>15</v>
      </c>
      <c r="H18" s="1">
        <f>B18-B17</f>
        <v>0.01</v>
      </c>
    </row>
    <row r="19" ht="15.75" customHeight="1">
      <c r="A19" s="1" t="s">
        <v>0</v>
      </c>
      <c r="C19" s="1"/>
      <c r="D19" s="1" t="s">
        <v>25</v>
      </c>
      <c r="E19" s="1" t="s">
        <v>3</v>
      </c>
      <c r="F19" s="1" t="s">
        <v>4</v>
      </c>
      <c r="G19" s="5"/>
      <c r="H19" s="5"/>
    </row>
    <row r="20" ht="15.75" customHeight="1">
      <c r="A20" s="1" t="s">
        <v>6</v>
      </c>
      <c r="B20" s="1">
        <v>10.57</v>
      </c>
      <c r="C20" s="1" t="s">
        <v>7</v>
      </c>
      <c r="D20" s="1"/>
      <c r="E20" s="1" t="s">
        <v>8</v>
      </c>
      <c r="F20" s="1">
        <v>2.78077077865601</v>
      </c>
      <c r="G20" s="2" t="s">
        <v>9</v>
      </c>
      <c r="H20" s="2">
        <f>F20/3600</f>
        <v>0.0007724363274</v>
      </c>
      <c r="I20" s="2" t="s">
        <v>10</v>
      </c>
      <c r="J20" s="2">
        <f>H21/H20</f>
        <v>12.94605088</v>
      </c>
      <c r="K20" s="2" t="s">
        <v>11</v>
      </c>
      <c r="L20" s="2">
        <f>(J20+J23+J26)/3</f>
        <v>14.0292576</v>
      </c>
    </row>
    <row r="21" ht="15.75" customHeight="1">
      <c r="A21" s="1" t="s">
        <v>13</v>
      </c>
      <c r="B21" s="1">
        <v>10.58</v>
      </c>
      <c r="C21" s="1" t="s">
        <v>7</v>
      </c>
      <c r="D21" s="1"/>
      <c r="E21" s="1" t="s">
        <v>14</v>
      </c>
      <c r="F21" s="1"/>
      <c r="G21" s="1" t="s">
        <v>26</v>
      </c>
      <c r="H21" s="1">
        <f>B21-B20</f>
        <v>0.01</v>
      </c>
      <c r="K21" s="7" t="s">
        <v>27</v>
      </c>
      <c r="L21" s="7">
        <f>L20/20</f>
        <v>0.7014628798</v>
      </c>
    </row>
    <row r="22" ht="15.75" customHeight="1">
      <c r="A22" s="1" t="s">
        <v>17</v>
      </c>
      <c r="C22" s="1"/>
      <c r="D22" s="1"/>
      <c r="E22" s="1"/>
      <c r="F22" s="1"/>
      <c r="G22" s="1"/>
      <c r="K22" s="2" t="s">
        <v>18</v>
      </c>
      <c r="L22" s="2">
        <f>O3/L21</f>
        <v>1.361440537</v>
      </c>
    </row>
    <row r="23" ht="15.75" customHeight="1">
      <c r="A23" s="1" t="s">
        <v>6</v>
      </c>
      <c r="B23" s="1">
        <v>10.61</v>
      </c>
      <c r="C23" s="1" t="s">
        <v>7</v>
      </c>
      <c r="D23" s="1"/>
      <c r="E23" s="1" t="s">
        <v>8</v>
      </c>
      <c r="F23" s="1">
        <v>2.45375680923462</v>
      </c>
      <c r="G23" s="2" t="s">
        <v>9</v>
      </c>
      <c r="H23" s="2">
        <f>F23/3600</f>
        <v>0.0006815991137</v>
      </c>
      <c r="I23" s="2" t="s">
        <v>10</v>
      </c>
      <c r="J23" s="2">
        <f>H24/H23</f>
        <v>14.67138058</v>
      </c>
    </row>
    <row r="24" ht="15.75" customHeight="1">
      <c r="A24" s="1" t="s">
        <v>13</v>
      </c>
      <c r="B24" s="1">
        <v>10.62</v>
      </c>
      <c r="C24" s="1" t="s">
        <v>7</v>
      </c>
      <c r="D24" s="1"/>
      <c r="E24" s="1" t="s">
        <v>14</v>
      </c>
      <c r="F24" s="1"/>
      <c r="G24" s="1" t="s">
        <v>15</v>
      </c>
      <c r="H24" s="1">
        <f>B24-B23</f>
        <v>0.01</v>
      </c>
    </row>
    <row r="25" ht="15.75" customHeight="1">
      <c r="A25" s="1" t="s">
        <v>22</v>
      </c>
      <c r="C25" s="1"/>
      <c r="D25" s="1"/>
      <c r="E25" s="1"/>
      <c r="F25" s="1"/>
      <c r="G25" s="1"/>
    </row>
    <row r="26" ht="15.75" customHeight="1">
      <c r="A26" s="1" t="s">
        <v>6</v>
      </c>
      <c r="B26" s="1">
        <v>10.72</v>
      </c>
      <c r="C26" s="1" t="s">
        <v>7</v>
      </c>
      <c r="D26" s="1"/>
      <c r="E26" s="1" t="s">
        <v>8</v>
      </c>
      <c r="F26" s="1">
        <v>2.48784732818604</v>
      </c>
      <c r="G26" s="2" t="s">
        <v>9</v>
      </c>
      <c r="H26" s="2">
        <f>F26/3600</f>
        <v>0.0006910687023</v>
      </c>
      <c r="I26" s="2" t="s">
        <v>10</v>
      </c>
      <c r="J26" s="2">
        <f>H27/H26</f>
        <v>14.47034132</v>
      </c>
    </row>
    <row r="27" ht="15.75" customHeight="1">
      <c r="A27" s="1" t="s">
        <v>13</v>
      </c>
      <c r="B27" s="1">
        <v>10.73</v>
      </c>
      <c r="C27" s="1" t="s">
        <v>7</v>
      </c>
      <c r="D27" s="1"/>
      <c r="E27" s="1" t="s">
        <v>14</v>
      </c>
      <c r="F27" s="1"/>
      <c r="G27" s="1" t="s">
        <v>15</v>
      </c>
      <c r="H27" s="1">
        <f>B27-B26</f>
        <v>0.01</v>
      </c>
    </row>
    <row r="28" ht="15.75" customHeight="1">
      <c r="A28" s="1" t="s">
        <v>0</v>
      </c>
      <c r="C28" s="1"/>
      <c r="D28" s="1" t="s">
        <v>28</v>
      </c>
      <c r="E28" s="1" t="s">
        <v>3</v>
      </c>
      <c r="F28" s="4">
        <v>0.5</v>
      </c>
      <c r="G28" s="1"/>
    </row>
    <row r="29" ht="15.75" customHeight="1">
      <c r="A29" s="1" t="s">
        <v>6</v>
      </c>
      <c r="B29" s="1">
        <v>12.95</v>
      </c>
      <c r="C29" s="1" t="s">
        <v>7</v>
      </c>
      <c r="D29" s="1"/>
      <c r="E29" s="1" t="s">
        <v>8</v>
      </c>
      <c r="F29" s="1">
        <v>1.64769315719605</v>
      </c>
      <c r="G29" s="2" t="s">
        <v>9</v>
      </c>
      <c r="H29" s="2">
        <f>F29/3600</f>
        <v>0.0004576925437</v>
      </c>
      <c r="I29" s="2" t="s">
        <v>10</v>
      </c>
      <c r="J29" s="2">
        <f>H30/H29</f>
        <v>21.84872823</v>
      </c>
      <c r="K29" s="2" t="s">
        <v>11</v>
      </c>
      <c r="L29" s="2">
        <f>(J29+J32+J35)/3</f>
        <v>21.87255252</v>
      </c>
    </row>
    <row r="30" ht="15.75" customHeight="1">
      <c r="A30" s="1" t="s">
        <v>13</v>
      </c>
      <c r="B30" s="1">
        <v>12.96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0.01</v>
      </c>
      <c r="L30" s="3">
        <f>L29/20</f>
        <v>1.093627626</v>
      </c>
    </row>
    <row r="31" ht="15.75" customHeight="1">
      <c r="A31" s="1" t="s">
        <v>17</v>
      </c>
      <c r="C31" s="1"/>
      <c r="D31" s="1"/>
      <c r="E31" s="1"/>
      <c r="F31" s="1"/>
      <c r="G31" s="1"/>
      <c r="K31" s="2" t="s">
        <v>18</v>
      </c>
      <c r="L31" s="2">
        <f>O4/L30</f>
        <v>0.8446659338</v>
      </c>
    </row>
    <row r="32" ht="15.75" customHeight="1">
      <c r="A32" s="1" t="s">
        <v>6</v>
      </c>
      <c r="B32" s="1">
        <v>13.11</v>
      </c>
      <c r="C32" s="1" t="s">
        <v>7</v>
      </c>
      <c r="D32" s="1"/>
      <c r="E32" s="1" t="s">
        <v>8</v>
      </c>
      <c r="F32" s="1">
        <v>1.72525691986084</v>
      </c>
      <c r="G32" s="2" t="s">
        <v>9</v>
      </c>
      <c r="H32" s="2">
        <f>F32/3600</f>
        <v>0.0004792380333</v>
      </c>
      <c r="I32" s="2" t="s">
        <v>10</v>
      </c>
      <c r="J32" s="2">
        <f>H33/H32</f>
        <v>20.86645739</v>
      </c>
    </row>
    <row r="33" ht="15.75" customHeight="1">
      <c r="A33" s="1" t="s">
        <v>13</v>
      </c>
      <c r="B33" s="1">
        <v>13.12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0.01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13.16</v>
      </c>
      <c r="C35" s="1" t="s">
        <v>7</v>
      </c>
      <c r="D35" s="1"/>
      <c r="E35" s="1" t="s">
        <v>8</v>
      </c>
      <c r="F35" s="1">
        <v>1.57188272476196</v>
      </c>
      <c r="G35" s="2" t="s">
        <v>9</v>
      </c>
      <c r="H35" s="2">
        <f>F35/3600</f>
        <v>0.0004366340902</v>
      </c>
      <c r="I35" s="2" t="s">
        <v>10</v>
      </c>
      <c r="J35" s="2">
        <f>H36/H35</f>
        <v>22.90247194</v>
      </c>
    </row>
    <row r="36" ht="15.75" customHeight="1">
      <c r="A36" s="1" t="s">
        <v>13</v>
      </c>
      <c r="B36" s="1">
        <v>13.17</v>
      </c>
      <c r="C36" s="1" t="s">
        <v>7</v>
      </c>
      <c r="D36" s="1"/>
      <c r="E36" s="1" t="s">
        <v>14</v>
      </c>
      <c r="F36" s="1"/>
      <c r="G36" s="1" t="s">
        <v>15</v>
      </c>
      <c r="H36" s="1">
        <f>B36-B35</f>
        <v>0.01</v>
      </c>
    </row>
    <row r="37" ht="15.75" customHeight="1">
      <c r="A37" s="1" t="s">
        <v>0</v>
      </c>
      <c r="C37" s="1"/>
      <c r="D37" s="1" t="s">
        <v>29</v>
      </c>
      <c r="E37" s="1" t="s">
        <v>3</v>
      </c>
      <c r="F37" s="1" t="s">
        <v>4</v>
      </c>
      <c r="G37" s="5"/>
    </row>
    <row r="38" ht="15.75" customHeight="1">
      <c r="A38" s="1" t="s">
        <v>6</v>
      </c>
      <c r="B38" s="1">
        <v>14.79</v>
      </c>
      <c r="C38" s="1" t="s">
        <v>7</v>
      </c>
      <c r="D38" s="1"/>
      <c r="E38" s="1" t="s">
        <v>8</v>
      </c>
      <c r="F38" s="1">
        <v>1.68089747428894</v>
      </c>
      <c r="G38" s="2" t="s">
        <v>9</v>
      </c>
      <c r="H38" s="2">
        <f>F38/3600</f>
        <v>0.0004669159651</v>
      </c>
      <c r="I38" s="2" t="s">
        <v>10</v>
      </c>
      <c r="J38" s="2">
        <f>H39/H38</f>
        <v>21.41713016</v>
      </c>
      <c r="K38" s="2" t="s">
        <v>11</v>
      </c>
      <c r="L38" s="2">
        <f>(J38+J41+J44)/3</f>
        <v>21.7150749</v>
      </c>
    </row>
    <row r="39" ht="15.75" customHeight="1">
      <c r="A39" s="1" t="s">
        <v>13</v>
      </c>
      <c r="B39" s="1">
        <v>14.8</v>
      </c>
      <c r="C39" s="1" t="s">
        <v>7</v>
      </c>
      <c r="D39" s="1"/>
      <c r="E39" s="1" t="s">
        <v>14</v>
      </c>
      <c r="F39" s="1"/>
      <c r="G39" s="1" t="s">
        <v>15</v>
      </c>
      <c r="H39" s="1">
        <f>B39-B38</f>
        <v>0.01</v>
      </c>
      <c r="L39" s="3">
        <f>L38/20</f>
        <v>1.085753745</v>
      </c>
    </row>
    <row r="40" ht="15.75" customHeight="1">
      <c r="A40" s="1" t="s">
        <v>17</v>
      </c>
      <c r="C40" s="1"/>
      <c r="D40" s="1"/>
      <c r="E40" s="1"/>
      <c r="F40" s="1"/>
      <c r="G40" s="1"/>
      <c r="K40" s="2" t="s">
        <v>18</v>
      </c>
      <c r="L40" s="2">
        <f>O5/L39</f>
        <v>0.8715143783</v>
      </c>
    </row>
    <row r="41" ht="15.75" customHeight="1">
      <c r="A41" s="1" t="s">
        <v>6</v>
      </c>
      <c r="B41" s="1">
        <v>14.87</v>
      </c>
      <c r="C41" s="1" t="s">
        <v>7</v>
      </c>
      <c r="D41" s="1"/>
      <c r="E41" s="1" t="s">
        <v>8</v>
      </c>
      <c r="F41" s="1">
        <v>1.65091991424561</v>
      </c>
      <c r="G41" s="2" t="s">
        <v>9</v>
      </c>
      <c r="H41" s="2">
        <f>F41/3600</f>
        <v>0.0004585888651</v>
      </c>
      <c r="I41" s="2" t="s">
        <v>10</v>
      </c>
      <c r="J41" s="2">
        <f>H42/H41</f>
        <v>21.80602444</v>
      </c>
    </row>
    <row r="42" ht="15.75" customHeight="1">
      <c r="A42" s="1" t="s">
        <v>13</v>
      </c>
      <c r="B42" s="1">
        <v>14.88</v>
      </c>
      <c r="C42" s="1" t="s">
        <v>7</v>
      </c>
      <c r="D42" s="1"/>
      <c r="E42" s="1" t="s">
        <v>14</v>
      </c>
      <c r="F42" s="1"/>
      <c r="G42" s="1" t="s">
        <v>15</v>
      </c>
      <c r="H42" s="1">
        <f>B42-B41</f>
        <v>0.01</v>
      </c>
    </row>
    <row r="43" ht="15.75" customHeight="1">
      <c r="A43" s="1" t="s">
        <v>22</v>
      </c>
      <c r="C43" s="1"/>
      <c r="D43" s="1"/>
      <c r="E43" s="1"/>
      <c r="F43" s="1"/>
      <c r="G43" s="1"/>
    </row>
    <row r="44" ht="15.75" customHeight="1">
      <c r="A44" s="1" t="s">
        <v>6</v>
      </c>
      <c r="B44" s="1">
        <v>14.91</v>
      </c>
      <c r="C44" s="1" t="s">
        <v>7</v>
      </c>
      <c r="D44" s="1"/>
      <c r="E44" s="1" t="s">
        <v>8</v>
      </c>
      <c r="F44" s="1">
        <v>1.64218068122864</v>
      </c>
      <c r="G44" s="2" t="s">
        <v>9</v>
      </c>
      <c r="H44" s="2">
        <f>F44/3600</f>
        <v>0.0004561613003</v>
      </c>
      <c r="I44" s="2" t="s">
        <v>10</v>
      </c>
      <c r="J44" s="2">
        <f>H45/H44</f>
        <v>21.92207009</v>
      </c>
    </row>
    <row r="45" ht="15.75" customHeight="1">
      <c r="A45" s="1" t="s">
        <v>13</v>
      </c>
      <c r="B45" s="1">
        <v>14.92</v>
      </c>
      <c r="C45" s="1" t="s">
        <v>7</v>
      </c>
      <c r="D45" s="1"/>
      <c r="E45" s="1" t="s">
        <v>14</v>
      </c>
      <c r="F45" s="1"/>
      <c r="G45" s="1" t="s">
        <v>15</v>
      </c>
      <c r="H45" s="1">
        <f>B45-B44</f>
        <v>0.01</v>
      </c>
    </row>
    <row r="46" ht="15.75" customHeight="1">
      <c r="A46" s="1" t="s">
        <v>0</v>
      </c>
      <c r="C46" s="1"/>
      <c r="D46" s="1" t="s">
        <v>30</v>
      </c>
      <c r="E46" s="1" t="s">
        <v>3</v>
      </c>
      <c r="F46" s="8">
        <v>0.45</v>
      </c>
      <c r="G46" s="5" t="s">
        <v>31</v>
      </c>
    </row>
    <row r="47" ht="15.75" customHeight="1">
      <c r="A47" s="1" t="s">
        <v>6</v>
      </c>
      <c r="B47" s="1">
        <v>16.24</v>
      </c>
      <c r="C47" s="1" t="s">
        <v>7</v>
      </c>
      <c r="D47" s="1"/>
      <c r="E47" s="1" t="s">
        <v>8</v>
      </c>
      <c r="F47" s="1">
        <v>1.59485244750977</v>
      </c>
      <c r="G47" s="2" t="s">
        <v>9</v>
      </c>
      <c r="H47" s="2">
        <f>F47/3600</f>
        <v>0.0004430145688</v>
      </c>
      <c r="I47" s="2" t="s">
        <v>10</v>
      </c>
      <c r="J47" s="2">
        <f>H48/H47</f>
        <v>22.57262109</v>
      </c>
      <c r="K47" s="2" t="s">
        <v>11</v>
      </c>
      <c r="L47" s="2">
        <f>(J47+J50+J53)/3</f>
        <v>23.31079766</v>
      </c>
    </row>
    <row r="48" ht="15.75" customHeight="1">
      <c r="A48" s="1" t="s">
        <v>13</v>
      </c>
      <c r="B48" s="1">
        <v>16.25</v>
      </c>
      <c r="C48" s="1" t="s">
        <v>7</v>
      </c>
      <c r="D48" s="1"/>
      <c r="E48" s="1" t="s">
        <v>14</v>
      </c>
      <c r="F48" s="1"/>
      <c r="G48" s="1" t="s">
        <v>15</v>
      </c>
      <c r="H48" s="1">
        <f>B48-B47</f>
        <v>0.01</v>
      </c>
      <c r="L48" s="3">
        <f>L47/20</f>
        <v>1.165539883</v>
      </c>
    </row>
    <row r="49" ht="15.75" customHeight="1">
      <c r="A49" s="1" t="s">
        <v>17</v>
      </c>
      <c r="C49" s="1"/>
      <c r="D49" s="1"/>
      <c r="E49" s="1"/>
      <c r="F49" s="1"/>
      <c r="G49" s="1"/>
      <c r="K49" s="2" t="s">
        <v>18</v>
      </c>
      <c r="L49" s="2">
        <f>O6/L48</f>
        <v>0.8054207441</v>
      </c>
    </row>
    <row r="50" ht="15.75" customHeight="1">
      <c r="A50" s="1" t="s">
        <v>6</v>
      </c>
      <c r="B50" s="1">
        <v>16.3</v>
      </c>
      <c r="C50" s="1" t="s">
        <v>7</v>
      </c>
      <c r="D50" s="1"/>
      <c r="E50" s="1" t="s">
        <v>8</v>
      </c>
      <c r="F50" s="1">
        <v>1.5171492099762</v>
      </c>
      <c r="G50" s="2" t="s">
        <v>9</v>
      </c>
      <c r="H50" s="2">
        <f>F50/3600</f>
        <v>0.0004214303361</v>
      </c>
      <c r="I50" s="2" t="s">
        <v>10</v>
      </c>
      <c r="J50" s="2">
        <f>H51/H50</f>
        <v>23.7287142</v>
      </c>
    </row>
    <row r="51" ht="15.75" customHeight="1">
      <c r="A51" s="1" t="s">
        <v>13</v>
      </c>
      <c r="B51" s="1">
        <v>16.31</v>
      </c>
      <c r="C51" s="1" t="s">
        <v>7</v>
      </c>
      <c r="D51" s="1"/>
      <c r="E51" s="1" t="s">
        <v>14</v>
      </c>
      <c r="F51" s="1"/>
      <c r="G51" s="1" t="s">
        <v>15</v>
      </c>
      <c r="H51" s="1">
        <f>B51-B50</f>
        <v>0.01</v>
      </c>
    </row>
    <row r="52" ht="15.75" customHeight="1">
      <c r="A52" s="1" t="s">
        <v>22</v>
      </c>
      <c r="C52" s="1"/>
      <c r="D52" s="1"/>
      <c r="E52" s="1"/>
      <c r="F52" s="1"/>
      <c r="G52" s="1"/>
    </row>
    <row r="53" ht="15.75" customHeight="1">
      <c r="A53" s="1" t="s">
        <v>6</v>
      </c>
      <c r="B53" s="1">
        <v>16.34</v>
      </c>
      <c r="C53" s="1" t="s">
        <v>7</v>
      </c>
      <c r="D53" s="1"/>
      <c r="E53" s="1" t="s">
        <v>8</v>
      </c>
      <c r="F53" s="1">
        <v>1.52341890335083</v>
      </c>
      <c r="G53" s="2" t="s">
        <v>9</v>
      </c>
      <c r="H53" s="2">
        <f>F53/3600</f>
        <v>0.0004231719176</v>
      </c>
      <c r="I53" s="2" t="s">
        <v>10</v>
      </c>
      <c r="J53" s="2">
        <f>H54/H53</f>
        <v>23.6310577</v>
      </c>
    </row>
    <row r="54" ht="15.75" customHeight="1">
      <c r="A54" s="1" t="s">
        <v>13</v>
      </c>
      <c r="B54" s="1">
        <v>16.35</v>
      </c>
      <c r="C54" s="1" t="s">
        <v>7</v>
      </c>
      <c r="D54" s="1"/>
      <c r="E54" s="1" t="s">
        <v>14</v>
      </c>
      <c r="F54" s="1"/>
      <c r="G54" s="1" t="s">
        <v>15</v>
      </c>
      <c r="H54" s="1">
        <f>B54-B53</f>
        <v>0.01</v>
      </c>
    </row>
    <row r="55" ht="15.75" customHeight="1">
      <c r="A55" s="1" t="s">
        <v>0</v>
      </c>
      <c r="C55" s="1"/>
      <c r="D55" s="1" t="s">
        <v>32</v>
      </c>
      <c r="E55" s="1" t="s">
        <v>3</v>
      </c>
      <c r="F55" s="1" t="s">
        <v>4</v>
      </c>
      <c r="G55" s="5"/>
    </row>
    <row r="56" ht="15.75" customHeight="1">
      <c r="A56" s="1" t="s">
        <v>6</v>
      </c>
      <c r="B56" s="1">
        <v>18.07</v>
      </c>
      <c r="C56" s="1" t="s">
        <v>7</v>
      </c>
      <c r="D56" s="1"/>
      <c r="E56" s="1" t="s">
        <v>8</v>
      </c>
      <c r="F56" s="1">
        <v>1.54383707046509</v>
      </c>
      <c r="G56" s="2" t="s">
        <v>9</v>
      </c>
      <c r="H56" s="2">
        <f>F56/3600</f>
        <v>0.0004288436307</v>
      </c>
      <c r="I56" s="2" t="s">
        <v>10</v>
      </c>
      <c r="J56" s="2">
        <f>H57/H56</f>
        <v>23.31852285</v>
      </c>
      <c r="K56" s="2" t="s">
        <v>11</v>
      </c>
      <c r="L56" s="2">
        <f>(J56+J59+J62)/3</f>
        <v>23.56832794</v>
      </c>
    </row>
    <row r="57" ht="15.75" customHeight="1">
      <c r="A57" s="1" t="s">
        <v>13</v>
      </c>
      <c r="B57" s="1">
        <v>18.08</v>
      </c>
      <c r="C57" s="1" t="s">
        <v>7</v>
      </c>
      <c r="D57" s="1"/>
      <c r="E57" s="1" t="s">
        <v>14</v>
      </c>
      <c r="F57" s="1"/>
      <c r="G57" s="1" t="s">
        <v>15</v>
      </c>
      <c r="H57" s="1">
        <f>B57-B56</f>
        <v>0.01</v>
      </c>
      <c r="L57" s="3">
        <f>L56/20</f>
        <v>1.178416397</v>
      </c>
    </row>
    <row r="58" ht="15.75" customHeight="1">
      <c r="A58" s="1" t="s">
        <v>17</v>
      </c>
      <c r="C58" s="1"/>
      <c r="D58" s="1"/>
      <c r="E58" s="1"/>
      <c r="F58" s="1"/>
      <c r="G58" s="1"/>
      <c r="K58" s="2" t="s">
        <v>18</v>
      </c>
      <c r="L58" s="2">
        <f>O7/L57</f>
        <v>0.8135918701</v>
      </c>
    </row>
    <row r="59" ht="15.75" customHeight="1">
      <c r="A59" s="1" t="s">
        <v>6</v>
      </c>
      <c r="B59" s="1">
        <v>18.14</v>
      </c>
      <c r="C59" s="1" t="s">
        <v>7</v>
      </c>
      <c r="D59" s="1"/>
      <c r="E59" s="1" t="s">
        <v>8</v>
      </c>
      <c r="F59" s="1">
        <v>1.51410746574402</v>
      </c>
      <c r="G59" s="2" t="s">
        <v>9</v>
      </c>
      <c r="H59" s="2">
        <f>F59/3600</f>
        <v>0.0004205854072</v>
      </c>
      <c r="I59" s="2" t="s">
        <v>10</v>
      </c>
      <c r="J59" s="2">
        <f>H60/H59</f>
        <v>23.77638365</v>
      </c>
    </row>
    <row r="60" ht="15.75" customHeight="1">
      <c r="A60" s="1" t="s">
        <v>13</v>
      </c>
      <c r="B60" s="1">
        <v>18.15</v>
      </c>
      <c r="C60" s="1" t="s">
        <v>7</v>
      </c>
      <c r="D60" s="1"/>
      <c r="E60" s="1" t="s">
        <v>14</v>
      </c>
      <c r="F60" s="1"/>
      <c r="G60" s="1" t="s">
        <v>15</v>
      </c>
      <c r="H60" s="1">
        <f>B60-B59</f>
        <v>0.01</v>
      </c>
    </row>
    <row r="61" ht="15.75" customHeight="1">
      <c r="A61" s="1" t="s">
        <v>22</v>
      </c>
      <c r="C61" s="1"/>
      <c r="D61" s="1"/>
      <c r="E61" s="1"/>
      <c r="F61" s="1"/>
      <c r="G61" s="1"/>
    </row>
    <row r="62" ht="15.75" customHeight="1">
      <c r="A62" s="1" t="s">
        <v>6</v>
      </c>
      <c r="B62" s="1">
        <v>18.18</v>
      </c>
      <c r="C62" s="1" t="s">
        <v>7</v>
      </c>
      <c r="D62" s="1"/>
      <c r="E62" s="1" t="s">
        <v>8</v>
      </c>
      <c r="F62" s="1">
        <v>1.52477264404297</v>
      </c>
      <c r="G62" s="2" t="s">
        <v>9</v>
      </c>
      <c r="H62" s="2">
        <f>F62/3600</f>
        <v>0.0004235479567</v>
      </c>
      <c r="I62" s="2" t="s">
        <v>10</v>
      </c>
      <c r="J62" s="2">
        <f>H63/H62</f>
        <v>23.61007731</v>
      </c>
    </row>
    <row r="63" ht="15.75" customHeight="1">
      <c r="A63" s="1" t="s">
        <v>13</v>
      </c>
      <c r="B63" s="1">
        <v>18.19</v>
      </c>
      <c r="C63" s="1" t="s">
        <v>7</v>
      </c>
      <c r="D63" s="1"/>
      <c r="E63" s="1" t="s">
        <v>14</v>
      </c>
      <c r="F63" s="1"/>
      <c r="G63" s="1" t="s">
        <v>15</v>
      </c>
      <c r="H63" s="1">
        <f>B63-B62</f>
        <v>0.01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9.0"/>
    <col customWidth="1" min="8" max="8" width="8.63"/>
    <col customWidth="1" min="9" max="9" width="14.5"/>
    <col customWidth="1" min="10" max="10" width="8.63"/>
    <col customWidth="1" min="11" max="11" width="14.88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5.68</v>
      </c>
      <c r="C2" s="1" t="s">
        <v>7</v>
      </c>
      <c r="E2" s="1" t="s">
        <v>8</v>
      </c>
      <c r="F2" s="1">
        <v>3.13142800331116</v>
      </c>
      <c r="G2" s="2" t="s">
        <v>9</v>
      </c>
      <c r="H2" s="2">
        <f>F2/3600</f>
        <v>0.000869841112</v>
      </c>
      <c r="I2" s="2" t="s">
        <v>10</v>
      </c>
      <c r="J2" s="2">
        <f>H3/H2</f>
        <v>11.49635245</v>
      </c>
      <c r="K2" s="2" t="s">
        <v>11</v>
      </c>
      <c r="L2" s="2">
        <f>(J2+J5+J8)/3</f>
        <v>12.18772077</v>
      </c>
      <c r="N2" s="2" t="s">
        <v>12</v>
      </c>
      <c r="O2" s="2">
        <v>0.9575</v>
      </c>
    </row>
    <row r="3" ht="15.75" customHeight="1">
      <c r="A3" s="1" t="s">
        <v>13</v>
      </c>
      <c r="B3" s="1">
        <v>5.69</v>
      </c>
      <c r="C3" s="1" t="s">
        <v>7</v>
      </c>
      <c r="E3" s="1" t="s">
        <v>14</v>
      </c>
      <c r="G3" s="1" t="s">
        <v>15</v>
      </c>
      <c r="H3" s="1">
        <f>B3-B2</f>
        <v>0.01</v>
      </c>
      <c r="L3" s="3">
        <f>L2/40</f>
        <v>0.3046930193</v>
      </c>
      <c r="N3" s="2" t="s">
        <v>16</v>
      </c>
      <c r="O3" s="2">
        <v>0.955</v>
      </c>
    </row>
    <row r="4" ht="15.75" customHeight="1">
      <c r="A4" s="1" t="s">
        <v>17</v>
      </c>
      <c r="C4" s="1"/>
      <c r="G4" s="1"/>
      <c r="H4" s="1"/>
      <c r="K4" s="2" t="s">
        <v>18</v>
      </c>
      <c r="L4" s="2">
        <f>O1/L3</f>
        <v>3.09737979</v>
      </c>
      <c r="N4" s="2" t="s">
        <v>19</v>
      </c>
      <c r="O4" s="2">
        <v>0.92375</v>
      </c>
    </row>
    <row r="5" ht="15.75" customHeight="1">
      <c r="A5" s="1" t="s">
        <v>6</v>
      </c>
      <c r="B5" s="1">
        <v>5.95</v>
      </c>
      <c r="C5" s="1" t="s">
        <v>7</v>
      </c>
      <c r="E5" s="1" t="s">
        <v>8</v>
      </c>
      <c r="F5" s="1">
        <v>2.886714220047</v>
      </c>
      <c r="G5" s="2" t="s">
        <v>9</v>
      </c>
      <c r="H5" s="2">
        <f>F5/3600</f>
        <v>0.0008018650611</v>
      </c>
      <c r="I5" s="2" t="s">
        <v>10</v>
      </c>
      <c r="J5" s="2">
        <f>H6/H5</f>
        <v>12.4709262</v>
      </c>
      <c r="N5" s="2" t="s">
        <v>20</v>
      </c>
      <c r="O5" s="2">
        <v>0.94625</v>
      </c>
    </row>
    <row r="6" ht="15.75" customHeight="1">
      <c r="A6" s="1" t="s">
        <v>13</v>
      </c>
      <c r="B6" s="1">
        <v>5.96</v>
      </c>
      <c r="C6" s="1" t="s">
        <v>7</v>
      </c>
      <c r="E6" s="1" t="s">
        <v>14</v>
      </c>
      <c r="G6" s="1" t="s">
        <v>15</v>
      </c>
      <c r="H6" s="1">
        <f>B6-B5</f>
        <v>0.01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6.0</v>
      </c>
      <c r="C8" s="1" t="s">
        <v>7</v>
      </c>
      <c r="E8" s="1" t="s">
        <v>8</v>
      </c>
      <c r="F8" s="1">
        <v>2.85807657241821</v>
      </c>
      <c r="G8" s="2" t="s">
        <v>9</v>
      </c>
      <c r="H8" s="2">
        <f>F8/3600</f>
        <v>0.000793910159</v>
      </c>
      <c r="I8" s="2" t="s">
        <v>10</v>
      </c>
      <c r="J8" s="2">
        <f>H9/H8</f>
        <v>12.59588366</v>
      </c>
    </row>
    <row r="9" ht="15.75" customHeight="1">
      <c r="A9" s="1" t="s">
        <v>13</v>
      </c>
      <c r="B9" s="1">
        <v>6.01</v>
      </c>
      <c r="C9" s="1" t="s">
        <v>7</v>
      </c>
      <c r="E9" s="1" t="s">
        <v>14</v>
      </c>
      <c r="G9" s="1" t="s">
        <v>15</v>
      </c>
      <c r="H9" s="1">
        <f>B9-B8</f>
        <v>0.01</v>
      </c>
    </row>
    <row r="10" ht="15.75" customHeight="1">
      <c r="A10" s="1" t="s">
        <v>0</v>
      </c>
      <c r="C10" s="1"/>
      <c r="D10" s="1" t="s">
        <v>24</v>
      </c>
      <c r="G10" s="1"/>
      <c r="H10" s="5"/>
    </row>
    <row r="11" ht="15.75" customHeight="1">
      <c r="A11" s="1" t="s">
        <v>6</v>
      </c>
      <c r="B11" s="1">
        <v>8.91</v>
      </c>
      <c r="C11" s="1" t="s">
        <v>7</v>
      </c>
      <c r="E11" s="1" t="s">
        <v>8</v>
      </c>
      <c r="F11" s="2">
        <v>5.01075148582459</v>
      </c>
      <c r="G11" s="2" t="s">
        <v>9</v>
      </c>
      <c r="H11" s="2">
        <f>F11/3600</f>
        <v>0.001391875413</v>
      </c>
      <c r="I11" s="2" t="s">
        <v>10</v>
      </c>
      <c r="J11" s="2">
        <f>H12/H11</f>
        <v>7.18455108</v>
      </c>
      <c r="K11" s="2" t="s">
        <v>11</v>
      </c>
      <c r="L11" s="2">
        <f>(J11+J14+J17)/3</f>
        <v>7.342249486</v>
      </c>
    </row>
    <row r="12" ht="15.75" customHeight="1">
      <c r="A12" s="1" t="s">
        <v>13</v>
      </c>
      <c r="B12" s="1">
        <v>8.92</v>
      </c>
      <c r="C12" s="1" t="s">
        <v>7</v>
      </c>
      <c r="E12" s="1" t="s">
        <v>14</v>
      </c>
      <c r="G12" s="1" t="s">
        <v>15</v>
      </c>
      <c r="H12" s="1">
        <f>B12-B11</f>
        <v>0.01</v>
      </c>
      <c r="K12" s="7" t="s">
        <v>33</v>
      </c>
      <c r="L12" s="7">
        <f>L11/40</f>
        <v>0.1835562371</v>
      </c>
    </row>
    <row r="13" ht="15.75" customHeight="1">
      <c r="A13" s="1" t="s">
        <v>17</v>
      </c>
      <c r="C13" s="1"/>
      <c r="G13" s="1"/>
      <c r="K13" s="6" t="s">
        <v>18</v>
      </c>
      <c r="L13" s="6">
        <f>O2/L12</f>
        <v>5.216384989</v>
      </c>
    </row>
    <row r="14" ht="15.75" customHeight="1">
      <c r="A14" s="1" t="s">
        <v>6</v>
      </c>
      <c r="B14" s="1">
        <v>8.96</v>
      </c>
      <c r="C14" s="1" t="s">
        <v>7</v>
      </c>
      <c r="E14" s="1" t="s">
        <v>8</v>
      </c>
      <c r="F14" s="2">
        <v>4.87827181816101</v>
      </c>
      <c r="G14" s="2" t="s">
        <v>9</v>
      </c>
      <c r="H14" s="2">
        <f>F14/3600</f>
        <v>0.001355075505</v>
      </c>
      <c r="I14" s="2" t="s">
        <v>10</v>
      </c>
      <c r="J14" s="2">
        <f>H15/H14</f>
        <v>7.379662582</v>
      </c>
    </row>
    <row r="15" ht="15.75" customHeight="1">
      <c r="A15" s="1" t="s">
        <v>13</v>
      </c>
      <c r="B15" s="1">
        <v>8.97</v>
      </c>
      <c r="C15" s="1" t="s">
        <v>7</v>
      </c>
      <c r="E15" s="1" t="s">
        <v>14</v>
      </c>
      <c r="G15" s="1" t="s">
        <v>15</v>
      </c>
      <c r="H15" s="1">
        <f>B15-B14</f>
        <v>0.01</v>
      </c>
    </row>
    <row r="16" ht="15.75" customHeight="1">
      <c r="A16" s="1" t="s">
        <v>22</v>
      </c>
      <c r="C16" s="1"/>
      <c r="G16" s="1"/>
    </row>
    <row r="17" ht="15.75" customHeight="1">
      <c r="A17" s="1" t="s">
        <v>6</v>
      </c>
      <c r="B17" s="1">
        <v>9.0</v>
      </c>
      <c r="C17" s="1" t="s">
        <v>7</v>
      </c>
      <c r="E17" s="1" t="s">
        <v>8</v>
      </c>
      <c r="F17" s="2">
        <v>4.82409811019897</v>
      </c>
      <c r="G17" s="2" t="s">
        <v>9</v>
      </c>
      <c r="H17" s="2">
        <f>F17/3600</f>
        <v>0.001340027253</v>
      </c>
      <c r="I17" s="2" t="s">
        <v>10</v>
      </c>
      <c r="J17" s="2">
        <f>H18/H17</f>
        <v>7.462534795</v>
      </c>
    </row>
    <row r="18" ht="15.75" customHeight="1">
      <c r="A18" s="1" t="s">
        <v>13</v>
      </c>
      <c r="B18" s="1">
        <v>9.01</v>
      </c>
      <c r="C18" s="1" t="s">
        <v>7</v>
      </c>
      <c r="E18" s="1" t="s">
        <v>14</v>
      </c>
      <c r="G18" s="1" t="s">
        <v>15</v>
      </c>
      <c r="H18" s="1">
        <f>B18-B17</f>
        <v>0.01</v>
      </c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10.78</v>
      </c>
      <c r="C20" s="1" t="s">
        <v>7</v>
      </c>
      <c r="D20" s="1"/>
      <c r="E20" s="1" t="s">
        <v>8</v>
      </c>
      <c r="F20" s="2">
        <v>5.02544808387756</v>
      </c>
      <c r="G20" s="2" t="s">
        <v>9</v>
      </c>
      <c r="H20" s="2">
        <f>F20/3600</f>
        <v>0.001395957801</v>
      </c>
      <c r="I20" s="2" t="s">
        <v>10</v>
      </c>
      <c r="J20" s="2">
        <f>H21/H20</f>
        <v>14.32708065</v>
      </c>
      <c r="K20" s="2" t="s">
        <v>11</v>
      </c>
      <c r="L20" s="2">
        <f>(J20+J23+J26)/3</f>
        <v>14.66165952</v>
      </c>
    </row>
    <row r="21" ht="15.75" customHeight="1">
      <c r="A21" s="1" t="s">
        <v>13</v>
      </c>
      <c r="B21" s="1">
        <v>10.8</v>
      </c>
      <c r="C21" s="1" t="s">
        <v>7</v>
      </c>
      <c r="D21" s="1"/>
      <c r="E21" s="1" t="s">
        <v>14</v>
      </c>
      <c r="G21" s="1" t="s">
        <v>15</v>
      </c>
      <c r="H21" s="1">
        <f>B21-B20</f>
        <v>0.02</v>
      </c>
      <c r="L21" s="3">
        <f>L20/40</f>
        <v>0.3665414881</v>
      </c>
    </row>
    <row r="22" ht="15.75" customHeight="1">
      <c r="A22" s="1" t="s">
        <v>17</v>
      </c>
      <c r="C22" s="1"/>
      <c r="D22" s="1"/>
      <c r="E22" s="1"/>
      <c r="G22" s="1"/>
      <c r="K22" s="2" t="s">
        <v>18</v>
      </c>
      <c r="L22" s="2">
        <f>O3/L21</f>
        <v>2.60543494</v>
      </c>
    </row>
    <row r="23" ht="15.75" customHeight="1">
      <c r="A23" s="1" t="s">
        <v>6</v>
      </c>
      <c r="B23" s="1">
        <v>10.82</v>
      </c>
      <c r="C23" s="1" t="s">
        <v>7</v>
      </c>
      <c r="D23" s="1"/>
      <c r="E23" s="1" t="s">
        <v>8</v>
      </c>
      <c r="F23" s="2">
        <v>4.85218191146851</v>
      </c>
      <c r="G23" s="2" t="s">
        <v>9</v>
      </c>
      <c r="H23" s="2">
        <f>F23/3600</f>
        <v>0.001347828309</v>
      </c>
      <c r="I23" s="2" t="s">
        <v>10</v>
      </c>
      <c r="J23" s="2">
        <f>H24/H23</f>
        <v>14.83868522</v>
      </c>
    </row>
    <row r="24" ht="15.75" customHeight="1">
      <c r="A24" s="1" t="s">
        <v>13</v>
      </c>
      <c r="B24" s="1">
        <v>10.84</v>
      </c>
      <c r="C24" s="1" t="s">
        <v>7</v>
      </c>
      <c r="D24" s="1"/>
      <c r="E24" s="1" t="s">
        <v>14</v>
      </c>
      <c r="G24" s="1" t="s">
        <v>15</v>
      </c>
      <c r="H24" s="1">
        <f>B24-B23</f>
        <v>0.02</v>
      </c>
    </row>
    <row r="25" ht="15.75" customHeight="1">
      <c r="A25" s="1" t="s">
        <v>22</v>
      </c>
      <c r="C25" s="1"/>
      <c r="D25" s="1"/>
      <c r="E25" s="1"/>
      <c r="G25" s="1"/>
    </row>
    <row r="26" ht="15.75" customHeight="1">
      <c r="A26" s="1" t="s">
        <v>6</v>
      </c>
      <c r="B26" s="1">
        <v>10.88</v>
      </c>
      <c r="C26" s="1" t="s">
        <v>7</v>
      </c>
      <c r="D26" s="1"/>
      <c r="E26" s="1" t="s">
        <v>8</v>
      </c>
      <c r="F26" s="2">
        <v>4.85855770111084</v>
      </c>
      <c r="G26" s="2" t="s">
        <v>9</v>
      </c>
      <c r="H26" s="2">
        <f>F26/3600</f>
        <v>0.001349599361</v>
      </c>
      <c r="I26" s="2" t="s">
        <v>10</v>
      </c>
      <c r="J26" s="2">
        <f>H27/H26</f>
        <v>14.8192127</v>
      </c>
    </row>
    <row r="27" ht="15.75" customHeight="1">
      <c r="A27" s="1" t="s">
        <v>13</v>
      </c>
      <c r="B27" s="1">
        <v>10.9</v>
      </c>
      <c r="C27" s="1" t="s">
        <v>7</v>
      </c>
      <c r="D27" s="1"/>
      <c r="E27" s="1" t="s">
        <v>14</v>
      </c>
      <c r="G27" s="1" t="s">
        <v>15</v>
      </c>
      <c r="H27" s="1">
        <f>B27-B26</f>
        <v>0.02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13.5</v>
      </c>
      <c r="C29" s="1" t="s">
        <v>7</v>
      </c>
      <c r="D29" s="1"/>
      <c r="E29" s="1" t="s">
        <v>8</v>
      </c>
      <c r="F29" s="1">
        <v>3.08094787597656</v>
      </c>
      <c r="G29" s="2" t="s">
        <v>9</v>
      </c>
      <c r="H29" s="2">
        <f>F29/3600</f>
        <v>0.0008558188544</v>
      </c>
      <c r="I29" s="2" t="s">
        <v>10</v>
      </c>
      <c r="J29" s="2">
        <f>H30/H29</f>
        <v>23.36943139</v>
      </c>
      <c r="K29" s="2" t="s">
        <v>11</v>
      </c>
      <c r="L29" s="2">
        <f>(J29+J32+J35)/3</f>
        <v>15.91689283</v>
      </c>
    </row>
    <row r="30" ht="15.75" customHeight="1">
      <c r="A30" s="1" t="s">
        <v>13</v>
      </c>
      <c r="B30" s="1">
        <v>13.52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0.02</v>
      </c>
      <c r="L30" s="3">
        <f>L29/40</f>
        <v>0.3979223208</v>
      </c>
    </row>
    <row r="31" ht="15.75" customHeight="1">
      <c r="A31" s="1" t="s">
        <v>17</v>
      </c>
      <c r="C31" s="1"/>
      <c r="D31" s="1"/>
      <c r="E31" s="1"/>
      <c r="F31" s="1"/>
      <c r="G31" s="1"/>
      <c r="K31" s="2" t="s">
        <v>18</v>
      </c>
      <c r="L31" s="2">
        <f>O4/L30</f>
        <v>2.321432982</v>
      </c>
    </row>
    <row r="32" ht="15.75" customHeight="1">
      <c r="A32" s="1" t="s">
        <v>6</v>
      </c>
      <c r="B32" s="1">
        <v>13.56</v>
      </c>
      <c r="C32" s="1" t="s">
        <v>7</v>
      </c>
      <c r="D32" s="1"/>
      <c r="E32" s="1" t="s">
        <v>8</v>
      </c>
      <c r="F32" s="1">
        <v>2.92729592323303</v>
      </c>
      <c r="G32" s="2" t="s">
        <v>9</v>
      </c>
      <c r="H32" s="2">
        <f>F32/3600</f>
        <v>0.0008131377565</v>
      </c>
      <c r="I32" s="2" t="s">
        <v>10</v>
      </c>
      <c r="J32" s="2">
        <f>H33/H32</f>
        <v>12.2980392</v>
      </c>
    </row>
    <row r="33" ht="15.75" customHeight="1">
      <c r="A33" s="1" t="s">
        <v>13</v>
      </c>
      <c r="B33" s="1">
        <v>13.57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0.01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13.59</v>
      </c>
      <c r="C35" s="1" t="s">
        <v>7</v>
      </c>
      <c r="D35" s="1"/>
      <c r="E35" s="1" t="s">
        <v>8</v>
      </c>
      <c r="F35" s="1">
        <v>2.97934126853943</v>
      </c>
      <c r="G35" s="2" t="s">
        <v>9</v>
      </c>
      <c r="H35" s="2">
        <f>F35/3600</f>
        <v>0.0008275947968</v>
      </c>
      <c r="I35" s="2" t="s">
        <v>10</v>
      </c>
      <c r="J35" s="2">
        <f>H36/H35</f>
        <v>12.08320792</v>
      </c>
    </row>
    <row r="36" ht="15.75" customHeight="1">
      <c r="A36" s="1" t="s">
        <v>13</v>
      </c>
      <c r="B36" s="1">
        <v>13.6</v>
      </c>
      <c r="C36" s="1" t="s">
        <v>7</v>
      </c>
      <c r="D36" s="1"/>
      <c r="E36" s="1" t="s">
        <v>14</v>
      </c>
      <c r="F36" s="1"/>
      <c r="G36" s="1" t="s">
        <v>15</v>
      </c>
      <c r="H36" s="1">
        <f>B36-B35</f>
        <v>0.01</v>
      </c>
    </row>
    <row r="37" ht="15.75" customHeight="1">
      <c r="A37" s="1" t="s">
        <v>0</v>
      </c>
      <c r="C37" s="1"/>
      <c r="D37" s="1" t="s">
        <v>29</v>
      </c>
      <c r="E37" s="1"/>
      <c r="F37" s="1"/>
      <c r="G37" s="5"/>
    </row>
    <row r="38" ht="15.75" customHeight="1">
      <c r="A38" s="1" t="s">
        <v>6</v>
      </c>
      <c r="B38" s="1">
        <v>14.97</v>
      </c>
      <c r="C38" s="1" t="s">
        <v>7</v>
      </c>
      <c r="D38" s="1"/>
      <c r="E38" s="1" t="s">
        <v>8</v>
      </c>
      <c r="F38" s="1">
        <v>3.2990665435791</v>
      </c>
      <c r="G38" s="2" t="s">
        <v>9</v>
      </c>
      <c r="H38" s="2">
        <f>F38/3600</f>
        <v>0.0009164073732</v>
      </c>
      <c r="I38" s="2" t="s">
        <v>10</v>
      </c>
      <c r="J38" s="2">
        <f>H39/H38</f>
        <v>10.91217759</v>
      </c>
      <c r="K38" s="2" t="s">
        <v>11</v>
      </c>
      <c r="L38" s="2">
        <f>(J38+J41+J44)/3</f>
        <v>10.48075254</v>
      </c>
    </row>
    <row r="39" ht="15.75" customHeight="1">
      <c r="A39" s="1" t="s">
        <v>13</v>
      </c>
      <c r="B39" s="1">
        <v>14.98</v>
      </c>
      <c r="C39" s="1" t="s">
        <v>7</v>
      </c>
      <c r="D39" s="1"/>
      <c r="E39" s="1" t="s">
        <v>14</v>
      </c>
      <c r="F39" s="1"/>
      <c r="G39" s="1" t="s">
        <v>15</v>
      </c>
      <c r="H39" s="1">
        <f>B39-B38</f>
        <v>0.01</v>
      </c>
      <c r="L39" s="3">
        <f>L38/40</f>
        <v>0.2620188136</v>
      </c>
    </row>
    <row r="40" ht="15.75" customHeight="1">
      <c r="A40" s="1" t="s">
        <v>17</v>
      </c>
      <c r="C40" s="1"/>
      <c r="D40" s="1"/>
      <c r="E40" s="1"/>
      <c r="F40" s="1"/>
      <c r="G40" s="1"/>
      <c r="K40" s="2" t="s">
        <v>18</v>
      </c>
      <c r="L40" s="2">
        <f>O5/L39</f>
        <v>3.611381897</v>
      </c>
    </row>
    <row r="41" ht="15.75" customHeight="1">
      <c r="A41" s="1" t="s">
        <v>6</v>
      </c>
      <c r="B41" s="1">
        <v>15.0</v>
      </c>
      <c r="C41" s="1" t="s">
        <v>7</v>
      </c>
      <c r="D41" s="1"/>
      <c r="E41" s="1" t="s">
        <v>8</v>
      </c>
      <c r="F41" s="1">
        <v>3.87838196754456</v>
      </c>
      <c r="G41" s="2" t="s">
        <v>9</v>
      </c>
      <c r="H41" s="2">
        <f>F41/3600</f>
        <v>0.001077328324</v>
      </c>
      <c r="I41" s="2" t="s">
        <v>10</v>
      </c>
      <c r="J41" s="2">
        <f>H42/H41</f>
        <v>9.282221375</v>
      </c>
    </row>
    <row r="42" ht="15.75" customHeight="1">
      <c r="A42" s="1" t="s">
        <v>13</v>
      </c>
      <c r="B42" s="1">
        <v>15.01</v>
      </c>
      <c r="C42" s="1" t="s">
        <v>7</v>
      </c>
      <c r="D42" s="1"/>
      <c r="E42" s="1" t="s">
        <v>14</v>
      </c>
      <c r="F42" s="1"/>
      <c r="G42" s="1" t="s">
        <v>15</v>
      </c>
      <c r="H42" s="1">
        <f>B42-B41</f>
        <v>0.01</v>
      </c>
    </row>
    <row r="43" ht="15.75" customHeight="1">
      <c r="A43" s="1" t="s">
        <v>22</v>
      </c>
      <c r="C43" s="1"/>
      <c r="D43" s="1"/>
      <c r="E43" s="1"/>
      <c r="F43" s="1"/>
      <c r="G43" s="1"/>
    </row>
    <row r="44" ht="15.75" customHeight="1">
      <c r="A44" s="1" t="s">
        <v>6</v>
      </c>
      <c r="B44" s="1">
        <v>15.05</v>
      </c>
      <c r="C44" s="1" t="s">
        <v>7</v>
      </c>
      <c r="D44" s="1"/>
      <c r="E44" s="1" t="s">
        <v>8</v>
      </c>
      <c r="F44" s="1">
        <v>3.20060920715332</v>
      </c>
      <c r="G44" s="2" t="s">
        <v>9</v>
      </c>
      <c r="H44" s="2">
        <f>F44/3600</f>
        <v>0.0008890581131</v>
      </c>
      <c r="I44" s="2" t="s">
        <v>10</v>
      </c>
      <c r="J44" s="2">
        <f>H45/H44</f>
        <v>11.24785866</v>
      </c>
    </row>
    <row r="45" ht="15.75" customHeight="1">
      <c r="A45" s="1" t="s">
        <v>13</v>
      </c>
      <c r="B45" s="1">
        <v>15.06</v>
      </c>
      <c r="C45" s="1" t="s">
        <v>7</v>
      </c>
      <c r="D45" s="1"/>
      <c r="E45" s="1" t="s">
        <v>14</v>
      </c>
      <c r="F45" s="1"/>
      <c r="G45" s="1" t="s">
        <v>15</v>
      </c>
      <c r="H45" s="1">
        <f>B45-B44</f>
        <v>0.01</v>
      </c>
    </row>
    <row r="46" ht="15.75" customHeight="1">
      <c r="A46" s="1" t="s">
        <v>0</v>
      </c>
      <c r="C46" s="1"/>
      <c r="D46" s="1" t="s">
        <v>30</v>
      </c>
      <c r="E46" s="1"/>
      <c r="F46" s="1"/>
      <c r="G46" s="5" t="s">
        <v>31</v>
      </c>
    </row>
    <row r="47" ht="15.75" customHeight="1">
      <c r="A47" s="1" t="s">
        <v>6</v>
      </c>
      <c r="B47" s="1">
        <v>16.8</v>
      </c>
      <c r="C47" s="1" t="s">
        <v>7</v>
      </c>
      <c r="D47" s="1"/>
      <c r="E47" s="1" t="s">
        <v>8</v>
      </c>
      <c r="F47" s="1">
        <v>2.99171185493469</v>
      </c>
      <c r="G47" s="2" t="s">
        <v>9</v>
      </c>
      <c r="H47" s="2">
        <f>F47/3600</f>
        <v>0.0008310310708</v>
      </c>
      <c r="I47" s="2" t="s">
        <v>10</v>
      </c>
      <c r="J47" s="2">
        <f>H48/H47</f>
        <v>24.06648885</v>
      </c>
      <c r="K47" s="2" t="s">
        <v>11</v>
      </c>
      <c r="L47" s="2">
        <f>(J47+J50+J53)/3</f>
        <v>15.40744854</v>
      </c>
    </row>
    <row r="48" ht="15.75" customHeight="1">
      <c r="A48" s="1" t="s">
        <v>13</v>
      </c>
      <c r="B48" s="1">
        <v>16.82</v>
      </c>
      <c r="C48" s="1" t="s">
        <v>7</v>
      </c>
      <c r="D48" s="1"/>
      <c r="E48" s="1" t="s">
        <v>14</v>
      </c>
      <c r="F48" s="1"/>
      <c r="G48" s="1" t="s">
        <v>15</v>
      </c>
      <c r="H48" s="1">
        <f>B48-B47</f>
        <v>0.02</v>
      </c>
      <c r="L48" s="3">
        <f>L47/40</f>
        <v>0.3851862135</v>
      </c>
    </row>
    <row r="49" ht="15.75" customHeight="1">
      <c r="A49" s="1" t="s">
        <v>17</v>
      </c>
      <c r="C49" s="1"/>
      <c r="D49" s="1"/>
      <c r="E49" s="1"/>
      <c r="F49" s="1"/>
      <c r="G49" s="1"/>
      <c r="K49" s="2" t="s">
        <v>18</v>
      </c>
      <c r="L49" s="2">
        <f>O6/L48</f>
        <v>2.437132917</v>
      </c>
    </row>
    <row r="50" ht="15.75" customHeight="1">
      <c r="A50" s="1" t="s">
        <v>6</v>
      </c>
      <c r="B50" s="1">
        <v>16.84</v>
      </c>
      <c r="C50" s="1" t="s">
        <v>7</v>
      </c>
      <c r="D50" s="1"/>
      <c r="E50" s="1" t="s">
        <v>8</v>
      </c>
      <c r="F50" s="1">
        <v>3.52923798561096</v>
      </c>
      <c r="G50" s="2" t="s">
        <v>9</v>
      </c>
      <c r="H50" s="2">
        <f>F50/3600</f>
        <v>0.0009803438849</v>
      </c>
      <c r="I50" s="2" t="s">
        <v>10</v>
      </c>
      <c r="J50" s="2">
        <f>H51/H50</f>
        <v>10.20050225</v>
      </c>
    </row>
    <row r="51" ht="15.75" customHeight="1">
      <c r="A51" s="1" t="s">
        <v>13</v>
      </c>
      <c r="B51" s="1">
        <v>16.85</v>
      </c>
      <c r="C51" s="1" t="s">
        <v>7</v>
      </c>
      <c r="D51" s="1"/>
      <c r="E51" s="1" t="s">
        <v>14</v>
      </c>
      <c r="F51" s="1"/>
      <c r="G51" s="1" t="s">
        <v>15</v>
      </c>
      <c r="H51" s="1">
        <f>B51-B50</f>
        <v>0.01</v>
      </c>
    </row>
    <row r="52" ht="15.75" customHeight="1">
      <c r="A52" s="1" t="s">
        <v>22</v>
      </c>
      <c r="C52" s="1"/>
      <c r="D52" s="1"/>
      <c r="E52" s="1"/>
      <c r="F52" s="1"/>
      <c r="G52" s="1"/>
    </row>
    <row r="53" ht="15.75" customHeight="1">
      <c r="A53" s="1" t="s">
        <v>6</v>
      </c>
      <c r="B53" s="1">
        <v>16.88</v>
      </c>
      <c r="C53" s="1" t="s">
        <v>7</v>
      </c>
      <c r="D53" s="1"/>
      <c r="E53" s="1" t="s">
        <v>8</v>
      </c>
      <c r="F53" s="1">
        <v>3.0112030506134</v>
      </c>
      <c r="G53" s="2" t="s">
        <v>9</v>
      </c>
      <c r="H53" s="2">
        <f>F53/3600</f>
        <v>0.0008364452918</v>
      </c>
      <c r="I53" s="2" t="s">
        <v>10</v>
      </c>
      <c r="J53" s="2">
        <f>H54/H53</f>
        <v>11.95535452</v>
      </c>
    </row>
    <row r="54" ht="15.75" customHeight="1">
      <c r="A54" s="1" t="s">
        <v>13</v>
      </c>
      <c r="B54" s="1">
        <v>16.89</v>
      </c>
      <c r="C54" s="1" t="s">
        <v>7</v>
      </c>
      <c r="D54" s="1"/>
      <c r="E54" s="1" t="s">
        <v>14</v>
      </c>
      <c r="F54" s="1"/>
      <c r="G54" s="1" t="s">
        <v>15</v>
      </c>
      <c r="H54" s="1">
        <f>B54-B53</f>
        <v>0.01</v>
      </c>
    </row>
    <row r="55" ht="15.75" customHeight="1">
      <c r="A55" s="1" t="s">
        <v>0</v>
      </c>
      <c r="C55" s="1"/>
      <c r="D55" s="1" t="s">
        <v>32</v>
      </c>
      <c r="E55" s="1"/>
      <c r="F55" s="1"/>
      <c r="G55" s="5"/>
    </row>
    <row r="56" ht="15.75" customHeight="1">
      <c r="A56" s="1" t="s">
        <v>6</v>
      </c>
      <c r="B56" s="1">
        <v>18.24</v>
      </c>
      <c r="C56" s="1" t="s">
        <v>7</v>
      </c>
      <c r="D56" s="1"/>
      <c r="E56" s="1" t="s">
        <v>8</v>
      </c>
      <c r="F56" s="1">
        <v>2.87025237083435</v>
      </c>
      <c r="G56" s="2" t="s">
        <v>9</v>
      </c>
      <c r="H56" s="2">
        <f>F56/3600</f>
        <v>0.0007972923252</v>
      </c>
      <c r="I56" s="2" t="s">
        <v>10</v>
      </c>
      <c r="J56" s="2">
        <f>H57/H56</f>
        <v>12.5424511</v>
      </c>
      <c r="K56" s="2" t="s">
        <v>11</v>
      </c>
      <c r="L56" s="2">
        <f>(J56+J59+J62)/3</f>
        <v>12.1830904</v>
      </c>
    </row>
    <row r="57" ht="15.75" customHeight="1">
      <c r="A57" s="1" t="s">
        <v>13</v>
      </c>
      <c r="B57" s="1">
        <v>18.25</v>
      </c>
      <c r="C57" s="1" t="s">
        <v>7</v>
      </c>
      <c r="D57" s="1"/>
      <c r="E57" s="1" t="s">
        <v>14</v>
      </c>
      <c r="F57" s="1"/>
      <c r="G57" s="1" t="s">
        <v>15</v>
      </c>
      <c r="H57" s="1">
        <f>B57-B56</f>
        <v>0.01</v>
      </c>
      <c r="L57" s="3">
        <f>L56/40</f>
        <v>0.3045772599</v>
      </c>
    </row>
    <row r="58" ht="15.75" customHeight="1">
      <c r="A58" s="1" t="s">
        <v>17</v>
      </c>
      <c r="C58" s="1"/>
      <c r="D58" s="1"/>
      <c r="E58" s="1"/>
      <c r="F58" s="1"/>
      <c r="G58" s="1"/>
      <c r="K58" s="2" t="s">
        <v>18</v>
      </c>
      <c r="L58" s="2">
        <f>O7/L57</f>
        <v>3.147805586</v>
      </c>
    </row>
    <row r="59" ht="15.75" customHeight="1">
      <c r="A59" s="1" t="s">
        <v>6</v>
      </c>
      <c r="B59" s="1">
        <v>18.34</v>
      </c>
      <c r="C59" s="1" t="s">
        <v>7</v>
      </c>
      <c r="D59" s="1"/>
      <c r="E59" s="1" t="s">
        <v>8</v>
      </c>
      <c r="F59" s="1">
        <v>2.95799565315247</v>
      </c>
      <c r="G59" s="2" t="s">
        <v>9</v>
      </c>
      <c r="H59" s="2">
        <f>F59/3600</f>
        <v>0.0008216654592</v>
      </c>
      <c r="I59" s="2" t="s">
        <v>10</v>
      </c>
      <c r="J59" s="2">
        <f>H60/H59</f>
        <v>12.17040328</v>
      </c>
    </row>
    <row r="60" ht="15.75" customHeight="1">
      <c r="A60" s="1" t="s">
        <v>13</v>
      </c>
      <c r="B60" s="1">
        <v>18.35</v>
      </c>
      <c r="C60" s="1" t="s">
        <v>7</v>
      </c>
      <c r="D60" s="1"/>
      <c r="E60" s="1" t="s">
        <v>14</v>
      </c>
      <c r="F60" s="1"/>
      <c r="G60" s="1" t="s">
        <v>15</v>
      </c>
      <c r="H60" s="1">
        <f>B60-B59</f>
        <v>0.01</v>
      </c>
    </row>
    <row r="61" ht="15.75" customHeight="1">
      <c r="A61" s="1" t="s">
        <v>22</v>
      </c>
      <c r="C61" s="1"/>
      <c r="D61" s="1"/>
      <c r="E61" s="1"/>
      <c r="F61" s="1"/>
      <c r="G61" s="1"/>
    </row>
    <row r="62" ht="15.75" customHeight="1">
      <c r="A62" s="1" t="s">
        <v>6</v>
      </c>
      <c r="B62" s="1">
        <v>18.39</v>
      </c>
      <c r="C62" s="1" t="s">
        <v>7</v>
      </c>
      <c r="D62" s="1"/>
      <c r="E62" s="1" t="s">
        <v>8</v>
      </c>
      <c r="F62" s="1">
        <v>3.04146099090576</v>
      </c>
      <c r="G62" s="2" t="s">
        <v>9</v>
      </c>
      <c r="H62" s="2">
        <f>F62/3600</f>
        <v>0.0008448502753</v>
      </c>
      <c r="I62" s="2" t="s">
        <v>10</v>
      </c>
      <c r="J62" s="2">
        <f>H63/H62</f>
        <v>11.83641681</v>
      </c>
    </row>
    <row r="63" ht="15.75" customHeight="1">
      <c r="A63" s="1" t="s">
        <v>13</v>
      </c>
      <c r="B63" s="1">
        <v>18.4</v>
      </c>
      <c r="C63" s="1" t="s">
        <v>7</v>
      </c>
      <c r="D63" s="1"/>
      <c r="E63" s="1" t="s">
        <v>14</v>
      </c>
      <c r="F63" s="1"/>
      <c r="G63" s="1" t="s">
        <v>15</v>
      </c>
      <c r="H63" s="1">
        <f>B63-B62</f>
        <v>0.01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8.63"/>
    <col customWidth="1" min="8" max="8" width="8.63"/>
    <col customWidth="1" min="9" max="9" width="15.25"/>
    <col customWidth="1" min="10" max="10" width="8.63"/>
    <col customWidth="1" min="11" max="11" width="14.88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6.07</v>
      </c>
      <c r="C2" s="1" t="s">
        <v>7</v>
      </c>
      <c r="E2" s="1" t="s">
        <v>8</v>
      </c>
      <c r="F2" s="1">
        <v>4.45282244682312</v>
      </c>
      <c r="G2" s="2" t="s">
        <v>9</v>
      </c>
      <c r="H2" s="2">
        <f>F2/3600</f>
        <v>0.001236895124</v>
      </c>
      <c r="I2" s="2" t="s">
        <v>10</v>
      </c>
      <c r="J2" s="2">
        <f>H3/H2</f>
        <v>8.084759819</v>
      </c>
      <c r="K2" s="2" t="s">
        <v>11</v>
      </c>
      <c r="L2" s="2">
        <f>(J2+J5+J8)/3</f>
        <v>8.008441807</v>
      </c>
      <c r="N2" s="2" t="s">
        <v>12</v>
      </c>
      <c r="O2" s="2">
        <v>0.9575</v>
      </c>
    </row>
    <row r="3" ht="15.75" customHeight="1">
      <c r="A3" s="1" t="s">
        <v>13</v>
      </c>
      <c r="B3" s="1">
        <v>6.08</v>
      </c>
      <c r="C3" s="1" t="s">
        <v>7</v>
      </c>
      <c r="E3" s="1" t="s">
        <v>14</v>
      </c>
      <c r="G3" s="1" t="s">
        <v>15</v>
      </c>
      <c r="H3" s="1">
        <f>B3-B2</f>
        <v>0.01</v>
      </c>
      <c r="K3" s="7" t="s">
        <v>33</v>
      </c>
      <c r="L3" s="7">
        <f>L2/60</f>
        <v>0.1334740301</v>
      </c>
      <c r="N3" s="2" t="s">
        <v>16</v>
      </c>
      <c r="O3" s="2">
        <v>0.955</v>
      </c>
    </row>
    <row r="4" ht="15.75" customHeight="1">
      <c r="A4" s="1" t="s">
        <v>17</v>
      </c>
      <c r="C4" s="1"/>
      <c r="G4" s="1"/>
      <c r="H4" s="1"/>
      <c r="K4" s="6" t="s">
        <v>18</v>
      </c>
      <c r="L4" s="6">
        <f>O1/L3</f>
        <v>7.070663852</v>
      </c>
      <c r="N4" s="2" t="s">
        <v>19</v>
      </c>
      <c r="O4" s="2">
        <v>0.92375</v>
      </c>
    </row>
    <row r="5" ht="15.75" customHeight="1">
      <c r="A5" s="1" t="s">
        <v>6</v>
      </c>
      <c r="B5" s="1">
        <v>6.14</v>
      </c>
      <c r="C5" s="1" t="s">
        <v>7</v>
      </c>
      <c r="E5" s="1" t="s">
        <v>8</v>
      </c>
      <c r="F5" s="1">
        <v>4.42474842071533</v>
      </c>
      <c r="G5" s="2" t="s">
        <v>9</v>
      </c>
      <c r="H5" s="2">
        <f>F5/3600</f>
        <v>0.001229096784</v>
      </c>
      <c r="I5" s="2" t="s">
        <v>10</v>
      </c>
      <c r="J5" s="2">
        <f>H6/H5</f>
        <v>8.136055788</v>
      </c>
      <c r="N5" s="2" t="s">
        <v>20</v>
      </c>
      <c r="O5" s="2">
        <v>0.94625</v>
      </c>
    </row>
    <row r="6" ht="15.75" customHeight="1">
      <c r="A6" s="1" t="s">
        <v>13</v>
      </c>
      <c r="B6" s="1">
        <v>6.15</v>
      </c>
      <c r="C6" s="1" t="s">
        <v>7</v>
      </c>
      <c r="E6" s="1" t="s">
        <v>14</v>
      </c>
      <c r="G6" s="1" t="s">
        <v>15</v>
      </c>
      <c r="H6" s="1">
        <f>B6-B5</f>
        <v>0.01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6.28</v>
      </c>
      <c r="C8" s="1" t="s">
        <v>7</v>
      </c>
      <c r="E8" s="1" t="s">
        <v>8</v>
      </c>
      <c r="F8" s="1">
        <v>4.612717628479</v>
      </c>
      <c r="G8" s="2" t="s">
        <v>9</v>
      </c>
      <c r="H8" s="2">
        <f>F8/3600</f>
        <v>0.001281310452</v>
      </c>
      <c r="I8" s="2" t="s">
        <v>10</v>
      </c>
      <c r="J8" s="2">
        <f>H9/H8</f>
        <v>7.804509814</v>
      </c>
    </row>
    <row r="9" ht="15.75" customHeight="1">
      <c r="A9" s="1" t="s">
        <v>13</v>
      </c>
      <c r="B9" s="1">
        <v>6.29</v>
      </c>
      <c r="C9" s="1" t="s">
        <v>7</v>
      </c>
      <c r="E9" s="1" t="s">
        <v>14</v>
      </c>
      <c r="G9" s="1" t="s">
        <v>15</v>
      </c>
      <c r="H9" s="1">
        <f>B9-B8</f>
        <v>0.01</v>
      </c>
    </row>
    <row r="10" ht="15.75" customHeight="1">
      <c r="A10" s="1" t="s">
        <v>0</v>
      </c>
      <c r="C10" s="1"/>
      <c r="D10" s="1" t="s">
        <v>24</v>
      </c>
      <c r="G10" s="1"/>
      <c r="H10" s="5"/>
    </row>
    <row r="11" ht="15.75" customHeight="1">
      <c r="A11" s="1" t="s">
        <v>6</v>
      </c>
      <c r="B11" s="1">
        <v>9.07</v>
      </c>
      <c r="C11" s="1" t="s">
        <v>7</v>
      </c>
      <c r="E11" s="1" t="s">
        <v>8</v>
      </c>
      <c r="F11" s="2">
        <v>7.10047483444214</v>
      </c>
      <c r="G11" s="2" t="s">
        <v>9</v>
      </c>
      <c r="H11" s="2">
        <f>F11/3600</f>
        <v>0.001972354121</v>
      </c>
      <c r="I11" s="2" t="s">
        <v>10</v>
      </c>
      <c r="J11" s="2">
        <f>H12/H11</f>
        <v>10.14016692</v>
      </c>
      <c r="K11" s="2" t="s">
        <v>11</v>
      </c>
      <c r="L11" s="2">
        <f>(J11+J14+J17)/3</f>
        <v>9.962567339</v>
      </c>
    </row>
    <row r="12" ht="15.75" customHeight="1">
      <c r="A12" s="1" t="s">
        <v>13</v>
      </c>
      <c r="B12" s="1">
        <v>9.09</v>
      </c>
      <c r="C12" s="1" t="s">
        <v>7</v>
      </c>
      <c r="E12" s="1" t="s">
        <v>14</v>
      </c>
      <c r="G12" s="1" t="s">
        <v>15</v>
      </c>
      <c r="H12" s="1">
        <f>B12-B11</f>
        <v>0.02</v>
      </c>
      <c r="L12" s="3">
        <f>L11/40</f>
        <v>0.2490641835</v>
      </c>
    </row>
    <row r="13" ht="15.75" customHeight="1">
      <c r="A13" s="1" t="s">
        <v>17</v>
      </c>
      <c r="C13" s="1"/>
      <c r="G13" s="1"/>
      <c r="L13" s="2">
        <f>O2/L12</f>
        <v>3.844390577</v>
      </c>
    </row>
    <row r="14" ht="15.75" customHeight="1">
      <c r="A14" s="1" t="s">
        <v>6</v>
      </c>
      <c r="B14" s="1">
        <v>9.12</v>
      </c>
      <c r="C14" s="1" t="s">
        <v>7</v>
      </c>
      <c r="E14" s="1" t="s">
        <v>8</v>
      </c>
      <c r="F14" s="2">
        <v>7.22417831420898</v>
      </c>
      <c r="G14" s="2" t="s">
        <v>9</v>
      </c>
      <c r="H14" s="2">
        <f>F14/3600</f>
        <v>0.002006716198</v>
      </c>
      <c r="I14" s="2" t="s">
        <v>10</v>
      </c>
      <c r="J14" s="2">
        <f>H15/H14</f>
        <v>9.966531399</v>
      </c>
    </row>
    <row r="15" ht="15.75" customHeight="1">
      <c r="A15" s="1" t="s">
        <v>13</v>
      </c>
      <c r="B15" s="1">
        <v>9.14</v>
      </c>
      <c r="C15" s="1" t="s">
        <v>7</v>
      </c>
      <c r="E15" s="1" t="s">
        <v>14</v>
      </c>
      <c r="G15" s="1" t="s">
        <v>15</v>
      </c>
      <c r="H15" s="1">
        <f>B15-B14</f>
        <v>0.02</v>
      </c>
    </row>
    <row r="16" ht="15.75" customHeight="1">
      <c r="A16" s="1" t="s">
        <v>22</v>
      </c>
      <c r="C16" s="1"/>
      <c r="G16" s="1"/>
    </row>
    <row r="17" ht="15.75" customHeight="1">
      <c r="A17" s="1" t="s">
        <v>6</v>
      </c>
      <c r="B17" s="1">
        <v>9.16</v>
      </c>
      <c r="C17" s="1" t="s">
        <v>7</v>
      </c>
      <c r="E17" s="1" t="s">
        <v>8</v>
      </c>
      <c r="F17" s="2">
        <v>7.36120772361755</v>
      </c>
      <c r="G17" s="2" t="s">
        <v>9</v>
      </c>
      <c r="H17" s="2">
        <f>F17/3600</f>
        <v>0.002044779923</v>
      </c>
      <c r="I17" s="2" t="s">
        <v>10</v>
      </c>
      <c r="J17" s="2">
        <f>H18/H17</f>
        <v>9.781003703</v>
      </c>
    </row>
    <row r="18" ht="15.75" customHeight="1">
      <c r="A18" s="1" t="s">
        <v>13</v>
      </c>
      <c r="B18" s="1">
        <v>9.18</v>
      </c>
      <c r="C18" s="1" t="s">
        <v>7</v>
      </c>
      <c r="E18" s="1" t="s">
        <v>14</v>
      </c>
      <c r="G18" s="1" t="s">
        <v>15</v>
      </c>
      <c r="H18" s="1">
        <f>B18-B17</f>
        <v>0.02</v>
      </c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10.95</v>
      </c>
      <c r="C20" s="1" t="s">
        <v>7</v>
      </c>
      <c r="D20" s="1"/>
      <c r="E20" s="1" t="s">
        <v>8</v>
      </c>
      <c r="F20" s="2">
        <v>7.24001622200012</v>
      </c>
      <c r="G20" s="2" t="s">
        <v>9</v>
      </c>
      <c r="H20" s="2">
        <f>F20/3600</f>
        <v>0.002011115617</v>
      </c>
      <c r="I20" s="2" t="s">
        <v>10</v>
      </c>
      <c r="J20" s="2">
        <f>H21/H20</f>
        <v>4.972364549</v>
      </c>
      <c r="K20" s="2" t="s">
        <v>11</v>
      </c>
      <c r="L20" s="2">
        <f>(J20+J23+J26)/3</f>
        <v>8.226823022</v>
      </c>
    </row>
    <row r="21" ht="15.75" customHeight="1">
      <c r="A21" s="1" t="s">
        <v>13</v>
      </c>
      <c r="B21" s="1">
        <v>10.96</v>
      </c>
      <c r="C21" s="1" t="s">
        <v>7</v>
      </c>
      <c r="D21" s="1"/>
      <c r="E21" s="1" t="s">
        <v>14</v>
      </c>
      <c r="G21" s="1" t="s">
        <v>15</v>
      </c>
      <c r="H21" s="1">
        <f>B21-B20</f>
        <v>0.01</v>
      </c>
      <c r="L21" s="3">
        <f>L20/40</f>
        <v>0.2056705756</v>
      </c>
    </row>
    <row r="22" ht="15.75" customHeight="1">
      <c r="A22" s="1" t="s">
        <v>17</v>
      </c>
      <c r="C22" s="1"/>
      <c r="D22" s="1"/>
      <c r="E22" s="1"/>
      <c r="G22" s="1"/>
      <c r="L22" s="2">
        <f>O3/L21</f>
        <v>4.643347729</v>
      </c>
    </row>
    <row r="23" ht="15.75" customHeight="1">
      <c r="A23" s="1" t="s">
        <v>6</v>
      </c>
      <c r="B23" s="1">
        <v>11.06</v>
      </c>
      <c r="C23" s="1" t="s">
        <v>7</v>
      </c>
      <c r="D23" s="1"/>
      <c r="E23" s="1" t="s">
        <v>8</v>
      </c>
      <c r="F23" s="2">
        <v>7.30747008323669</v>
      </c>
      <c r="G23" s="2" t="s">
        <v>9</v>
      </c>
      <c r="H23" s="2">
        <f>F23/3600</f>
        <v>0.002029852801</v>
      </c>
      <c r="I23" s="2" t="s">
        <v>10</v>
      </c>
      <c r="J23" s="2">
        <f>H24/H23</f>
        <v>9.852931203</v>
      </c>
    </row>
    <row r="24" ht="15.75" customHeight="1">
      <c r="A24" s="1" t="s">
        <v>13</v>
      </c>
      <c r="B24" s="1">
        <v>11.08</v>
      </c>
      <c r="C24" s="1" t="s">
        <v>7</v>
      </c>
      <c r="D24" s="1"/>
      <c r="E24" s="1" t="s">
        <v>14</v>
      </c>
      <c r="G24" s="1" t="s">
        <v>15</v>
      </c>
      <c r="H24" s="1">
        <f>B24-B23</f>
        <v>0.02</v>
      </c>
    </row>
    <row r="25" ht="15.75" customHeight="1">
      <c r="A25" s="1" t="s">
        <v>22</v>
      </c>
      <c r="C25" s="1"/>
      <c r="D25" s="1"/>
      <c r="E25" s="1"/>
      <c r="G25" s="1"/>
    </row>
    <row r="26" ht="15.75" customHeight="1">
      <c r="A26" s="1" t="s">
        <v>6</v>
      </c>
      <c r="B26" s="1">
        <v>11.11</v>
      </c>
      <c r="C26" s="1" t="s">
        <v>7</v>
      </c>
      <c r="D26" s="1"/>
      <c r="E26" s="1" t="s">
        <v>8</v>
      </c>
      <c r="F26" s="2">
        <v>7.30580759048462</v>
      </c>
      <c r="G26" s="2" t="s">
        <v>9</v>
      </c>
      <c r="H26" s="2">
        <f>F26/3600</f>
        <v>0.002029390997</v>
      </c>
      <c r="I26" s="2" t="s">
        <v>10</v>
      </c>
      <c r="J26" s="2">
        <f>H27/H26</f>
        <v>9.855173314</v>
      </c>
    </row>
    <row r="27" ht="15.75" customHeight="1">
      <c r="A27" s="1" t="s">
        <v>13</v>
      </c>
      <c r="B27" s="1">
        <v>11.13</v>
      </c>
      <c r="C27" s="1" t="s">
        <v>7</v>
      </c>
      <c r="D27" s="1"/>
      <c r="E27" s="1" t="s">
        <v>14</v>
      </c>
      <c r="G27" s="1" t="s">
        <v>15</v>
      </c>
      <c r="H27" s="1">
        <f>B27-B26</f>
        <v>0.02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13.64</v>
      </c>
      <c r="C29" s="1" t="s">
        <v>7</v>
      </c>
      <c r="D29" s="1"/>
      <c r="E29" s="1" t="s">
        <v>8</v>
      </c>
      <c r="F29" s="1">
        <v>4.67369842529297</v>
      </c>
      <c r="G29" s="2" t="s">
        <v>9</v>
      </c>
      <c r="H29" s="2">
        <f>F29/3600</f>
        <v>0.001298249563</v>
      </c>
      <c r="I29" s="2" t="s">
        <v>10</v>
      </c>
      <c r="J29" s="2">
        <f>H30/H29</f>
        <v>15.40535855</v>
      </c>
      <c r="K29" s="2" t="s">
        <v>11</v>
      </c>
      <c r="L29" s="2">
        <f>(J29+J32+J35)/3</f>
        <v>13.29761995</v>
      </c>
    </row>
    <row r="30" ht="15.75" customHeight="1">
      <c r="A30" s="1" t="s">
        <v>13</v>
      </c>
      <c r="B30" s="1">
        <v>13.66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0.02</v>
      </c>
      <c r="L30" s="3">
        <f>L29/40</f>
        <v>0.3324404989</v>
      </c>
    </row>
    <row r="31" ht="15.75" customHeight="1">
      <c r="A31" s="1" t="s">
        <v>17</v>
      </c>
      <c r="C31" s="1"/>
      <c r="D31" s="1"/>
      <c r="E31" s="1"/>
      <c r="F31" s="1"/>
      <c r="G31" s="1"/>
      <c r="L31" s="2">
        <f>O4/L30</f>
        <v>2.778692738</v>
      </c>
    </row>
    <row r="32" ht="15.75" customHeight="1">
      <c r="A32" s="1" t="s">
        <v>6</v>
      </c>
      <c r="B32" s="1">
        <v>13.69</v>
      </c>
      <c r="C32" s="1" t="s">
        <v>7</v>
      </c>
      <c r="D32" s="1"/>
      <c r="E32" s="1" t="s">
        <v>8</v>
      </c>
      <c r="F32" s="1">
        <v>4.3642909526825</v>
      </c>
      <c r="G32" s="2" t="s">
        <v>9</v>
      </c>
      <c r="H32" s="2">
        <f>F32/3600</f>
        <v>0.001212303042</v>
      </c>
      <c r="I32" s="2" t="s">
        <v>10</v>
      </c>
      <c r="J32" s="2">
        <f>H33/H32</f>
        <v>16.49752521</v>
      </c>
    </row>
    <row r="33" ht="15.75" customHeight="1">
      <c r="A33" s="1" t="s">
        <v>13</v>
      </c>
      <c r="B33" s="1">
        <v>13.71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0.02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13.74</v>
      </c>
      <c r="C35" s="1" t="s">
        <v>7</v>
      </c>
      <c r="D35" s="1"/>
      <c r="E35" s="1" t="s">
        <v>8</v>
      </c>
      <c r="F35" s="1">
        <v>4.50564551353455</v>
      </c>
      <c r="G35" s="2" t="s">
        <v>9</v>
      </c>
      <c r="H35" s="2">
        <f>F35/3600</f>
        <v>0.001251568198</v>
      </c>
      <c r="I35" s="2" t="s">
        <v>10</v>
      </c>
      <c r="J35" s="2">
        <f>H36/H35</f>
        <v>7.989976107</v>
      </c>
    </row>
    <row r="36" ht="15.75" customHeight="1">
      <c r="A36" s="1" t="s">
        <v>13</v>
      </c>
      <c r="B36" s="1">
        <v>13.75</v>
      </c>
      <c r="C36" s="1" t="s">
        <v>7</v>
      </c>
      <c r="D36" s="1"/>
      <c r="E36" s="1" t="s">
        <v>14</v>
      </c>
      <c r="G36" s="1" t="s">
        <v>15</v>
      </c>
      <c r="H36" s="1">
        <f>B36-B35</f>
        <v>0.01</v>
      </c>
    </row>
    <row r="37" ht="15.75" customHeight="1">
      <c r="A37" s="1" t="s">
        <v>0</v>
      </c>
      <c r="C37" s="1"/>
      <c r="D37" s="1" t="s">
        <v>29</v>
      </c>
      <c r="E37" s="1"/>
      <c r="G37" s="5"/>
    </row>
    <row r="38" ht="15.75" customHeight="1">
      <c r="A38" s="1" t="s">
        <v>6</v>
      </c>
      <c r="B38" s="1">
        <v>15.1</v>
      </c>
      <c r="C38" s="1" t="s">
        <v>7</v>
      </c>
      <c r="D38" s="1"/>
      <c r="E38" s="1" t="s">
        <v>8</v>
      </c>
      <c r="F38" s="2">
        <v>4.56023740768433</v>
      </c>
      <c r="G38" s="2" t="s">
        <v>9</v>
      </c>
      <c r="H38" s="2">
        <f>F38/3600</f>
        <v>0.001266732613</v>
      </c>
      <c r="I38" s="2" t="s">
        <v>10</v>
      </c>
      <c r="J38" s="2">
        <f>H39/H38</f>
        <v>7.894325839</v>
      </c>
      <c r="K38" s="2" t="s">
        <v>11</v>
      </c>
      <c r="L38" s="2">
        <f>(J38+J41+J44)/3</f>
        <v>10.36116134</v>
      </c>
    </row>
    <row r="39" ht="15.75" customHeight="1">
      <c r="A39" s="1" t="s">
        <v>13</v>
      </c>
      <c r="B39" s="1">
        <v>15.11</v>
      </c>
      <c r="C39" s="1" t="s">
        <v>7</v>
      </c>
      <c r="D39" s="1"/>
      <c r="E39" s="1" t="s">
        <v>14</v>
      </c>
      <c r="G39" s="1" t="s">
        <v>15</v>
      </c>
      <c r="H39" s="1">
        <f>B39-B38</f>
        <v>0.01</v>
      </c>
      <c r="L39" s="3">
        <f>L38/40</f>
        <v>0.2590290334</v>
      </c>
    </row>
    <row r="40" ht="15.75" customHeight="1">
      <c r="A40" s="1" t="s">
        <v>17</v>
      </c>
      <c r="C40" s="1"/>
      <c r="D40" s="1"/>
      <c r="E40" s="1"/>
      <c r="G40" s="1"/>
      <c r="L40" s="2">
        <f>O5/L39</f>
        <v>3.653065402</v>
      </c>
    </row>
    <row r="41" ht="15.75" customHeight="1">
      <c r="A41" s="1" t="s">
        <v>6</v>
      </c>
      <c r="B41" s="1">
        <v>15.14</v>
      </c>
      <c r="C41" s="1" t="s">
        <v>7</v>
      </c>
      <c r="D41" s="1"/>
      <c r="E41" s="1" t="s">
        <v>8</v>
      </c>
      <c r="F41" s="2">
        <v>4.74006342887878</v>
      </c>
      <c r="G41" s="2" t="s">
        <v>9</v>
      </c>
      <c r="H41" s="2">
        <f>F41/3600</f>
        <v>0.001316684286</v>
      </c>
      <c r="I41" s="2" t="s">
        <v>10</v>
      </c>
      <c r="J41" s="2">
        <f>H42/H41</f>
        <v>15.18967016</v>
      </c>
    </row>
    <row r="42" ht="15.75" customHeight="1">
      <c r="A42" s="1" t="s">
        <v>13</v>
      </c>
      <c r="B42" s="1">
        <v>15.16</v>
      </c>
      <c r="C42" s="1" t="s">
        <v>7</v>
      </c>
      <c r="D42" s="1"/>
      <c r="E42" s="1" t="s">
        <v>14</v>
      </c>
      <c r="G42" s="1" t="s">
        <v>15</v>
      </c>
      <c r="H42" s="1">
        <f>B42-B41</f>
        <v>0.02</v>
      </c>
    </row>
    <row r="43" ht="15.75" customHeight="1">
      <c r="A43" s="1" t="s">
        <v>22</v>
      </c>
      <c r="C43" s="1"/>
      <c r="D43" s="1"/>
      <c r="E43" s="1"/>
      <c r="G43" s="1"/>
    </row>
    <row r="44" ht="15.75" customHeight="1">
      <c r="A44" s="1" t="s">
        <v>6</v>
      </c>
      <c r="B44" s="1">
        <v>15.21</v>
      </c>
      <c r="C44" s="1" t="s">
        <v>7</v>
      </c>
      <c r="D44" s="1"/>
      <c r="E44" s="1" t="s">
        <v>8</v>
      </c>
      <c r="F44" s="2">
        <v>4.50028800964356</v>
      </c>
      <c r="G44" s="2" t="s">
        <v>9</v>
      </c>
      <c r="H44" s="2">
        <f>F44/3600</f>
        <v>0.001250080003</v>
      </c>
      <c r="I44" s="2" t="s">
        <v>10</v>
      </c>
      <c r="J44" s="2">
        <f>H45/H44</f>
        <v>7.999488016</v>
      </c>
    </row>
    <row r="45" ht="15.75" customHeight="1">
      <c r="A45" s="1" t="s">
        <v>13</v>
      </c>
      <c r="B45" s="1">
        <v>15.22</v>
      </c>
      <c r="C45" s="1" t="s">
        <v>7</v>
      </c>
      <c r="D45" s="1"/>
      <c r="E45" s="1" t="s">
        <v>14</v>
      </c>
      <c r="G45" s="1" t="s">
        <v>15</v>
      </c>
      <c r="H45" s="1">
        <f>B45-B44</f>
        <v>0.01</v>
      </c>
    </row>
    <row r="46" ht="15.75" customHeight="1">
      <c r="A46" s="1" t="s">
        <v>0</v>
      </c>
      <c r="C46" s="1"/>
      <c r="D46" s="1" t="s">
        <v>30</v>
      </c>
      <c r="E46" s="1"/>
      <c r="G46" s="5" t="s">
        <v>31</v>
      </c>
    </row>
    <row r="47" ht="15.75" customHeight="1">
      <c r="A47" s="1" t="s">
        <v>6</v>
      </c>
      <c r="B47" s="1">
        <v>16.94</v>
      </c>
      <c r="C47" s="1" t="s">
        <v>7</v>
      </c>
      <c r="D47" s="1"/>
      <c r="E47" s="1" t="s">
        <v>8</v>
      </c>
      <c r="F47" s="5">
        <v>4.34975528717041</v>
      </c>
      <c r="G47" s="2" t="s">
        <v>9</v>
      </c>
      <c r="H47" s="2">
        <f>F47/3600</f>
        <v>0.001208265358</v>
      </c>
      <c r="I47" s="2" t="s">
        <v>10</v>
      </c>
      <c r="J47" s="2">
        <f>H48/H47</f>
        <v>8.276327661</v>
      </c>
      <c r="K47" s="2" t="s">
        <v>11</v>
      </c>
      <c r="L47" s="2">
        <f>(J47+J50+J53)/3</f>
        <v>12.54674985</v>
      </c>
    </row>
    <row r="48" ht="15.75" customHeight="1">
      <c r="A48" s="1" t="s">
        <v>13</v>
      </c>
      <c r="B48" s="1">
        <v>16.95</v>
      </c>
      <c r="C48" s="1" t="s">
        <v>7</v>
      </c>
      <c r="D48" s="1"/>
      <c r="E48" s="1" t="s">
        <v>14</v>
      </c>
      <c r="G48" s="1" t="s">
        <v>15</v>
      </c>
      <c r="H48" s="1">
        <f>B48-B47</f>
        <v>0.01</v>
      </c>
      <c r="L48" s="3">
        <f>L47/40</f>
        <v>0.3136687461</v>
      </c>
    </row>
    <row r="49" ht="15.75" customHeight="1">
      <c r="A49" s="1" t="s">
        <v>17</v>
      </c>
      <c r="C49" s="1"/>
      <c r="D49" s="1"/>
      <c r="E49" s="1"/>
      <c r="G49" s="1"/>
      <c r="L49" s="2">
        <f>O6/L48</f>
        <v>2.992806939</v>
      </c>
    </row>
    <row r="50" ht="15.75" customHeight="1">
      <c r="A50" s="1" t="s">
        <v>6</v>
      </c>
      <c r="B50" s="1">
        <v>16.98</v>
      </c>
      <c r="C50" s="1" t="s">
        <v>7</v>
      </c>
      <c r="D50" s="1"/>
      <c r="E50" s="1" t="s">
        <v>8</v>
      </c>
      <c r="F50" s="2">
        <v>4.50731372833252</v>
      </c>
      <c r="G50" s="2" t="s">
        <v>9</v>
      </c>
      <c r="H50" s="2">
        <f>F50/3600</f>
        <v>0.001252031591</v>
      </c>
      <c r="I50" s="2" t="s">
        <v>10</v>
      </c>
      <c r="J50" s="2">
        <f>H51/H50</f>
        <v>15.97403783</v>
      </c>
    </row>
    <row r="51" ht="15.75" customHeight="1">
      <c r="A51" s="1" t="s">
        <v>13</v>
      </c>
      <c r="B51" s="1">
        <v>17.0</v>
      </c>
      <c r="C51" s="1" t="s">
        <v>7</v>
      </c>
      <c r="D51" s="1"/>
      <c r="E51" s="1" t="s">
        <v>14</v>
      </c>
      <c r="G51" s="1" t="s">
        <v>15</v>
      </c>
      <c r="H51" s="1">
        <f>B51-B50</f>
        <v>0.02</v>
      </c>
    </row>
    <row r="52" ht="15.75" customHeight="1">
      <c r="A52" s="1" t="s">
        <v>22</v>
      </c>
      <c r="C52" s="1"/>
      <c r="D52" s="1"/>
      <c r="E52" s="1"/>
      <c r="G52" s="1"/>
    </row>
    <row r="53" ht="15.75" customHeight="1">
      <c r="A53" s="1" t="s">
        <v>6</v>
      </c>
      <c r="B53" s="1">
        <v>17.02</v>
      </c>
      <c r="C53" s="1" t="s">
        <v>7</v>
      </c>
      <c r="D53" s="1"/>
      <c r="E53" s="1" t="s">
        <v>8</v>
      </c>
      <c r="F53" s="2">
        <v>5.37719368934631</v>
      </c>
      <c r="G53" s="2" t="s">
        <v>9</v>
      </c>
      <c r="H53" s="2">
        <f>F53/3600</f>
        <v>0.001493664914</v>
      </c>
      <c r="I53" s="2" t="s">
        <v>10</v>
      </c>
      <c r="J53" s="2">
        <f>H54/H53</f>
        <v>13.38988405</v>
      </c>
    </row>
    <row r="54" ht="15.75" customHeight="1">
      <c r="A54" s="1" t="s">
        <v>13</v>
      </c>
      <c r="B54" s="1">
        <v>17.04</v>
      </c>
      <c r="C54" s="1" t="s">
        <v>7</v>
      </c>
      <c r="D54" s="1"/>
      <c r="E54" s="1" t="s">
        <v>14</v>
      </c>
      <c r="G54" s="1" t="s">
        <v>15</v>
      </c>
      <c r="H54" s="1">
        <f>B54-B53</f>
        <v>0.02</v>
      </c>
    </row>
    <row r="55" ht="15.75" customHeight="1">
      <c r="A55" s="1" t="s">
        <v>0</v>
      </c>
      <c r="C55" s="1"/>
      <c r="D55" s="1" t="s">
        <v>32</v>
      </c>
      <c r="E55" s="1"/>
      <c r="G55" s="5"/>
    </row>
    <row r="56" ht="15.75" customHeight="1">
      <c r="A56" s="1" t="s">
        <v>6</v>
      </c>
      <c r="B56" s="1">
        <v>18.45</v>
      </c>
      <c r="C56" s="1" t="s">
        <v>7</v>
      </c>
      <c r="D56" s="1"/>
      <c r="E56" s="1" t="s">
        <v>8</v>
      </c>
      <c r="F56" s="2">
        <v>4.50316834449768</v>
      </c>
      <c r="G56" s="2" t="s">
        <v>9</v>
      </c>
      <c r="H56" s="2">
        <f>F56/3600</f>
        <v>0.001250880096</v>
      </c>
      <c r="I56" s="2" t="s">
        <v>10</v>
      </c>
      <c r="J56" s="2">
        <f>H57/H56</f>
        <v>7.994371351</v>
      </c>
      <c r="K56" s="2" t="s">
        <v>11</v>
      </c>
      <c r="L56" s="2">
        <f>(J56+J59+J62)/3</f>
        <v>11.03534339</v>
      </c>
    </row>
    <row r="57" ht="15.75" customHeight="1">
      <c r="A57" s="1" t="s">
        <v>13</v>
      </c>
      <c r="B57" s="1">
        <v>18.46</v>
      </c>
      <c r="C57" s="1" t="s">
        <v>7</v>
      </c>
      <c r="D57" s="1"/>
      <c r="E57" s="1" t="s">
        <v>14</v>
      </c>
      <c r="G57" s="1" t="s">
        <v>15</v>
      </c>
      <c r="H57" s="1">
        <f>B57-B56</f>
        <v>0.01</v>
      </c>
      <c r="L57" s="3">
        <f>L56/40</f>
        <v>0.2758835848</v>
      </c>
    </row>
    <row r="58" ht="15.75" customHeight="1">
      <c r="A58" s="1" t="s">
        <v>17</v>
      </c>
      <c r="C58" s="1"/>
      <c r="D58" s="1"/>
      <c r="E58" s="1"/>
      <c r="G58" s="1"/>
      <c r="L58" s="2">
        <f>O7/L57</f>
        <v>3.475197702</v>
      </c>
    </row>
    <row r="59" ht="15.75" customHeight="1">
      <c r="A59" s="1" t="s">
        <v>6</v>
      </c>
      <c r="B59" s="1">
        <v>18.5</v>
      </c>
      <c r="C59" s="1" t="s">
        <v>7</v>
      </c>
      <c r="D59" s="1"/>
      <c r="E59" s="1" t="s">
        <v>8</v>
      </c>
      <c r="F59" s="2">
        <v>4.31964230537415</v>
      </c>
      <c r="G59" s="2" t="s">
        <v>9</v>
      </c>
      <c r="H59" s="2">
        <f>F59/3600</f>
        <v>0.00119990064</v>
      </c>
      <c r="I59" s="2" t="s">
        <v>10</v>
      </c>
      <c r="J59" s="2">
        <f>H60/H59</f>
        <v>8.334023388</v>
      </c>
    </row>
    <row r="60" ht="15.75" customHeight="1">
      <c r="A60" s="1" t="s">
        <v>13</v>
      </c>
      <c r="B60" s="1">
        <v>18.51</v>
      </c>
      <c r="C60" s="1" t="s">
        <v>7</v>
      </c>
      <c r="D60" s="1"/>
      <c r="E60" s="1" t="s">
        <v>14</v>
      </c>
      <c r="G60" s="1" t="s">
        <v>15</v>
      </c>
      <c r="H60" s="1">
        <f>B60-B59</f>
        <v>0.01</v>
      </c>
    </row>
    <row r="61" ht="15.75" customHeight="1">
      <c r="A61" s="1" t="s">
        <v>22</v>
      </c>
      <c r="C61" s="1"/>
      <c r="D61" s="1"/>
      <c r="E61" s="1"/>
      <c r="G61" s="1"/>
    </row>
    <row r="62" ht="15.75" customHeight="1">
      <c r="A62" s="1" t="s">
        <v>6</v>
      </c>
      <c r="B62" s="1">
        <v>18.53</v>
      </c>
      <c r="C62" s="1" t="s">
        <v>7</v>
      </c>
      <c r="D62" s="1"/>
      <c r="E62" s="1" t="s">
        <v>8</v>
      </c>
      <c r="F62" s="2">
        <v>4.29142713546753</v>
      </c>
      <c r="G62" s="2" t="s">
        <v>9</v>
      </c>
      <c r="H62" s="2">
        <f>F62/3600</f>
        <v>0.001192063093</v>
      </c>
      <c r="I62" s="2" t="s">
        <v>10</v>
      </c>
      <c r="J62" s="2">
        <f>H63/H62</f>
        <v>16.77763544</v>
      </c>
    </row>
    <row r="63" ht="15.75" customHeight="1">
      <c r="A63" s="1" t="s">
        <v>13</v>
      </c>
      <c r="B63" s="1">
        <v>18.55</v>
      </c>
      <c r="C63" s="1" t="s">
        <v>7</v>
      </c>
      <c r="D63" s="1"/>
      <c r="E63" s="1" t="s">
        <v>14</v>
      </c>
      <c r="G63" s="1" t="s">
        <v>15</v>
      </c>
      <c r="H63" s="1">
        <f>B63-B62</f>
        <v>0.02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9.5"/>
    <col customWidth="1" min="8" max="8" width="8.63"/>
    <col customWidth="1" min="9" max="9" width="14.88"/>
    <col customWidth="1" min="10" max="10" width="8.63"/>
    <col customWidth="1" min="11" max="11" width="14.13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7.03</v>
      </c>
      <c r="C2" s="1" t="s">
        <v>7</v>
      </c>
      <c r="E2" s="1" t="s">
        <v>8</v>
      </c>
      <c r="F2" s="1">
        <v>6.01390051841736</v>
      </c>
      <c r="G2" s="2" t="s">
        <v>9</v>
      </c>
      <c r="H2" s="2">
        <f>F2/3600</f>
        <v>0.001670527922</v>
      </c>
      <c r="I2" s="2" t="s">
        <v>10</v>
      </c>
      <c r="J2" s="2">
        <f>H3/H2</f>
        <v>11.97226322</v>
      </c>
      <c r="K2" s="2" t="s">
        <v>11</v>
      </c>
      <c r="L2" s="2">
        <f>(J2+J5+J8)/3</f>
        <v>10.2160487</v>
      </c>
      <c r="N2" s="2" t="s">
        <v>12</v>
      </c>
      <c r="O2" s="2">
        <v>0.9575</v>
      </c>
    </row>
    <row r="3" ht="15.75" customHeight="1">
      <c r="A3" s="1" t="s">
        <v>13</v>
      </c>
      <c r="B3" s="1">
        <v>7.05</v>
      </c>
      <c r="C3" s="1" t="s">
        <v>7</v>
      </c>
      <c r="E3" s="1" t="s">
        <v>14</v>
      </c>
      <c r="G3" s="1" t="s">
        <v>15</v>
      </c>
      <c r="H3" s="1">
        <f>B3-B2</f>
        <v>0.02</v>
      </c>
      <c r="L3" s="3">
        <f>L2/80</f>
        <v>0.1277006088</v>
      </c>
      <c r="N3" s="2" t="s">
        <v>16</v>
      </c>
      <c r="O3" s="2">
        <v>0.955</v>
      </c>
    </row>
    <row r="4" ht="15.75" customHeight="1">
      <c r="A4" s="1" t="s">
        <v>17</v>
      </c>
      <c r="C4" s="1"/>
      <c r="G4" s="1"/>
      <c r="H4" s="1"/>
      <c r="K4" s="2" t="s">
        <v>18</v>
      </c>
      <c r="L4" s="2">
        <f>O1/L3</f>
        <v>7.390332819</v>
      </c>
      <c r="N4" s="2" t="s">
        <v>19</v>
      </c>
      <c r="O4" s="2">
        <v>0.92375</v>
      </c>
    </row>
    <row r="5" ht="15.75" customHeight="1">
      <c r="A5" s="1" t="s">
        <v>6</v>
      </c>
      <c r="B5" s="1">
        <v>7.1</v>
      </c>
      <c r="C5" s="1" t="s">
        <v>7</v>
      </c>
      <c r="E5" s="1" t="s">
        <v>8</v>
      </c>
      <c r="F5" s="1">
        <v>5.7778480052948</v>
      </c>
      <c r="G5" s="2" t="s">
        <v>9</v>
      </c>
      <c r="H5" s="2">
        <f>F5/3600</f>
        <v>0.001604957779</v>
      </c>
      <c r="I5" s="2" t="s">
        <v>10</v>
      </c>
      <c r="J5" s="2">
        <f>H6/H5</f>
        <v>6.230693498</v>
      </c>
      <c r="N5" s="2" t="s">
        <v>20</v>
      </c>
      <c r="O5" s="2">
        <v>0.94625</v>
      </c>
    </row>
    <row r="6" ht="15.75" customHeight="1">
      <c r="A6" s="1" t="s">
        <v>13</v>
      </c>
      <c r="B6" s="1">
        <v>7.11</v>
      </c>
      <c r="C6" s="1" t="s">
        <v>7</v>
      </c>
      <c r="E6" s="1" t="s">
        <v>14</v>
      </c>
      <c r="G6" s="1" t="s">
        <v>15</v>
      </c>
      <c r="H6" s="1">
        <f>B6-B5</f>
        <v>0.01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7.16</v>
      </c>
      <c r="C8" s="1" t="s">
        <v>7</v>
      </c>
      <c r="E8" s="1" t="s">
        <v>8</v>
      </c>
      <c r="F8" s="1">
        <v>5.78536796569824</v>
      </c>
      <c r="G8" s="2" t="s">
        <v>9</v>
      </c>
      <c r="H8" s="2">
        <f>F8/3600</f>
        <v>0.001607046657</v>
      </c>
      <c r="I8" s="2" t="s">
        <v>10</v>
      </c>
      <c r="J8" s="2">
        <f>H9/H8</f>
        <v>12.44518939</v>
      </c>
    </row>
    <row r="9" ht="15.75" customHeight="1">
      <c r="A9" s="1" t="s">
        <v>13</v>
      </c>
      <c r="B9" s="1">
        <v>7.18</v>
      </c>
      <c r="C9" s="1" t="s">
        <v>7</v>
      </c>
      <c r="E9" s="1" t="s">
        <v>14</v>
      </c>
      <c r="G9" s="1" t="s">
        <v>15</v>
      </c>
      <c r="H9" s="1">
        <f>B9-B8</f>
        <v>0.02</v>
      </c>
    </row>
    <row r="10" ht="15.75" customHeight="1">
      <c r="A10" s="1" t="s">
        <v>0</v>
      </c>
      <c r="C10" s="1"/>
      <c r="D10" s="1" t="s">
        <v>24</v>
      </c>
      <c r="G10" s="1"/>
      <c r="H10" s="5"/>
    </row>
    <row r="11" ht="15.75" customHeight="1">
      <c r="A11" s="1" t="s">
        <v>6</v>
      </c>
      <c r="B11" s="1">
        <v>9.24</v>
      </c>
      <c r="C11" s="1" t="s">
        <v>7</v>
      </c>
      <c r="E11" s="1" t="s">
        <v>8</v>
      </c>
      <c r="F11" s="2">
        <v>10.0634331703186</v>
      </c>
      <c r="G11" s="2" t="s">
        <v>9</v>
      </c>
      <c r="H11" s="2">
        <f>F11/3600</f>
        <v>0.002795398103</v>
      </c>
      <c r="I11" s="2" t="s">
        <v>10</v>
      </c>
      <c r="J11" s="2">
        <f>H12/H11</f>
        <v>10.731924</v>
      </c>
      <c r="K11" s="2" t="s">
        <v>11</v>
      </c>
      <c r="L11" s="2">
        <f>(J11+J14+J17)/3</f>
        <v>8.605495878</v>
      </c>
    </row>
    <row r="12" ht="15.75" customHeight="1">
      <c r="A12" s="1" t="s">
        <v>13</v>
      </c>
      <c r="B12" s="1">
        <v>9.27</v>
      </c>
      <c r="C12" s="1" t="s">
        <v>7</v>
      </c>
      <c r="E12" s="1" t="s">
        <v>14</v>
      </c>
      <c r="G12" s="1" t="s">
        <v>15</v>
      </c>
      <c r="H12" s="1">
        <f>B12-B11</f>
        <v>0.03</v>
      </c>
      <c r="L12" s="3">
        <f>L11/80</f>
        <v>0.1075686985</v>
      </c>
    </row>
    <row r="13" ht="15.75" customHeight="1">
      <c r="A13" s="1" t="s">
        <v>17</v>
      </c>
      <c r="C13" s="1"/>
      <c r="G13" s="1"/>
      <c r="L13" s="2">
        <f>O2/L12</f>
        <v>8.901288326</v>
      </c>
    </row>
    <row r="14" ht="15.75" customHeight="1">
      <c r="A14" s="1" t="s">
        <v>6</v>
      </c>
      <c r="B14" s="1">
        <v>9.3</v>
      </c>
      <c r="C14" s="1" t="s">
        <v>7</v>
      </c>
      <c r="E14" s="1" t="s">
        <v>8</v>
      </c>
      <c r="F14" s="2">
        <v>9.51479172706604</v>
      </c>
      <c r="G14" s="2" t="s">
        <v>9</v>
      </c>
      <c r="H14" s="2">
        <f>F14/3600</f>
        <v>0.002642997702</v>
      </c>
      <c r="I14" s="2" t="s">
        <v>10</v>
      </c>
      <c r="J14" s="2">
        <f>H15/H14</f>
        <v>7.567165111</v>
      </c>
    </row>
    <row r="15" ht="15.75" customHeight="1">
      <c r="A15" s="1" t="s">
        <v>13</v>
      </c>
      <c r="B15" s="1">
        <v>9.32</v>
      </c>
      <c r="C15" s="1" t="s">
        <v>7</v>
      </c>
      <c r="E15" s="1" t="s">
        <v>14</v>
      </c>
      <c r="G15" s="1" t="s">
        <v>15</v>
      </c>
      <c r="H15" s="1">
        <f>B15-B14</f>
        <v>0.02</v>
      </c>
    </row>
    <row r="16" ht="15.75" customHeight="1">
      <c r="A16" s="1" t="s">
        <v>22</v>
      </c>
      <c r="C16" s="1"/>
      <c r="G16" s="1"/>
    </row>
    <row r="17" ht="15.75" customHeight="1">
      <c r="A17" s="1" t="s">
        <v>6</v>
      </c>
      <c r="B17" s="1">
        <v>9.35</v>
      </c>
      <c r="C17" s="1" t="s">
        <v>7</v>
      </c>
      <c r="E17" s="1" t="s">
        <v>8</v>
      </c>
      <c r="F17" s="2">
        <v>9.57778143882751</v>
      </c>
      <c r="G17" s="2" t="s">
        <v>9</v>
      </c>
      <c r="H17" s="2">
        <f>F17/3600</f>
        <v>0.002660494844</v>
      </c>
      <c r="I17" s="2" t="s">
        <v>10</v>
      </c>
      <c r="J17" s="2">
        <f>H18/H17</f>
        <v>7.517398519</v>
      </c>
    </row>
    <row r="18" ht="15.75" customHeight="1">
      <c r="A18" s="1" t="s">
        <v>13</v>
      </c>
      <c r="B18" s="1">
        <v>9.37</v>
      </c>
      <c r="C18" s="1" t="s">
        <v>7</v>
      </c>
      <c r="E18" s="1" t="s">
        <v>14</v>
      </c>
      <c r="G18" s="1" t="s">
        <v>15</v>
      </c>
      <c r="H18" s="1">
        <f>B18-B17</f>
        <v>0.02</v>
      </c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11.23</v>
      </c>
      <c r="C20" s="1" t="s">
        <v>7</v>
      </c>
      <c r="D20" s="1"/>
      <c r="E20" s="1" t="s">
        <v>8</v>
      </c>
      <c r="F20" s="2">
        <v>9.68202519416809</v>
      </c>
      <c r="G20" s="2" t="s">
        <v>9</v>
      </c>
      <c r="H20" s="2">
        <f>F20/3600</f>
        <v>0.002689451443</v>
      </c>
      <c r="I20" s="2" t="s">
        <v>10</v>
      </c>
      <c r="J20" s="2">
        <f>H21/H20</f>
        <v>7.436460715</v>
      </c>
      <c r="K20" s="2" t="s">
        <v>11</v>
      </c>
      <c r="L20" s="2">
        <f>(J20+J23+J26)/3</f>
        <v>7.427761097</v>
      </c>
    </row>
    <row r="21" ht="15.75" customHeight="1">
      <c r="A21" s="1" t="s">
        <v>13</v>
      </c>
      <c r="B21" s="1">
        <v>11.25</v>
      </c>
      <c r="C21" s="1" t="s">
        <v>7</v>
      </c>
      <c r="D21" s="1"/>
      <c r="E21" s="1" t="s">
        <v>14</v>
      </c>
      <c r="G21" s="1" t="s">
        <v>15</v>
      </c>
      <c r="H21" s="1">
        <f>B21-B20</f>
        <v>0.02</v>
      </c>
      <c r="K21" s="7" t="s">
        <v>34</v>
      </c>
      <c r="L21" s="7">
        <f>L20/80</f>
        <v>0.09284701371</v>
      </c>
    </row>
    <row r="22" ht="15.75" customHeight="1">
      <c r="A22" s="1" t="s">
        <v>17</v>
      </c>
      <c r="C22" s="1"/>
      <c r="D22" s="1"/>
      <c r="E22" s="1"/>
      <c r="G22" s="1"/>
      <c r="K22" s="6" t="s">
        <v>18</v>
      </c>
      <c r="L22" s="6">
        <f>O3/L21</f>
        <v>10.28573739</v>
      </c>
    </row>
    <row r="23" ht="15.75" customHeight="1">
      <c r="A23" s="1" t="s">
        <v>6</v>
      </c>
      <c r="B23" s="1">
        <v>11.28</v>
      </c>
      <c r="C23" s="1" t="s">
        <v>7</v>
      </c>
      <c r="D23" s="1"/>
      <c r="E23" s="1" t="s">
        <v>8</v>
      </c>
      <c r="F23" s="2">
        <v>9.64672160148621</v>
      </c>
      <c r="G23" s="2" t="s">
        <v>9</v>
      </c>
      <c r="H23" s="2">
        <f>F23/3600</f>
        <v>0.002679644889</v>
      </c>
      <c r="I23" s="2" t="s">
        <v>10</v>
      </c>
      <c r="J23" s="2">
        <f>H24/H23</f>
        <v>7.463675534</v>
      </c>
    </row>
    <row r="24" ht="15.75" customHeight="1">
      <c r="A24" s="1" t="s">
        <v>13</v>
      </c>
      <c r="B24" s="1">
        <v>11.3</v>
      </c>
      <c r="C24" s="1" t="s">
        <v>7</v>
      </c>
      <c r="D24" s="1"/>
      <c r="E24" s="1" t="s">
        <v>14</v>
      </c>
      <c r="G24" s="1" t="s">
        <v>15</v>
      </c>
      <c r="H24" s="1">
        <f>B24-B23</f>
        <v>0.02</v>
      </c>
    </row>
    <row r="25" ht="15.75" customHeight="1">
      <c r="A25" s="1" t="s">
        <v>22</v>
      </c>
      <c r="C25" s="1"/>
      <c r="D25" s="1"/>
      <c r="E25" s="1"/>
      <c r="G25" s="1"/>
    </row>
    <row r="26" ht="15.75" customHeight="1">
      <c r="A26" s="1" t="s">
        <v>6</v>
      </c>
      <c r="B26" s="1">
        <v>11.33</v>
      </c>
      <c r="C26" s="1" t="s">
        <v>7</v>
      </c>
      <c r="D26" s="1"/>
      <c r="E26" s="1" t="s">
        <v>8</v>
      </c>
      <c r="F26" s="2">
        <v>9.75193905830383</v>
      </c>
      <c r="G26" s="2" t="s">
        <v>9</v>
      </c>
      <c r="H26" s="2">
        <f>F26/3600</f>
        <v>0.002708871961</v>
      </c>
      <c r="I26" s="2" t="s">
        <v>10</v>
      </c>
      <c r="J26" s="2">
        <f>H27/H26</f>
        <v>7.383147041</v>
      </c>
    </row>
    <row r="27" ht="15.75" customHeight="1">
      <c r="A27" s="1" t="s">
        <v>13</v>
      </c>
      <c r="B27" s="1">
        <v>11.35</v>
      </c>
      <c r="C27" s="1" t="s">
        <v>7</v>
      </c>
      <c r="D27" s="1"/>
      <c r="E27" s="1" t="s">
        <v>14</v>
      </c>
      <c r="G27" s="1" t="s">
        <v>15</v>
      </c>
      <c r="H27" s="1">
        <f>B27-B26</f>
        <v>0.02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13.8</v>
      </c>
      <c r="C29" s="1" t="s">
        <v>7</v>
      </c>
      <c r="D29" s="1"/>
      <c r="E29" s="1" t="s">
        <v>8</v>
      </c>
      <c r="F29" s="1">
        <v>5.82136917114258</v>
      </c>
      <c r="G29" s="2" t="s">
        <v>9</v>
      </c>
      <c r="H29" s="2">
        <f>F29/3600</f>
        <v>0.001617046992</v>
      </c>
      <c r="I29" s="2" t="s">
        <v>10</v>
      </c>
      <c r="J29" s="2">
        <f>H30/H29</f>
        <v>6.184112181</v>
      </c>
      <c r="K29" s="2" t="s">
        <v>11</v>
      </c>
      <c r="L29" s="2">
        <f>(J29+J32+J35)/3</f>
        <v>8.26666616</v>
      </c>
    </row>
    <row r="30" ht="15.75" customHeight="1">
      <c r="A30" s="1" t="s">
        <v>13</v>
      </c>
      <c r="B30" s="1">
        <v>13.81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0.01</v>
      </c>
      <c r="L30" s="3">
        <f>L29/80</f>
        <v>0.103333327</v>
      </c>
    </row>
    <row r="31" ht="15.75" customHeight="1">
      <c r="A31" s="1" t="s">
        <v>17</v>
      </c>
      <c r="C31" s="1"/>
      <c r="D31" s="1"/>
      <c r="E31" s="1"/>
      <c r="F31" s="1"/>
      <c r="G31" s="1"/>
      <c r="L31" s="2">
        <f>O4/L30</f>
        <v>8.939516677</v>
      </c>
    </row>
    <row r="32" ht="15.75" customHeight="1">
      <c r="A32" s="1" t="s">
        <v>6</v>
      </c>
      <c r="B32" s="1">
        <v>13.85</v>
      </c>
      <c r="C32" s="1" t="s">
        <v>7</v>
      </c>
      <c r="D32" s="1"/>
      <c r="E32" s="1" t="s">
        <v>8</v>
      </c>
      <c r="F32" s="1">
        <v>5.90006065368652</v>
      </c>
      <c r="G32" s="2" t="s">
        <v>9</v>
      </c>
      <c r="H32" s="2">
        <f>F32/3600</f>
        <v>0.001638905737</v>
      </c>
      <c r="I32" s="2" t="s">
        <v>10</v>
      </c>
      <c r="J32" s="2">
        <f>H33/H32</f>
        <v>6.101632189</v>
      </c>
    </row>
    <row r="33" ht="15.75" customHeight="1">
      <c r="A33" s="1" t="s">
        <v>13</v>
      </c>
      <c r="B33" s="1">
        <v>13.86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0.01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13.89</v>
      </c>
      <c r="C35" s="1" t="s">
        <v>7</v>
      </c>
      <c r="D35" s="1"/>
      <c r="E35" s="1" t="s">
        <v>8</v>
      </c>
      <c r="F35" s="1">
        <v>5.75343918800354</v>
      </c>
      <c r="G35" s="2" t="s">
        <v>9</v>
      </c>
      <c r="H35" s="2">
        <f>F35/3600</f>
        <v>0.001598177552</v>
      </c>
      <c r="I35" s="2" t="s">
        <v>10</v>
      </c>
      <c r="J35" s="2">
        <f>H36/H35</f>
        <v>12.51425411</v>
      </c>
    </row>
    <row r="36" ht="15.75" customHeight="1">
      <c r="A36" s="1" t="s">
        <v>13</v>
      </c>
      <c r="B36" s="1">
        <v>13.91</v>
      </c>
      <c r="C36" s="1" t="s">
        <v>7</v>
      </c>
      <c r="D36" s="1"/>
      <c r="E36" s="1" t="s">
        <v>14</v>
      </c>
      <c r="G36" s="1" t="s">
        <v>15</v>
      </c>
      <c r="H36" s="1">
        <f>B36-B35</f>
        <v>0.02</v>
      </c>
    </row>
    <row r="37" ht="15.75" customHeight="1">
      <c r="A37" s="1" t="s">
        <v>0</v>
      </c>
      <c r="C37" s="1"/>
      <c r="D37" s="1" t="s">
        <v>29</v>
      </c>
      <c r="E37" s="1"/>
      <c r="G37" s="5"/>
    </row>
    <row r="38" ht="15.75" customHeight="1">
      <c r="A38" s="1" t="s">
        <v>6</v>
      </c>
      <c r="B38" s="1">
        <v>15.26</v>
      </c>
      <c r="C38" s="1" t="s">
        <v>7</v>
      </c>
      <c r="D38" s="1"/>
      <c r="E38" s="1" t="s">
        <v>8</v>
      </c>
      <c r="F38" s="2">
        <v>6.18837666511536</v>
      </c>
      <c r="G38" s="2" t="s">
        <v>9</v>
      </c>
      <c r="H38" s="2">
        <f>F38/3600</f>
        <v>0.001718993518</v>
      </c>
      <c r="I38" s="2" t="s">
        <v>10</v>
      </c>
      <c r="J38" s="2">
        <f>H39/H38</f>
        <v>11.63471519</v>
      </c>
      <c r="K38" s="2" t="s">
        <v>11</v>
      </c>
      <c r="L38" s="2">
        <f>(J38+J41+J44)/3</f>
        <v>9.664997725</v>
      </c>
    </row>
    <row r="39" ht="15.75" customHeight="1">
      <c r="A39" s="1" t="s">
        <v>13</v>
      </c>
      <c r="B39" s="1">
        <v>15.28</v>
      </c>
      <c r="C39" s="1" t="s">
        <v>7</v>
      </c>
      <c r="D39" s="1"/>
      <c r="E39" s="1" t="s">
        <v>14</v>
      </c>
      <c r="G39" s="1" t="s">
        <v>15</v>
      </c>
      <c r="H39" s="1">
        <f>B39-B38</f>
        <v>0.02</v>
      </c>
      <c r="L39" s="3">
        <f>L38/80</f>
        <v>0.1208124716</v>
      </c>
    </row>
    <row r="40" ht="15.75" customHeight="1">
      <c r="A40" s="1" t="s">
        <v>17</v>
      </c>
      <c r="C40" s="1"/>
      <c r="D40" s="1"/>
      <c r="E40" s="1"/>
      <c r="G40" s="1"/>
      <c r="L40" s="2">
        <f>O5/L39</f>
        <v>7.832386738</v>
      </c>
    </row>
    <row r="41" ht="15.75" customHeight="1">
      <c r="A41" s="1" t="s">
        <v>6</v>
      </c>
      <c r="B41" s="1">
        <v>15.35</v>
      </c>
      <c r="C41" s="1" t="s">
        <v>7</v>
      </c>
      <c r="D41" s="1"/>
      <c r="E41" s="1" t="s">
        <v>8</v>
      </c>
      <c r="F41" s="2">
        <v>6.2852303981781</v>
      </c>
      <c r="G41" s="2" t="s">
        <v>9</v>
      </c>
      <c r="H41" s="2">
        <f>F41/3600</f>
        <v>0.001745897333</v>
      </c>
      <c r="I41" s="2" t="s">
        <v>10</v>
      </c>
      <c r="J41" s="2">
        <f>H42/H41</f>
        <v>11.45542732</v>
      </c>
    </row>
    <row r="42" ht="15.75" customHeight="1">
      <c r="A42" s="1" t="s">
        <v>13</v>
      </c>
      <c r="B42" s="1">
        <v>15.37</v>
      </c>
      <c r="C42" s="1" t="s">
        <v>7</v>
      </c>
      <c r="D42" s="1"/>
      <c r="E42" s="1" t="s">
        <v>14</v>
      </c>
      <c r="G42" s="1" t="s">
        <v>15</v>
      </c>
      <c r="H42" s="1">
        <f>B42-B41</f>
        <v>0.02</v>
      </c>
    </row>
    <row r="43" ht="15.75" customHeight="1">
      <c r="A43" s="1" t="s">
        <v>22</v>
      </c>
      <c r="C43" s="1"/>
      <c r="D43" s="1"/>
      <c r="E43" s="1"/>
      <c r="G43" s="1"/>
    </row>
    <row r="44" ht="15.75" customHeight="1">
      <c r="A44" s="1" t="s">
        <v>6</v>
      </c>
      <c r="B44" s="1">
        <v>15.4</v>
      </c>
      <c r="C44" s="1" t="s">
        <v>7</v>
      </c>
      <c r="D44" s="1"/>
      <c r="E44" s="1" t="s">
        <v>8</v>
      </c>
      <c r="F44" s="2">
        <v>6.09668254852295</v>
      </c>
      <c r="G44" s="2" t="s">
        <v>9</v>
      </c>
      <c r="H44" s="2">
        <f>F44/3600</f>
        <v>0.00169352293</v>
      </c>
      <c r="I44" s="2" t="s">
        <v>10</v>
      </c>
      <c r="J44" s="2">
        <f>H45/H44</f>
        <v>5.904850665</v>
      </c>
    </row>
    <row r="45" ht="15.75" customHeight="1">
      <c r="A45" s="1" t="s">
        <v>13</v>
      </c>
      <c r="B45" s="1">
        <v>15.41</v>
      </c>
      <c r="C45" s="1" t="s">
        <v>7</v>
      </c>
      <c r="D45" s="1"/>
      <c r="E45" s="1" t="s">
        <v>14</v>
      </c>
      <c r="G45" s="1" t="s">
        <v>15</v>
      </c>
      <c r="H45" s="1">
        <f>B45-B44</f>
        <v>0.01</v>
      </c>
    </row>
    <row r="46" ht="15.75" customHeight="1">
      <c r="A46" s="1" t="s">
        <v>0</v>
      </c>
      <c r="C46" s="1"/>
      <c r="D46" s="1" t="s">
        <v>30</v>
      </c>
      <c r="E46" s="1"/>
      <c r="G46" s="5" t="s">
        <v>31</v>
      </c>
    </row>
    <row r="47" ht="15.75" customHeight="1">
      <c r="A47" s="1" t="s">
        <v>6</v>
      </c>
      <c r="B47" s="1">
        <v>17.08</v>
      </c>
      <c r="C47" s="1" t="s">
        <v>7</v>
      </c>
      <c r="D47" s="1"/>
      <c r="E47" s="1" t="s">
        <v>8</v>
      </c>
      <c r="F47" s="2">
        <v>5.84364485740662</v>
      </c>
      <c r="G47" s="2" t="s">
        <v>9</v>
      </c>
      <c r="H47" s="2">
        <f>F47/3600</f>
        <v>0.001623234683</v>
      </c>
      <c r="I47" s="2" t="s">
        <v>10</v>
      </c>
      <c r="J47" s="2">
        <f>H48/H47</f>
        <v>12.3210773</v>
      </c>
      <c r="K47" s="2" t="s">
        <v>11</v>
      </c>
      <c r="L47" s="2">
        <f>(J47+J50+J53)/3</f>
        <v>8.245166865</v>
      </c>
    </row>
    <row r="48" ht="15.75" customHeight="1">
      <c r="A48" s="1" t="s">
        <v>13</v>
      </c>
      <c r="B48" s="1">
        <v>17.1</v>
      </c>
      <c r="C48" s="1" t="s">
        <v>7</v>
      </c>
      <c r="D48" s="1"/>
      <c r="E48" s="1" t="s">
        <v>14</v>
      </c>
      <c r="G48" s="1" t="s">
        <v>15</v>
      </c>
      <c r="H48" s="1">
        <f>B48-B47</f>
        <v>0.02</v>
      </c>
      <c r="L48" s="3">
        <f>L47/80</f>
        <v>0.1030645858</v>
      </c>
    </row>
    <row r="49" ht="15.75" customHeight="1">
      <c r="A49" s="1" t="s">
        <v>17</v>
      </c>
      <c r="C49" s="1"/>
      <c r="D49" s="1"/>
      <c r="E49" s="1"/>
      <c r="G49" s="1"/>
      <c r="L49" s="2">
        <f>O6/L48</f>
        <v>9.108366298</v>
      </c>
    </row>
    <row r="50" ht="15.75" customHeight="1">
      <c r="A50" s="1" t="s">
        <v>6</v>
      </c>
      <c r="B50" s="1">
        <v>17.13</v>
      </c>
      <c r="C50" s="1" t="s">
        <v>7</v>
      </c>
      <c r="D50" s="1"/>
      <c r="E50" s="1" t="s">
        <v>8</v>
      </c>
      <c r="F50" s="2">
        <v>5.76665234565735</v>
      </c>
      <c r="G50" s="2" t="s">
        <v>9</v>
      </c>
      <c r="H50" s="2">
        <f>F50/3600</f>
        <v>0.001601847874</v>
      </c>
      <c r="I50" s="2" t="s">
        <v>10</v>
      </c>
      <c r="J50" s="2">
        <f>H51/H50</f>
        <v>6.24279007</v>
      </c>
    </row>
    <row r="51" ht="15.75" customHeight="1">
      <c r="A51" s="1" t="s">
        <v>13</v>
      </c>
      <c r="B51" s="1">
        <v>17.14</v>
      </c>
      <c r="C51" s="1" t="s">
        <v>7</v>
      </c>
      <c r="D51" s="1"/>
      <c r="E51" s="1" t="s">
        <v>14</v>
      </c>
      <c r="G51" s="1" t="s">
        <v>15</v>
      </c>
      <c r="H51" s="1">
        <f>B51-B50</f>
        <v>0.01</v>
      </c>
    </row>
    <row r="52" ht="15.75" customHeight="1">
      <c r="A52" s="1" t="s">
        <v>22</v>
      </c>
      <c r="C52" s="1"/>
      <c r="D52" s="1"/>
      <c r="E52" s="1"/>
      <c r="G52" s="1"/>
    </row>
    <row r="53" ht="15.75" customHeight="1">
      <c r="A53" s="1" t="s">
        <v>6</v>
      </c>
      <c r="B53" s="1">
        <v>17.17</v>
      </c>
      <c r="C53" s="1" t="s">
        <v>7</v>
      </c>
      <c r="D53" s="1"/>
      <c r="E53" s="1" t="s">
        <v>8</v>
      </c>
      <c r="F53" s="2">
        <v>5.83313989639282</v>
      </c>
      <c r="G53" s="2" t="s">
        <v>9</v>
      </c>
      <c r="H53" s="2">
        <f>F53/3600</f>
        <v>0.001620316638</v>
      </c>
      <c r="I53" s="2" t="s">
        <v>10</v>
      </c>
      <c r="J53" s="2">
        <f>H54/H53</f>
        <v>6.171633227</v>
      </c>
    </row>
    <row r="54" ht="15.75" customHeight="1">
      <c r="A54" s="1" t="s">
        <v>13</v>
      </c>
      <c r="B54" s="1">
        <v>17.18</v>
      </c>
      <c r="C54" s="1" t="s">
        <v>7</v>
      </c>
      <c r="D54" s="1"/>
      <c r="E54" s="1" t="s">
        <v>14</v>
      </c>
      <c r="G54" s="1" t="s">
        <v>15</v>
      </c>
      <c r="H54" s="1">
        <f>B54-B53</f>
        <v>0.01</v>
      </c>
    </row>
    <row r="55" ht="15.75" customHeight="1">
      <c r="A55" s="1" t="s">
        <v>0</v>
      </c>
      <c r="C55" s="1"/>
      <c r="D55" s="1" t="s">
        <v>32</v>
      </c>
      <c r="E55" s="1"/>
      <c r="G55" s="5"/>
    </row>
    <row r="56" ht="15.75" customHeight="1">
      <c r="A56" s="1" t="s">
        <v>6</v>
      </c>
      <c r="B56" s="1">
        <v>18.58</v>
      </c>
      <c r="C56" s="1" t="s">
        <v>7</v>
      </c>
      <c r="D56" s="1"/>
      <c r="E56" s="1" t="s">
        <v>8</v>
      </c>
      <c r="F56" s="2">
        <v>5.88394212722778</v>
      </c>
      <c r="G56" s="2" t="s">
        <v>9</v>
      </c>
      <c r="H56" s="2">
        <f>F56/3600</f>
        <v>0.001634428369</v>
      </c>
      <c r="I56" s="2" t="s">
        <v>10</v>
      </c>
      <c r="J56" s="2">
        <f>H57/H56</f>
        <v>12.23669411</v>
      </c>
      <c r="K56" s="2" t="s">
        <v>11</v>
      </c>
      <c r="L56" s="2">
        <f>(J56+J59+J62)/3</f>
        <v>12.22113605</v>
      </c>
    </row>
    <row r="57" ht="15.75" customHeight="1">
      <c r="A57" s="1" t="s">
        <v>13</v>
      </c>
      <c r="B57" s="1">
        <v>18.6</v>
      </c>
      <c r="C57" s="1" t="s">
        <v>7</v>
      </c>
      <c r="D57" s="1"/>
      <c r="E57" s="1" t="s">
        <v>14</v>
      </c>
      <c r="G57" s="1" t="s">
        <v>15</v>
      </c>
      <c r="H57" s="1">
        <f>B57-B56</f>
        <v>0.02</v>
      </c>
      <c r="L57" s="3">
        <f>L56/80</f>
        <v>0.1527642006</v>
      </c>
    </row>
    <row r="58" ht="15.75" customHeight="1">
      <c r="A58" s="1" t="s">
        <v>17</v>
      </c>
      <c r="C58" s="1"/>
      <c r="D58" s="1"/>
      <c r="E58" s="1"/>
      <c r="G58" s="1"/>
      <c r="L58" s="2">
        <f>O7/L57</f>
        <v>6.276012286</v>
      </c>
    </row>
    <row r="59" ht="15.75" customHeight="1">
      <c r="A59" s="1" t="s">
        <v>6</v>
      </c>
      <c r="B59" s="1">
        <v>18.62</v>
      </c>
      <c r="C59" s="1" t="s">
        <v>7</v>
      </c>
      <c r="D59" s="1"/>
      <c r="E59" s="1" t="s">
        <v>8</v>
      </c>
      <c r="F59" s="2">
        <v>5.98452877998352</v>
      </c>
      <c r="G59" s="2" t="s">
        <v>9</v>
      </c>
      <c r="H59" s="2">
        <f>F59/3600</f>
        <v>0.001662369106</v>
      </c>
      <c r="I59" s="2" t="s">
        <v>10</v>
      </c>
      <c r="J59" s="2">
        <f>H60/H59</f>
        <v>12.03102243</v>
      </c>
    </row>
    <row r="60" ht="15.75" customHeight="1">
      <c r="A60" s="1" t="s">
        <v>13</v>
      </c>
      <c r="B60" s="1">
        <v>18.64</v>
      </c>
      <c r="C60" s="1" t="s">
        <v>7</v>
      </c>
      <c r="D60" s="1"/>
      <c r="E60" s="1" t="s">
        <v>14</v>
      </c>
      <c r="G60" s="1" t="s">
        <v>15</v>
      </c>
      <c r="H60" s="1">
        <f>B60-B59</f>
        <v>0.02</v>
      </c>
    </row>
    <row r="61" ht="15.75" customHeight="1">
      <c r="A61" s="1" t="s">
        <v>22</v>
      </c>
      <c r="C61" s="1"/>
      <c r="D61" s="1"/>
      <c r="E61" s="1"/>
      <c r="G61" s="1"/>
    </row>
    <row r="62" ht="15.75" customHeight="1">
      <c r="A62" s="1" t="s">
        <v>6</v>
      </c>
      <c r="B62" s="1">
        <v>18.66</v>
      </c>
      <c r="C62" s="1" t="s">
        <v>7</v>
      </c>
      <c r="D62" s="1"/>
      <c r="E62" s="1" t="s">
        <v>8</v>
      </c>
      <c r="F62" s="2">
        <v>5.80846977233887</v>
      </c>
      <c r="G62" s="2" t="s">
        <v>9</v>
      </c>
      <c r="H62" s="2">
        <f>F62/3600</f>
        <v>0.001613463826</v>
      </c>
      <c r="I62" s="2" t="s">
        <v>10</v>
      </c>
      <c r="J62" s="2">
        <f>H63/H62</f>
        <v>12.39569161</v>
      </c>
    </row>
    <row r="63" ht="15.75" customHeight="1">
      <c r="A63" s="1" t="s">
        <v>13</v>
      </c>
      <c r="B63" s="1">
        <v>18.68</v>
      </c>
      <c r="C63" s="1" t="s">
        <v>7</v>
      </c>
      <c r="D63" s="1"/>
      <c r="E63" s="1" t="s">
        <v>14</v>
      </c>
      <c r="G63" s="1" t="s">
        <v>15</v>
      </c>
      <c r="H63" s="1">
        <f>B63-B62</f>
        <v>0.02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8.75"/>
    <col customWidth="1" min="8" max="8" width="8.63"/>
    <col customWidth="1" min="9" max="9" width="15.75"/>
    <col customWidth="1" min="10" max="10" width="8.63"/>
    <col customWidth="1" min="11" max="11" width="14.88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7.25</v>
      </c>
      <c r="C2" s="1" t="s">
        <v>7</v>
      </c>
      <c r="E2" s="1" t="s">
        <v>8</v>
      </c>
      <c r="F2" s="2">
        <v>7.20679020881653</v>
      </c>
      <c r="G2" s="2" t="s">
        <v>9</v>
      </c>
      <c r="H2" s="2">
        <f>F2/3600</f>
        <v>0.002001886169</v>
      </c>
      <c r="I2" s="2" t="s">
        <v>10</v>
      </c>
      <c r="J2" s="2">
        <f>H3/H2</f>
        <v>14.98586706</v>
      </c>
      <c r="K2" s="2" t="s">
        <v>11</v>
      </c>
      <c r="L2" s="2">
        <f>(J2+J5+J8)/3</f>
        <v>11.60514637</v>
      </c>
      <c r="N2" s="2" t="s">
        <v>12</v>
      </c>
      <c r="O2" s="2">
        <v>0.9575</v>
      </c>
    </row>
    <row r="3" ht="15.75" customHeight="1">
      <c r="A3" s="1" t="s">
        <v>13</v>
      </c>
      <c r="B3" s="1">
        <v>7.28</v>
      </c>
      <c r="C3" s="1" t="s">
        <v>7</v>
      </c>
      <c r="E3" s="1" t="s">
        <v>14</v>
      </c>
      <c r="G3" s="1" t="s">
        <v>15</v>
      </c>
      <c r="H3" s="1">
        <f>B3-B2</f>
        <v>0.03</v>
      </c>
      <c r="L3" s="3">
        <f>L2/100</f>
        <v>0.1160514637</v>
      </c>
      <c r="N3" s="2" t="s">
        <v>16</v>
      </c>
      <c r="O3" s="2">
        <v>0.955</v>
      </c>
    </row>
    <row r="4" ht="15.75" customHeight="1">
      <c r="A4" s="1" t="s">
        <v>17</v>
      </c>
      <c r="C4" s="1"/>
      <c r="G4" s="1"/>
      <c r="H4" s="1"/>
      <c r="L4" s="2">
        <f>O1/L3</f>
        <v>8.132168007</v>
      </c>
      <c r="N4" s="2" t="s">
        <v>19</v>
      </c>
      <c r="O4" s="2">
        <v>0.92375</v>
      </c>
    </row>
    <row r="5" ht="15.75" customHeight="1">
      <c r="A5" s="1" t="s">
        <v>6</v>
      </c>
      <c r="B5" s="1">
        <v>7.32</v>
      </c>
      <c r="C5" s="1" t="s">
        <v>7</v>
      </c>
      <c r="E5" s="1" t="s">
        <v>8</v>
      </c>
      <c r="F5" s="2">
        <v>7.20342636108398</v>
      </c>
      <c r="G5" s="2" t="s">
        <v>9</v>
      </c>
      <c r="H5" s="2">
        <f>F5/3600</f>
        <v>0.002000951767</v>
      </c>
      <c r="I5" s="2" t="s">
        <v>10</v>
      </c>
      <c r="J5" s="2">
        <f>H6/H5</f>
        <v>9.995243429</v>
      </c>
      <c r="N5" s="2" t="s">
        <v>20</v>
      </c>
      <c r="O5" s="2">
        <v>0.94625</v>
      </c>
    </row>
    <row r="6" ht="15.75" customHeight="1">
      <c r="A6" s="1" t="s">
        <v>13</v>
      </c>
      <c r="B6" s="2">
        <v>7.34</v>
      </c>
      <c r="C6" s="1" t="s">
        <v>7</v>
      </c>
      <c r="E6" s="1" t="s">
        <v>14</v>
      </c>
      <c r="G6" s="1" t="s">
        <v>15</v>
      </c>
      <c r="H6" s="1">
        <f>B6-B5</f>
        <v>0.02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7.39</v>
      </c>
      <c r="C8" s="1" t="s">
        <v>7</v>
      </c>
      <c r="E8" s="1" t="s">
        <v>8</v>
      </c>
      <c r="F8" s="2">
        <v>7.32129287719727</v>
      </c>
      <c r="G8" s="2" t="s">
        <v>9</v>
      </c>
      <c r="H8" s="2">
        <f>F8/3600</f>
        <v>0.002033692466</v>
      </c>
      <c r="I8" s="2" t="s">
        <v>10</v>
      </c>
      <c r="J8" s="2">
        <f>H9/H8</f>
        <v>9.834328609</v>
      </c>
    </row>
    <row r="9" ht="15.75" customHeight="1">
      <c r="A9" s="1" t="s">
        <v>13</v>
      </c>
      <c r="B9" s="2">
        <v>7.41</v>
      </c>
      <c r="C9" s="1" t="s">
        <v>7</v>
      </c>
      <c r="E9" s="1" t="s">
        <v>14</v>
      </c>
      <c r="G9" s="1" t="s">
        <v>15</v>
      </c>
      <c r="H9" s="1">
        <f>B9-B8</f>
        <v>0.02</v>
      </c>
    </row>
    <row r="10" ht="15.75" customHeight="1">
      <c r="A10" s="1" t="s">
        <v>0</v>
      </c>
      <c r="C10" s="1"/>
      <c r="D10" s="1" t="s">
        <v>24</v>
      </c>
      <c r="G10" s="1"/>
      <c r="H10" s="5"/>
    </row>
    <row r="11" ht="15.75" customHeight="1">
      <c r="A11" s="1" t="s">
        <v>6</v>
      </c>
      <c r="B11" s="1">
        <v>9.44</v>
      </c>
      <c r="C11" s="1" t="s">
        <v>7</v>
      </c>
      <c r="E11" s="1" t="s">
        <v>8</v>
      </c>
      <c r="F11" s="2">
        <v>12.2079041004181</v>
      </c>
      <c r="G11" s="2" t="s">
        <v>9</v>
      </c>
      <c r="H11" s="2">
        <f>F11/3600</f>
        <v>0.003391084472</v>
      </c>
      <c r="I11" s="2" t="s">
        <v>10</v>
      </c>
      <c r="J11" s="2">
        <f>H12/H11</f>
        <v>5.897818283</v>
      </c>
      <c r="K11" s="2" t="s">
        <v>11</v>
      </c>
      <c r="L11" s="2">
        <f>(J11+J14+J17)/3</f>
        <v>7.002368542</v>
      </c>
    </row>
    <row r="12" ht="15.75" customHeight="1">
      <c r="A12" s="1" t="s">
        <v>13</v>
      </c>
      <c r="B12" s="1">
        <v>9.46</v>
      </c>
      <c r="C12" s="1" t="s">
        <v>7</v>
      </c>
      <c r="E12" s="1" t="s">
        <v>14</v>
      </c>
      <c r="G12" s="1" t="s">
        <v>15</v>
      </c>
      <c r="H12" s="1">
        <f>B12-B11</f>
        <v>0.02</v>
      </c>
      <c r="L12" s="3">
        <f>L11/100</f>
        <v>0.07002368542</v>
      </c>
    </row>
    <row r="13" ht="15.75" customHeight="1">
      <c r="A13" s="1" t="s">
        <v>17</v>
      </c>
      <c r="C13" s="1"/>
      <c r="G13" s="1"/>
      <c r="L13" s="2">
        <f>O2/L12</f>
        <v>13.67394467</v>
      </c>
    </row>
    <row r="14" ht="15.75" customHeight="1">
      <c r="A14" s="1" t="s">
        <v>6</v>
      </c>
      <c r="B14" s="1">
        <v>9.49</v>
      </c>
      <c r="C14" s="1" t="s">
        <v>7</v>
      </c>
      <c r="E14" s="1" t="s">
        <v>8</v>
      </c>
      <c r="F14" s="2">
        <v>11.7969267368317</v>
      </c>
      <c r="G14" s="2" t="s">
        <v>9</v>
      </c>
      <c r="H14" s="2">
        <f>F14/3600</f>
        <v>0.003276924094</v>
      </c>
      <c r="I14" s="2" t="s">
        <v>10</v>
      </c>
      <c r="J14" s="2">
        <f>H15/H14</f>
        <v>6.103284491</v>
      </c>
    </row>
    <row r="15" ht="15.75" customHeight="1">
      <c r="A15" s="1" t="s">
        <v>13</v>
      </c>
      <c r="B15" s="1">
        <v>9.51</v>
      </c>
      <c r="C15" s="1" t="s">
        <v>7</v>
      </c>
      <c r="E15" s="1" t="s">
        <v>14</v>
      </c>
      <c r="G15" s="1" t="s">
        <v>15</v>
      </c>
      <c r="H15" s="1">
        <f>B15-B14</f>
        <v>0.02</v>
      </c>
    </row>
    <row r="16" ht="15.75" customHeight="1">
      <c r="A16" s="1" t="s">
        <v>22</v>
      </c>
      <c r="C16" s="1"/>
      <c r="G16" s="1"/>
    </row>
    <row r="17" ht="15.75" customHeight="1">
      <c r="A17" s="1" t="s">
        <v>6</v>
      </c>
      <c r="B17" s="1">
        <v>9.55</v>
      </c>
      <c r="C17" s="1" t="s">
        <v>7</v>
      </c>
      <c r="E17" s="1" t="s">
        <v>8</v>
      </c>
      <c r="F17" s="2">
        <v>11.9920015335083</v>
      </c>
      <c r="G17" s="2" t="s">
        <v>9</v>
      </c>
      <c r="H17" s="2">
        <f>F17/3600</f>
        <v>0.003331111537</v>
      </c>
      <c r="I17" s="2" t="s">
        <v>10</v>
      </c>
      <c r="J17" s="2">
        <f>H18/H17</f>
        <v>9.006002851</v>
      </c>
    </row>
    <row r="18" ht="15.75" customHeight="1">
      <c r="A18" s="1" t="s">
        <v>13</v>
      </c>
      <c r="B18" s="1">
        <v>9.58</v>
      </c>
      <c r="C18" s="1" t="s">
        <v>7</v>
      </c>
      <c r="E18" s="1" t="s">
        <v>14</v>
      </c>
      <c r="G18" s="1" t="s">
        <v>15</v>
      </c>
      <c r="H18" s="1">
        <f>B18-B17</f>
        <v>0.03</v>
      </c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11.4</v>
      </c>
      <c r="C20" s="1" t="s">
        <v>7</v>
      </c>
      <c r="D20" s="1"/>
      <c r="E20" s="1" t="s">
        <v>8</v>
      </c>
      <c r="F20" s="2">
        <v>12.194274187088</v>
      </c>
      <c r="G20" s="2" t="s">
        <v>9</v>
      </c>
      <c r="H20" s="2">
        <f>F20/3600</f>
        <v>0.003387298385</v>
      </c>
      <c r="I20" s="2" t="s">
        <v>10</v>
      </c>
      <c r="J20" s="2">
        <f>H21/H20</f>
        <v>5.904410455</v>
      </c>
      <c r="K20" s="2" t="s">
        <v>11</v>
      </c>
      <c r="L20" s="2">
        <f>(J20+J23+J26)/3</f>
        <v>5.775772111</v>
      </c>
    </row>
    <row r="21" ht="15.75" customHeight="1">
      <c r="A21" s="1" t="s">
        <v>13</v>
      </c>
      <c r="B21" s="1">
        <v>11.42</v>
      </c>
      <c r="C21" s="1" t="s">
        <v>7</v>
      </c>
      <c r="D21" s="1"/>
      <c r="E21" s="1" t="s">
        <v>14</v>
      </c>
      <c r="G21" s="1" t="s">
        <v>15</v>
      </c>
      <c r="H21" s="1">
        <f>B21-B20</f>
        <v>0.02</v>
      </c>
      <c r="K21" s="7" t="s">
        <v>33</v>
      </c>
      <c r="L21" s="7">
        <f>L20/100</f>
        <v>0.05775772111</v>
      </c>
    </row>
    <row r="22" ht="15.75" customHeight="1">
      <c r="A22" s="1" t="s">
        <v>17</v>
      </c>
      <c r="C22" s="1"/>
      <c r="D22" s="1"/>
      <c r="E22" s="1"/>
      <c r="G22" s="1"/>
      <c r="K22" s="6" t="s">
        <v>18</v>
      </c>
      <c r="L22" s="6">
        <f>O3/L21</f>
        <v>16.53458588</v>
      </c>
    </row>
    <row r="23" ht="15.75" customHeight="1">
      <c r="A23" s="1" t="s">
        <v>6</v>
      </c>
      <c r="B23" s="1">
        <v>11.45</v>
      </c>
      <c r="C23" s="1" t="s">
        <v>7</v>
      </c>
      <c r="D23" s="1"/>
      <c r="E23" s="1" t="s">
        <v>8</v>
      </c>
      <c r="F23" s="2">
        <v>13.1767761707306</v>
      </c>
      <c r="G23" s="2" t="s">
        <v>9</v>
      </c>
      <c r="H23" s="2">
        <f>F23/3600</f>
        <v>0.003660215603</v>
      </c>
      <c r="I23" s="2" t="s">
        <v>10</v>
      </c>
      <c r="J23" s="2">
        <f>H24/H23</f>
        <v>5.464158992</v>
      </c>
    </row>
    <row r="24" ht="15.75" customHeight="1">
      <c r="A24" s="1" t="s">
        <v>13</v>
      </c>
      <c r="B24" s="1">
        <v>11.47</v>
      </c>
      <c r="C24" s="1" t="s">
        <v>7</v>
      </c>
      <c r="D24" s="1"/>
      <c r="E24" s="1" t="s">
        <v>14</v>
      </c>
      <c r="G24" s="1" t="s">
        <v>15</v>
      </c>
      <c r="H24" s="1">
        <f>B24-B23</f>
        <v>0.02</v>
      </c>
    </row>
    <row r="25" ht="15.75" customHeight="1">
      <c r="A25" s="1" t="s">
        <v>22</v>
      </c>
      <c r="C25" s="1"/>
      <c r="D25" s="1"/>
      <c r="E25" s="1"/>
      <c r="G25" s="1"/>
    </row>
    <row r="26" ht="15.75" customHeight="1">
      <c r="A26" s="1" t="s">
        <v>6</v>
      </c>
      <c r="B26" s="1">
        <v>11.51</v>
      </c>
      <c r="C26" s="1" t="s">
        <v>7</v>
      </c>
      <c r="D26" s="1"/>
      <c r="E26" s="1" t="s">
        <v>8</v>
      </c>
      <c r="F26" s="2">
        <v>12.0830774307251</v>
      </c>
      <c r="G26" s="2" t="s">
        <v>9</v>
      </c>
      <c r="H26" s="2">
        <f>F26/3600</f>
        <v>0.003356410397</v>
      </c>
      <c r="I26" s="2" t="s">
        <v>10</v>
      </c>
      <c r="J26" s="2">
        <f>H27/H26</f>
        <v>5.958746885</v>
      </c>
    </row>
    <row r="27" ht="15.75" customHeight="1">
      <c r="A27" s="1" t="s">
        <v>13</v>
      </c>
      <c r="B27" s="1">
        <v>11.53</v>
      </c>
      <c r="C27" s="1" t="s">
        <v>7</v>
      </c>
      <c r="D27" s="1"/>
      <c r="E27" s="1" t="s">
        <v>14</v>
      </c>
      <c r="G27" s="1" t="s">
        <v>15</v>
      </c>
      <c r="H27" s="1">
        <f>B27-B26</f>
        <v>0.02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14.04</v>
      </c>
      <c r="C29" s="1" t="s">
        <v>7</v>
      </c>
      <c r="D29" s="1"/>
      <c r="E29" s="1" t="s">
        <v>8</v>
      </c>
      <c r="F29" s="1">
        <v>9.11929774284363</v>
      </c>
      <c r="G29" s="2" t="s">
        <v>9</v>
      </c>
      <c r="H29" s="2">
        <f>F29/3600</f>
        <v>0.002533138262</v>
      </c>
      <c r="I29" s="2" t="s">
        <v>10</v>
      </c>
      <c r="J29" s="2">
        <f>H30/H29</f>
        <v>7.895344799</v>
      </c>
      <c r="K29" s="2" t="s">
        <v>11</v>
      </c>
      <c r="L29" s="2">
        <f>(J29+J32+J35)/3</f>
        <v>8.989634658</v>
      </c>
    </row>
    <row r="30" ht="15.75" customHeight="1">
      <c r="A30" s="1" t="s">
        <v>13</v>
      </c>
      <c r="B30" s="1">
        <v>14.06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0.02</v>
      </c>
      <c r="L30" s="3">
        <f>L29/100</f>
        <v>0.08989634658</v>
      </c>
    </row>
    <row r="31" ht="15.75" customHeight="1">
      <c r="A31" s="1" t="s">
        <v>17</v>
      </c>
      <c r="C31" s="1"/>
      <c r="D31" s="1"/>
      <c r="E31" s="1"/>
      <c r="F31" s="1"/>
      <c r="G31" s="1"/>
      <c r="L31" s="2">
        <f>O4/L30</f>
        <v>10.27572349</v>
      </c>
    </row>
    <row r="32" ht="15.75" customHeight="1">
      <c r="A32" s="1" t="s">
        <v>6</v>
      </c>
      <c r="B32" s="1">
        <v>14.09</v>
      </c>
      <c r="C32" s="1" t="s">
        <v>7</v>
      </c>
      <c r="D32" s="1"/>
      <c r="E32" s="1" t="s">
        <v>8</v>
      </c>
      <c r="F32" s="1">
        <v>7.92201161384583</v>
      </c>
      <c r="G32" s="2" t="s">
        <v>9</v>
      </c>
      <c r="H32" s="2">
        <f>F32/3600</f>
        <v>0.002200558782</v>
      </c>
      <c r="I32" s="2" t="s">
        <v>10</v>
      </c>
      <c r="J32" s="2">
        <f>H33/H32</f>
        <v>9.088600662</v>
      </c>
    </row>
    <row r="33" ht="15.75" customHeight="1">
      <c r="A33" s="1" t="s">
        <v>13</v>
      </c>
      <c r="B33" s="1">
        <v>14.11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0.02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14.13</v>
      </c>
      <c r="C35" s="1" t="s">
        <v>7</v>
      </c>
      <c r="D35" s="1"/>
      <c r="E35" s="1" t="s">
        <v>8</v>
      </c>
      <c r="F35" s="1">
        <v>7.2108461856842</v>
      </c>
      <c r="G35" s="2" t="s">
        <v>9</v>
      </c>
      <c r="H35" s="2">
        <f>F35/3600</f>
        <v>0.002003012829</v>
      </c>
      <c r="I35" s="2" t="s">
        <v>10</v>
      </c>
      <c r="J35" s="2">
        <f>H36/H35</f>
        <v>9.984958512</v>
      </c>
    </row>
    <row r="36" ht="15.75" customHeight="1">
      <c r="A36" s="1" t="s">
        <v>13</v>
      </c>
      <c r="B36" s="1">
        <v>14.15</v>
      </c>
      <c r="C36" s="1" t="s">
        <v>7</v>
      </c>
      <c r="D36" s="1"/>
      <c r="E36" s="1" t="s">
        <v>14</v>
      </c>
      <c r="G36" s="1" t="s">
        <v>15</v>
      </c>
      <c r="H36" s="1">
        <f>B36-B35</f>
        <v>0.02</v>
      </c>
    </row>
    <row r="37" ht="15.75" customHeight="1">
      <c r="A37" s="1" t="s">
        <v>0</v>
      </c>
      <c r="C37" s="1"/>
      <c r="D37" s="1" t="s">
        <v>29</v>
      </c>
      <c r="E37" s="1"/>
      <c r="G37" s="5"/>
    </row>
    <row r="38" ht="15.75" customHeight="1">
      <c r="A38" s="1" t="s">
        <v>6</v>
      </c>
      <c r="B38" s="1">
        <v>15.45</v>
      </c>
      <c r="C38" s="1" t="s">
        <v>7</v>
      </c>
      <c r="D38" s="1"/>
      <c r="E38" s="1" t="s">
        <v>8</v>
      </c>
      <c r="F38" s="2">
        <v>7.71559739112854</v>
      </c>
      <c r="G38" s="2" t="s">
        <v>9</v>
      </c>
      <c r="H38" s="2">
        <f>F38/3600</f>
        <v>0.002143221498</v>
      </c>
      <c r="I38" s="2" t="s">
        <v>10</v>
      </c>
      <c r="J38" s="2">
        <f>H39/H38</f>
        <v>9.331746636</v>
      </c>
      <c r="K38" s="2" t="s">
        <v>11</v>
      </c>
      <c r="L38" s="2">
        <f>(J38+J41+J44)/3</f>
        <v>8.762466055</v>
      </c>
    </row>
    <row r="39" ht="15.75" customHeight="1">
      <c r="A39" s="1" t="s">
        <v>13</v>
      </c>
      <c r="B39" s="1">
        <v>15.47</v>
      </c>
      <c r="C39" s="1" t="s">
        <v>7</v>
      </c>
      <c r="D39" s="1"/>
      <c r="E39" s="1" t="s">
        <v>14</v>
      </c>
      <c r="G39" s="1" t="s">
        <v>15</v>
      </c>
      <c r="H39" s="1">
        <f>B39-B38</f>
        <v>0.02</v>
      </c>
      <c r="L39" s="3">
        <f>L38/100</f>
        <v>0.08762466055</v>
      </c>
    </row>
    <row r="40" ht="15.75" customHeight="1">
      <c r="A40" s="1" t="s">
        <v>17</v>
      </c>
      <c r="C40" s="1"/>
      <c r="D40" s="1"/>
      <c r="E40" s="1"/>
      <c r="G40" s="1"/>
      <c r="L40" s="2">
        <f>O5/L39</f>
        <v>10.79890061</v>
      </c>
    </row>
    <row r="41" ht="15.75" customHeight="1">
      <c r="A41" s="1" t="s">
        <v>6</v>
      </c>
      <c r="B41" s="1">
        <v>15.5</v>
      </c>
      <c r="C41" s="1" t="s">
        <v>7</v>
      </c>
      <c r="D41" s="1"/>
      <c r="E41" s="1" t="s">
        <v>8</v>
      </c>
      <c r="F41" s="2">
        <v>7.6004524230957</v>
      </c>
      <c r="G41" s="2" t="s">
        <v>9</v>
      </c>
      <c r="H41" s="2">
        <f>F41/3600</f>
        <v>0.002111236784</v>
      </c>
      <c r="I41" s="2" t="s">
        <v>10</v>
      </c>
      <c r="J41" s="2">
        <f>H42/H41</f>
        <v>9.473120282</v>
      </c>
    </row>
    <row r="42" ht="15.75" customHeight="1">
      <c r="A42" s="1" t="s">
        <v>13</v>
      </c>
      <c r="B42" s="1">
        <v>15.52</v>
      </c>
      <c r="C42" s="1" t="s">
        <v>7</v>
      </c>
      <c r="D42" s="1"/>
      <c r="E42" s="1" t="s">
        <v>14</v>
      </c>
      <c r="G42" s="1" t="s">
        <v>15</v>
      </c>
      <c r="H42" s="1">
        <f>B42-B41</f>
        <v>0.02</v>
      </c>
    </row>
    <row r="43" ht="15.75" customHeight="1">
      <c r="A43" s="1" t="s">
        <v>22</v>
      </c>
      <c r="C43" s="1"/>
      <c r="D43" s="1"/>
      <c r="E43" s="1"/>
      <c r="G43" s="1"/>
    </row>
    <row r="44" ht="15.75" customHeight="1">
      <c r="A44" s="1" t="s">
        <v>6</v>
      </c>
      <c r="B44" s="1">
        <v>15.55</v>
      </c>
      <c r="C44" s="1" t="s">
        <v>7</v>
      </c>
      <c r="D44" s="1"/>
      <c r="E44" s="1" t="s">
        <v>8</v>
      </c>
      <c r="F44" s="2">
        <v>9.62241220474243</v>
      </c>
      <c r="G44" s="2" t="s">
        <v>9</v>
      </c>
      <c r="H44" s="2">
        <f>F44/3600</f>
        <v>0.002672892279</v>
      </c>
      <c r="I44" s="2" t="s">
        <v>10</v>
      </c>
      <c r="J44" s="2">
        <f>H45/H44</f>
        <v>7.482531248</v>
      </c>
    </row>
    <row r="45" ht="15.75" customHeight="1">
      <c r="A45" s="1" t="s">
        <v>13</v>
      </c>
      <c r="B45" s="1">
        <v>15.57</v>
      </c>
      <c r="C45" s="1" t="s">
        <v>7</v>
      </c>
      <c r="D45" s="1"/>
      <c r="E45" s="1" t="s">
        <v>14</v>
      </c>
      <c r="G45" s="1" t="s">
        <v>15</v>
      </c>
      <c r="H45" s="1">
        <f>B45-B44</f>
        <v>0.02</v>
      </c>
    </row>
    <row r="46" ht="15.75" customHeight="1">
      <c r="A46" s="1" t="s">
        <v>0</v>
      </c>
      <c r="C46" s="1"/>
      <c r="D46" s="1" t="s">
        <v>30</v>
      </c>
      <c r="E46" s="1"/>
      <c r="G46" s="5" t="s">
        <v>31</v>
      </c>
    </row>
    <row r="47" ht="15.75" customHeight="1">
      <c r="A47" s="1" t="s">
        <v>6</v>
      </c>
      <c r="B47" s="1">
        <v>17.24</v>
      </c>
      <c r="C47" s="1" t="s">
        <v>7</v>
      </c>
      <c r="D47" s="1"/>
      <c r="E47" s="1" t="s">
        <v>8</v>
      </c>
      <c r="F47" s="2">
        <v>7.39213085174561</v>
      </c>
      <c r="G47" s="2" t="s">
        <v>9</v>
      </c>
      <c r="H47" s="2">
        <f>F47/3600</f>
        <v>0.002053369681</v>
      </c>
      <c r="I47" s="2" t="s">
        <v>10</v>
      </c>
      <c r="J47" s="2">
        <f>H48/H47</f>
        <v>9.740087323</v>
      </c>
      <c r="K47" s="2" t="s">
        <v>11</v>
      </c>
      <c r="L47" s="2">
        <f>(J47+J50+J53)/3</f>
        <v>9.282693103</v>
      </c>
    </row>
    <row r="48" ht="15.75" customHeight="1">
      <c r="A48" s="1" t="s">
        <v>13</v>
      </c>
      <c r="B48" s="1">
        <v>17.26</v>
      </c>
      <c r="C48" s="1" t="s">
        <v>7</v>
      </c>
      <c r="D48" s="1"/>
      <c r="E48" s="1" t="s">
        <v>14</v>
      </c>
      <c r="G48" s="1" t="s">
        <v>15</v>
      </c>
      <c r="H48" s="1">
        <f>B48-B47</f>
        <v>0.02</v>
      </c>
      <c r="L48" s="3">
        <f>L47/100</f>
        <v>0.09282693103</v>
      </c>
    </row>
    <row r="49" ht="15.75" customHeight="1">
      <c r="A49" s="1" t="s">
        <v>17</v>
      </c>
      <c r="C49" s="1"/>
      <c r="D49" s="1"/>
      <c r="E49" s="1"/>
      <c r="G49" s="1"/>
      <c r="L49" s="2">
        <f>O6/L48</f>
        <v>10.1129057</v>
      </c>
    </row>
    <row r="50" ht="15.75" customHeight="1">
      <c r="A50" s="1" t="s">
        <v>6</v>
      </c>
      <c r="B50" s="1">
        <v>17.29</v>
      </c>
      <c r="C50" s="1" t="s">
        <v>7</v>
      </c>
      <c r="D50" s="1"/>
      <c r="E50" s="1" t="s">
        <v>8</v>
      </c>
      <c r="F50" s="2">
        <v>8.89997744560242</v>
      </c>
      <c r="G50" s="2" t="s">
        <v>9</v>
      </c>
      <c r="H50" s="2">
        <f>F50/3600</f>
        <v>0.002472215957</v>
      </c>
      <c r="I50" s="2" t="s">
        <v>10</v>
      </c>
      <c r="J50" s="2">
        <f>H51/H50</f>
        <v>8.089908142</v>
      </c>
    </row>
    <row r="51" ht="15.75" customHeight="1">
      <c r="A51" s="1" t="s">
        <v>13</v>
      </c>
      <c r="B51" s="1">
        <v>17.31</v>
      </c>
      <c r="C51" s="1" t="s">
        <v>7</v>
      </c>
      <c r="D51" s="1"/>
      <c r="E51" s="1" t="s">
        <v>14</v>
      </c>
      <c r="G51" s="1" t="s">
        <v>15</v>
      </c>
      <c r="H51" s="1">
        <f>B51-B50</f>
        <v>0.02</v>
      </c>
    </row>
    <row r="52" ht="15.75" customHeight="1">
      <c r="A52" s="1" t="s">
        <v>22</v>
      </c>
      <c r="C52" s="1"/>
      <c r="D52" s="1"/>
      <c r="E52" s="1"/>
      <c r="G52" s="1"/>
    </row>
    <row r="53" ht="15.75" customHeight="1">
      <c r="A53" s="1" t="s">
        <v>6</v>
      </c>
      <c r="B53" s="1">
        <v>17.34</v>
      </c>
      <c r="C53" s="1" t="s">
        <v>7</v>
      </c>
      <c r="D53" s="1"/>
      <c r="E53" s="1" t="s">
        <v>8</v>
      </c>
      <c r="F53" s="2">
        <v>7.18700313568115</v>
      </c>
      <c r="G53" s="2" t="s">
        <v>9</v>
      </c>
      <c r="H53" s="2">
        <f>F53/3600</f>
        <v>0.00199638976</v>
      </c>
      <c r="I53" s="2" t="s">
        <v>10</v>
      </c>
      <c r="J53" s="2">
        <f>H54/H53</f>
        <v>10.01808384</v>
      </c>
    </row>
    <row r="54" ht="15.75" customHeight="1">
      <c r="A54" s="1" t="s">
        <v>13</v>
      </c>
      <c r="B54" s="1">
        <v>17.36</v>
      </c>
      <c r="C54" s="1" t="s">
        <v>7</v>
      </c>
      <c r="D54" s="1"/>
      <c r="E54" s="1" t="s">
        <v>14</v>
      </c>
      <c r="G54" s="1" t="s">
        <v>15</v>
      </c>
      <c r="H54" s="1">
        <f>B54-B53</f>
        <v>0.02</v>
      </c>
    </row>
    <row r="55" ht="15.75" customHeight="1">
      <c r="A55" s="1" t="s">
        <v>0</v>
      </c>
      <c r="C55" s="1"/>
      <c r="D55" s="1" t="s">
        <v>32</v>
      </c>
      <c r="E55" s="1"/>
      <c r="G55" s="5"/>
    </row>
    <row r="56" ht="15.75" customHeight="1">
      <c r="A56" s="1" t="s">
        <v>6</v>
      </c>
      <c r="B56" s="1">
        <v>18.76</v>
      </c>
      <c r="C56" s="1" t="s">
        <v>7</v>
      </c>
      <c r="D56" s="1"/>
      <c r="E56" s="1" t="s">
        <v>8</v>
      </c>
      <c r="F56" s="2">
        <v>7.37723517417908</v>
      </c>
      <c r="G56" s="2" t="s">
        <v>9</v>
      </c>
      <c r="H56" s="2">
        <f>F56/3600</f>
        <v>0.002049231993</v>
      </c>
      <c r="I56" s="2" t="s">
        <v>10</v>
      </c>
      <c r="J56" s="2">
        <f>H57/H56</f>
        <v>9.759753932</v>
      </c>
      <c r="K56" s="2" t="s">
        <v>11</v>
      </c>
      <c r="L56" s="2">
        <f>(J56+J59+J62)/3</f>
        <v>8.238061525</v>
      </c>
    </row>
    <row r="57" ht="15.75" customHeight="1">
      <c r="A57" s="1" t="s">
        <v>13</v>
      </c>
      <c r="B57" s="1">
        <v>18.78</v>
      </c>
      <c r="C57" s="1" t="s">
        <v>7</v>
      </c>
      <c r="D57" s="1"/>
      <c r="E57" s="1" t="s">
        <v>14</v>
      </c>
      <c r="G57" s="1" t="s">
        <v>15</v>
      </c>
      <c r="H57" s="1">
        <f>B57-B56</f>
        <v>0.02</v>
      </c>
      <c r="L57" s="3">
        <f>L56/100</f>
        <v>0.08238061525</v>
      </c>
    </row>
    <row r="58" ht="15.75" customHeight="1">
      <c r="A58" s="1" t="s">
        <v>17</v>
      </c>
      <c r="C58" s="1"/>
      <c r="D58" s="1"/>
      <c r="E58" s="1"/>
      <c r="G58" s="1"/>
      <c r="L58" s="2">
        <f>O7/L57</f>
        <v>11.63805341</v>
      </c>
    </row>
    <row r="59" ht="15.75" customHeight="1">
      <c r="A59" s="1" t="s">
        <v>6</v>
      </c>
      <c r="B59" s="1">
        <v>18.82</v>
      </c>
      <c r="C59" s="1" t="s">
        <v>7</v>
      </c>
      <c r="D59" s="1"/>
      <c r="E59" s="1" t="s">
        <v>8</v>
      </c>
      <c r="F59" s="2">
        <v>7.37068653106689</v>
      </c>
      <c r="G59" s="2" t="s">
        <v>9</v>
      </c>
      <c r="H59" s="2">
        <f>F59/3600</f>
        <v>0.002047412925</v>
      </c>
      <c r="I59" s="2" t="s">
        <v>10</v>
      </c>
      <c r="J59" s="2">
        <f>H60/H59</f>
        <v>4.884212597</v>
      </c>
    </row>
    <row r="60" ht="15.75" customHeight="1">
      <c r="A60" s="1" t="s">
        <v>13</v>
      </c>
      <c r="B60" s="1">
        <v>18.83</v>
      </c>
      <c r="C60" s="1" t="s">
        <v>7</v>
      </c>
      <c r="D60" s="1"/>
      <c r="E60" s="1" t="s">
        <v>14</v>
      </c>
      <c r="G60" s="1" t="s">
        <v>15</v>
      </c>
      <c r="H60" s="1">
        <f>B60-B59</f>
        <v>0.01</v>
      </c>
    </row>
    <row r="61" ht="15.75" customHeight="1">
      <c r="A61" s="1" t="s">
        <v>22</v>
      </c>
      <c r="C61" s="1"/>
      <c r="D61" s="1"/>
      <c r="E61" s="1"/>
      <c r="G61" s="1"/>
    </row>
    <row r="62" ht="15.75" customHeight="1">
      <c r="A62" s="1" t="s">
        <v>6</v>
      </c>
      <c r="B62" s="1">
        <v>18.87</v>
      </c>
      <c r="C62" s="1" t="s">
        <v>7</v>
      </c>
      <c r="D62" s="1"/>
      <c r="E62" s="1" t="s">
        <v>8</v>
      </c>
      <c r="F62" s="2">
        <v>7.14979553222656</v>
      </c>
      <c r="G62" s="2" t="s">
        <v>9</v>
      </c>
      <c r="H62" s="2">
        <f>F62/3600</f>
        <v>0.001986054315</v>
      </c>
      <c r="I62" s="2" t="s">
        <v>10</v>
      </c>
      <c r="J62" s="2">
        <f>H63/H62</f>
        <v>10.07021805</v>
      </c>
    </row>
    <row r="63" ht="15.75" customHeight="1">
      <c r="A63" s="1" t="s">
        <v>13</v>
      </c>
      <c r="B63" s="1">
        <v>18.89</v>
      </c>
      <c r="C63" s="1" t="s">
        <v>7</v>
      </c>
      <c r="D63" s="1"/>
      <c r="E63" s="1" t="s">
        <v>14</v>
      </c>
      <c r="G63" s="1" t="s">
        <v>15</v>
      </c>
      <c r="H63" s="1">
        <f>B63-B62</f>
        <v>0.02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8.75"/>
    <col customWidth="1" min="8" max="8" width="8.63"/>
    <col customWidth="1" min="9" max="9" width="14.0"/>
    <col customWidth="1" min="10" max="10" width="8.63"/>
    <col customWidth="1" min="11" max="11" width="15.0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M1" s="2" t="s">
        <v>5</v>
      </c>
      <c r="N1" s="2" t="s">
        <v>2</v>
      </c>
      <c r="O1" s="2">
        <v>0.94375</v>
      </c>
    </row>
    <row r="2" ht="15.75" customHeight="1">
      <c r="A2" s="1" t="s">
        <v>6</v>
      </c>
      <c r="B2" s="1">
        <v>7.47</v>
      </c>
      <c r="C2" s="1" t="s">
        <v>7</v>
      </c>
      <c r="E2" s="1" t="s">
        <v>8</v>
      </c>
      <c r="F2" s="2">
        <v>8.87584590911865</v>
      </c>
      <c r="G2" s="2" t="s">
        <v>9</v>
      </c>
      <c r="H2" s="2">
        <f>F2/3600</f>
        <v>0.002465512753</v>
      </c>
      <c r="I2" s="2" t="s">
        <v>10</v>
      </c>
      <c r="J2" s="2">
        <f>H3/H2</f>
        <v>8.111902881</v>
      </c>
      <c r="K2" s="2" t="s">
        <v>11</v>
      </c>
      <c r="L2" s="2">
        <f>(J2+J5+J8)/3</f>
        <v>8.246169487</v>
      </c>
      <c r="N2" s="2" t="s">
        <v>12</v>
      </c>
      <c r="O2" s="2">
        <v>0.9575</v>
      </c>
    </row>
    <row r="3" ht="15.75" customHeight="1">
      <c r="A3" s="1" t="s">
        <v>13</v>
      </c>
      <c r="B3" s="1">
        <v>7.49</v>
      </c>
      <c r="C3" s="1" t="s">
        <v>7</v>
      </c>
      <c r="E3" s="1" t="s">
        <v>14</v>
      </c>
      <c r="G3" s="1" t="s">
        <v>15</v>
      </c>
      <c r="H3" s="1">
        <f>B3-B2</f>
        <v>0.02</v>
      </c>
      <c r="L3" s="3">
        <f>L2/120</f>
        <v>0.06871807906</v>
      </c>
      <c r="N3" s="2" t="s">
        <v>16</v>
      </c>
      <c r="O3" s="2">
        <v>0.955</v>
      </c>
    </row>
    <row r="4" ht="15.75" customHeight="1">
      <c r="A4" s="1" t="s">
        <v>17</v>
      </c>
      <c r="C4" s="1"/>
      <c r="G4" s="1"/>
      <c r="H4" s="1"/>
      <c r="L4" s="2">
        <f>O1/L3</f>
        <v>13.73364932</v>
      </c>
      <c r="N4" s="2" t="s">
        <v>19</v>
      </c>
      <c r="O4" s="2">
        <v>0.92375</v>
      </c>
    </row>
    <row r="5" ht="15.75" customHeight="1">
      <c r="A5" s="1" t="s">
        <v>6</v>
      </c>
      <c r="B5" s="1">
        <v>7.53</v>
      </c>
      <c r="C5" s="1" t="s">
        <v>7</v>
      </c>
      <c r="E5" s="1" t="s">
        <v>8</v>
      </c>
      <c r="F5" s="2">
        <v>8.65001559257507</v>
      </c>
      <c r="G5" s="2" t="s">
        <v>9</v>
      </c>
      <c r="H5" s="2">
        <f>F5/3600</f>
        <v>0.002402782109</v>
      </c>
      <c r="I5" s="2" t="s">
        <v>10</v>
      </c>
      <c r="J5" s="2">
        <f>H6/H5</f>
        <v>8.323684418</v>
      </c>
      <c r="N5" s="2" t="s">
        <v>20</v>
      </c>
      <c r="O5" s="2">
        <v>0.94625</v>
      </c>
    </row>
    <row r="6" ht="15.75" customHeight="1">
      <c r="A6" s="1" t="s">
        <v>13</v>
      </c>
      <c r="B6" s="2">
        <v>7.55</v>
      </c>
      <c r="C6" s="1" t="s">
        <v>7</v>
      </c>
      <c r="E6" s="1" t="s">
        <v>14</v>
      </c>
      <c r="G6" s="1" t="s">
        <v>15</v>
      </c>
      <c r="H6" s="1">
        <f>B6-B5</f>
        <v>0.02</v>
      </c>
      <c r="N6" s="2" t="s">
        <v>21</v>
      </c>
      <c r="O6" s="2">
        <v>0.93875</v>
      </c>
    </row>
    <row r="7" ht="15.75" customHeight="1">
      <c r="A7" s="1" t="s">
        <v>22</v>
      </c>
      <c r="C7" s="1"/>
      <c r="G7" s="1"/>
      <c r="H7" s="1"/>
      <c r="N7" s="2" t="s">
        <v>23</v>
      </c>
      <c r="O7" s="2">
        <v>0.95875</v>
      </c>
    </row>
    <row r="8" ht="15.75" customHeight="1">
      <c r="A8" s="1" t="s">
        <v>6</v>
      </c>
      <c r="B8" s="1">
        <v>7.59</v>
      </c>
      <c r="C8" s="1" t="s">
        <v>7</v>
      </c>
      <c r="E8" s="1" t="s">
        <v>8</v>
      </c>
      <c r="F8" s="2">
        <v>8.6716468334198</v>
      </c>
      <c r="G8" s="2" t="s">
        <v>9</v>
      </c>
      <c r="H8" s="2">
        <f>F8/3600</f>
        <v>0.002408790787</v>
      </c>
      <c r="I8" s="2" t="s">
        <v>10</v>
      </c>
      <c r="J8" s="2">
        <f>H9/H8</f>
        <v>8.302921162</v>
      </c>
    </row>
    <row r="9" ht="15.75" customHeight="1">
      <c r="A9" s="1" t="s">
        <v>13</v>
      </c>
      <c r="B9" s="2">
        <v>7.61</v>
      </c>
      <c r="C9" s="1" t="s">
        <v>7</v>
      </c>
      <c r="E9" s="1" t="s">
        <v>14</v>
      </c>
      <c r="G9" s="1" t="s">
        <v>15</v>
      </c>
      <c r="H9" s="1">
        <f>B9-B8</f>
        <v>0.02</v>
      </c>
    </row>
    <row r="10" ht="15.75" customHeight="1">
      <c r="A10" s="1" t="s">
        <v>0</v>
      </c>
      <c r="C10" s="1"/>
      <c r="D10" s="1" t="s">
        <v>24</v>
      </c>
      <c r="G10" s="1"/>
      <c r="H10" s="5"/>
    </row>
    <row r="11" ht="15.75" customHeight="1">
      <c r="A11" s="1" t="s">
        <v>6</v>
      </c>
      <c r="B11" s="1">
        <v>9.63</v>
      </c>
      <c r="C11" s="1" t="s">
        <v>7</v>
      </c>
      <c r="E11" s="1" t="s">
        <v>8</v>
      </c>
      <c r="F11" s="2">
        <v>14.2137882709503</v>
      </c>
      <c r="G11" s="2" t="s">
        <v>9</v>
      </c>
      <c r="H11" s="2">
        <f>F11/3600</f>
        <v>0.00394827452</v>
      </c>
      <c r="I11" s="2" t="s">
        <v>10</v>
      </c>
      <c r="J11" s="2">
        <f>H12/H11</f>
        <v>7.598255858</v>
      </c>
      <c r="K11" s="2" t="s">
        <v>11</v>
      </c>
      <c r="L11" s="2">
        <f>(J11+J14+J17)/3</f>
        <v>6.708692539</v>
      </c>
    </row>
    <row r="12" ht="15.75" customHeight="1">
      <c r="A12" s="1" t="s">
        <v>13</v>
      </c>
      <c r="B12" s="1">
        <v>9.66</v>
      </c>
      <c r="C12" s="1" t="s">
        <v>7</v>
      </c>
      <c r="E12" s="1" t="s">
        <v>14</v>
      </c>
      <c r="G12" s="1" t="s">
        <v>15</v>
      </c>
      <c r="H12" s="1">
        <f>B12-B11</f>
        <v>0.03</v>
      </c>
      <c r="K12" s="7" t="s">
        <v>35</v>
      </c>
      <c r="L12" s="7">
        <f>L11/120</f>
        <v>0.05590577116</v>
      </c>
    </row>
    <row r="13" ht="15.75" customHeight="1">
      <c r="A13" s="1" t="s">
        <v>17</v>
      </c>
      <c r="C13" s="1"/>
      <c r="G13" s="1"/>
      <c r="K13" s="6" t="s">
        <v>36</v>
      </c>
      <c r="L13" s="6">
        <f>O2/L12</f>
        <v>17.12703322</v>
      </c>
    </row>
    <row r="14" ht="15.75" customHeight="1">
      <c r="A14" s="1" t="s">
        <v>6</v>
      </c>
      <c r="B14" s="1">
        <v>9.69</v>
      </c>
      <c r="C14" s="1" t="s">
        <v>7</v>
      </c>
      <c r="E14" s="1" t="s">
        <v>8</v>
      </c>
      <c r="F14" s="2">
        <v>14.5384984016418</v>
      </c>
      <c r="G14" s="2" t="s">
        <v>9</v>
      </c>
      <c r="H14" s="2">
        <f>F14/3600</f>
        <v>0.004038471778</v>
      </c>
      <c r="I14" s="2" t="s">
        <v>10</v>
      </c>
      <c r="J14" s="2">
        <f>H15/H14</f>
        <v>4.952368395</v>
      </c>
    </row>
    <row r="15" ht="15.75" customHeight="1">
      <c r="A15" s="1" t="s">
        <v>13</v>
      </c>
      <c r="B15" s="1">
        <v>9.71</v>
      </c>
      <c r="C15" s="1" t="s">
        <v>7</v>
      </c>
      <c r="E15" s="1" t="s">
        <v>14</v>
      </c>
      <c r="G15" s="1" t="s">
        <v>15</v>
      </c>
      <c r="H15" s="1">
        <f>B15-B14</f>
        <v>0.02</v>
      </c>
    </row>
    <row r="16" ht="15.75" customHeight="1">
      <c r="A16" s="1" t="s">
        <v>22</v>
      </c>
      <c r="C16" s="1"/>
      <c r="G16" s="1"/>
      <c r="N16" s="9">
        <v>959040.0</v>
      </c>
    </row>
    <row r="17" ht="15.75" customHeight="1">
      <c r="A17" s="1" t="s">
        <v>6</v>
      </c>
      <c r="B17" s="1">
        <v>9.74</v>
      </c>
      <c r="C17" s="1" t="s">
        <v>7</v>
      </c>
      <c r="E17" s="1" t="s">
        <v>8</v>
      </c>
      <c r="F17" s="2">
        <v>14.2565724849701</v>
      </c>
      <c r="G17" s="2" t="s">
        <v>9</v>
      </c>
      <c r="H17" s="2">
        <f>F17/3600</f>
        <v>0.003960159024</v>
      </c>
      <c r="I17" s="2" t="s">
        <v>10</v>
      </c>
      <c r="J17" s="2">
        <f>H18/H17</f>
        <v>7.575453365</v>
      </c>
      <c r="N17" s="2">
        <v>1520.106</v>
      </c>
    </row>
    <row r="18" ht="15.75" customHeight="1">
      <c r="A18" s="1" t="s">
        <v>13</v>
      </c>
      <c r="B18" s="1">
        <v>9.77</v>
      </c>
      <c r="C18" s="1" t="s">
        <v>7</v>
      </c>
      <c r="E18" s="1" t="s">
        <v>14</v>
      </c>
      <c r="G18" s="1" t="s">
        <v>15</v>
      </c>
      <c r="H18" s="1">
        <f>B18-B17</f>
        <v>0.03</v>
      </c>
      <c r="N18" s="2">
        <f>N16/N17</f>
        <v>630.9033712</v>
      </c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11.57</v>
      </c>
      <c r="C20" s="1" t="s">
        <v>7</v>
      </c>
      <c r="D20" s="1"/>
      <c r="E20" s="1" t="s">
        <v>8</v>
      </c>
      <c r="F20" s="2">
        <v>14.5775365829468</v>
      </c>
      <c r="G20" s="2" t="s">
        <v>9</v>
      </c>
      <c r="H20" s="2">
        <f>F20/3600</f>
        <v>0.004049315717</v>
      </c>
      <c r="I20" s="2" t="s">
        <v>10</v>
      </c>
      <c r="J20" s="2">
        <f>H21/H20</f>
        <v>7.408659164</v>
      </c>
      <c r="K20" s="2" t="s">
        <v>11</v>
      </c>
      <c r="L20" s="2">
        <f>(J20+J23+J26)/3</f>
        <v>7.398784192</v>
      </c>
    </row>
    <row r="21" ht="15.75" customHeight="1">
      <c r="A21" s="1" t="s">
        <v>13</v>
      </c>
      <c r="B21" s="1">
        <v>11.6</v>
      </c>
      <c r="C21" s="1" t="s">
        <v>7</v>
      </c>
      <c r="D21" s="1"/>
      <c r="E21" s="1" t="s">
        <v>14</v>
      </c>
      <c r="G21" s="1" t="s">
        <v>15</v>
      </c>
      <c r="H21" s="1">
        <f>B21-B20</f>
        <v>0.03</v>
      </c>
      <c r="K21" s="2" t="s">
        <v>33</v>
      </c>
      <c r="L21" s="3">
        <f>L20/120</f>
        <v>0.06165653494</v>
      </c>
    </row>
    <row r="22" ht="15.75" customHeight="1">
      <c r="A22" s="1" t="s">
        <v>17</v>
      </c>
      <c r="C22" s="1"/>
      <c r="D22" s="1"/>
      <c r="E22" s="1"/>
      <c r="G22" s="1"/>
      <c r="L22" s="2">
        <f>O3/L21</f>
        <v>15.48903131</v>
      </c>
    </row>
    <row r="23" ht="15.75" customHeight="1">
      <c r="A23" s="1" t="s">
        <v>6</v>
      </c>
      <c r="B23" s="1">
        <v>11.63</v>
      </c>
      <c r="C23" s="1" t="s">
        <v>7</v>
      </c>
      <c r="D23" s="1"/>
      <c r="E23" s="1" t="s">
        <v>8</v>
      </c>
      <c r="F23" s="2">
        <v>14.7562148571014</v>
      </c>
      <c r="G23" s="2" t="s">
        <v>9</v>
      </c>
      <c r="H23" s="2">
        <f>F23/3600</f>
        <v>0.004098948571</v>
      </c>
      <c r="I23" s="2" t="s">
        <v>10</v>
      </c>
      <c r="J23" s="2">
        <f>H24/H23</f>
        <v>7.318950086</v>
      </c>
    </row>
    <row r="24" ht="15.75" customHeight="1">
      <c r="A24" s="1" t="s">
        <v>13</v>
      </c>
      <c r="B24" s="1">
        <v>11.66</v>
      </c>
      <c r="C24" s="1" t="s">
        <v>7</v>
      </c>
      <c r="D24" s="1"/>
      <c r="E24" s="1" t="s">
        <v>14</v>
      </c>
      <c r="G24" s="1" t="s">
        <v>15</v>
      </c>
      <c r="H24" s="1">
        <f>B24-B23</f>
        <v>0.03</v>
      </c>
    </row>
    <row r="25" ht="15.75" customHeight="1">
      <c r="A25" s="1" t="s">
        <v>22</v>
      </c>
      <c r="C25" s="1"/>
      <c r="D25" s="1"/>
      <c r="E25" s="1"/>
      <c r="G25" s="1"/>
    </row>
    <row r="26" ht="15.75" customHeight="1">
      <c r="A26" s="1" t="s">
        <v>6</v>
      </c>
      <c r="B26" s="1">
        <v>11.72</v>
      </c>
      <c r="C26" s="1" t="s">
        <v>7</v>
      </c>
      <c r="D26" s="1"/>
      <c r="E26" s="1" t="s">
        <v>8</v>
      </c>
      <c r="F26" s="2">
        <v>14.460263967514</v>
      </c>
      <c r="G26" s="2" t="s">
        <v>9</v>
      </c>
      <c r="H26" s="2">
        <f>F26/3600</f>
        <v>0.004016739991</v>
      </c>
      <c r="I26" s="2" t="s">
        <v>10</v>
      </c>
      <c r="J26" s="2">
        <f>H27/H26</f>
        <v>7.468743326</v>
      </c>
    </row>
    <row r="27" ht="15.75" customHeight="1">
      <c r="A27" s="1" t="s">
        <v>13</v>
      </c>
      <c r="B27" s="1">
        <v>11.75</v>
      </c>
      <c r="C27" s="1" t="s">
        <v>7</v>
      </c>
      <c r="D27" s="1"/>
      <c r="E27" s="1" t="s">
        <v>14</v>
      </c>
      <c r="G27" s="1" t="s">
        <v>15</v>
      </c>
      <c r="H27" s="1">
        <f>B27-B26</f>
        <v>0.03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14.18</v>
      </c>
      <c r="C29" s="1" t="s">
        <v>7</v>
      </c>
      <c r="D29" s="1"/>
      <c r="E29" s="1" t="s">
        <v>8</v>
      </c>
      <c r="F29" s="1">
        <v>8.7194139957428</v>
      </c>
      <c r="G29" s="2" t="s">
        <v>9</v>
      </c>
      <c r="H29" s="2">
        <f>F29/3600</f>
        <v>0.002422059443</v>
      </c>
      <c r="I29" s="2" t="s">
        <v>10</v>
      </c>
      <c r="J29" s="2">
        <f>H30/H29</f>
        <v>12.38615348</v>
      </c>
      <c r="K29" s="2" t="s">
        <v>11</v>
      </c>
      <c r="L29" s="2">
        <f>(J29+J32+J35)/3</f>
        <v>10.91114915</v>
      </c>
    </row>
    <row r="30" ht="15.75" customHeight="1">
      <c r="A30" s="1" t="s">
        <v>13</v>
      </c>
      <c r="B30" s="1">
        <v>14.21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0.03</v>
      </c>
      <c r="L30" s="3">
        <f>L29/120</f>
        <v>0.09092624295</v>
      </c>
    </row>
    <row r="31" ht="15.75" customHeight="1">
      <c r="A31" s="1" t="s">
        <v>17</v>
      </c>
      <c r="C31" s="1"/>
      <c r="D31" s="1"/>
      <c r="E31" s="1"/>
      <c r="F31" s="1"/>
      <c r="G31" s="1"/>
      <c r="L31" s="2">
        <f>O4/L30</f>
        <v>10.15933321</v>
      </c>
    </row>
    <row r="32" ht="15.75" customHeight="1">
      <c r="A32" s="1" t="s">
        <v>6</v>
      </c>
      <c r="B32" s="1">
        <v>14.23</v>
      </c>
      <c r="C32" s="1" t="s">
        <v>7</v>
      </c>
      <c r="D32" s="1"/>
      <c r="E32" s="1" t="s">
        <v>8</v>
      </c>
      <c r="F32" s="1">
        <v>8.79633164405823</v>
      </c>
      <c r="G32" s="2" t="s">
        <v>9</v>
      </c>
      <c r="H32" s="2">
        <f>F32/3600</f>
        <v>0.002443425457</v>
      </c>
      <c r="I32" s="2" t="s">
        <v>10</v>
      </c>
      <c r="J32" s="2">
        <f>H33/H32</f>
        <v>8.185230266</v>
      </c>
    </row>
    <row r="33" ht="15.75" customHeight="1">
      <c r="A33" s="1" t="s">
        <v>13</v>
      </c>
      <c r="B33" s="1">
        <v>14.25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0.02</v>
      </c>
    </row>
    <row r="34" ht="15.75" customHeight="1">
      <c r="A34" s="1" t="s">
        <v>22</v>
      </c>
      <c r="C34" s="1"/>
      <c r="D34" s="1"/>
      <c r="E34" s="1"/>
      <c r="F34" s="1"/>
      <c r="G34" s="1"/>
    </row>
    <row r="35" ht="15.75" customHeight="1">
      <c r="A35" s="1" t="s">
        <v>6</v>
      </c>
      <c r="B35" s="1">
        <v>14.28</v>
      </c>
      <c r="C35" s="1" t="s">
        <v>7</v>
      </c>
      <c r="D35" s="1"/>
      <c r="E35" s="1" t="s">
        <v>8</v>
      </c>
      <c r="F35" s="1">
        <v>8.88007187843323</v>
      </c>
      <c r="G35" s="2" t="s">
        <v>9</v>
      </c>
      <c r="H35" s="2">
        <f>F35/3600</f>
        <v>0.002466686633</v>
      </c>
      <c r="I35" s="2" t="s">
        <v>10</v>
      </c>
      <c r="J35" s="2">
        <f>H36/H35</f>
        <v>12.16206372</v>
      </c>
    </row>
    <row r="36" ht="15.75" customHeight="1">
      <c r="A36" s="1" t="s">
        <v>13</v>
      </c>
      <c r="B36" s="1">
        <v>14.31</v>
      </c>
      <c r="C36" s="1" t="s">
        <v>7</v>
      </c>
      <c r="D36" s="1"/>
      <c r="E36" s="1" t="s">
        <v>14</v>
      </c>
      <c r="G36" s="1" t="s">
        <v>15</v>
      </c>
      <c r="H36" s="1">
        <f>B36-B35</f>
        <v>0.03</v>
      </c>
    </row>
    <row r="37" ht="15.75" customHeight="1">
      <c r="A37" s="1" t="s">
        <v>0</v>
      </c>
      <c r="C37" s="1"/>
      <c r="D37" s="1" t="s">
        <v>29</v>
      </c>
      <c r="E37" s="1"/>
      <c r="G37" s="5"/>
    </row>
    <row r="38" ht="15.75" customHeight="1">
      <c r="A38" s="1" t="s">
        <v>6</v>
      </c>
      <c r="B38" s="1">
        <v>15.61</v>
      </c>
      <c r="C38" s="1" t="s">
        <v>7</v>
      </c>
      <c r="D38" s="1"/>
      <c r="E38" s="1" t="s">
        <v>8</v>
      </c>
      <c r="F38" s="2">
        <v>9.24412894248962</v>
      </c>
      <c r="G38" s="2" t="s">
        <v>9</v>
      </c>
      <c r="H38" s="2">
        <f>F38/3600</f>
        <v>0.002567813595</v>
      </c>
      <c r="I38" s="2" t="s">
        <v>10</v>
      </c>
      <c r="J38" s="2">
        <f>H39/H38</f>
        <v>7.788727359</v>
      </c>
      <c r="K38" s="2" t="s">
        <v>11</v>
      </c>
      <c r="L38" s="2">
        <f>(J38+J41+J44)/3</f>
        <v>7.853100258</v>
      </c>
    </row>
    <row r="39" ht="15.75" customHeight="1">
      <c r="A39" s="1" t="s">
        <v>13</v>
      </c>
      <c r="B39" s="1">
        <v>15.63</v>
      </c>
      <c r="C39" s="1" t="s">
        <v>7</v>
      </c>
      <c r="D39" s="1"/>
      <c r="E39" s="1" t="s">
        <v>14</v>
      </c>
      <c r="G39" s="1" t="s">
        <v>15</v>
      </c>
      <c r="H39" s="1">
        <f>B39-B38</f>
        <v>0.02</v>
      </c>
      <c r="L39" s="3">
        <f>L38/120</f>
        <v>0.06544250215</v>
      </c>
    </row>
    <row r="40" ht="15.75" customHeight="1">
      <c r="A40" s="1" t="s">
        <v>17</v>
      </c>
      <c r="C40" s="1"/>
      <c r="D40" s="1"/>
      <c r="E40" s="1"/>
      <c r="G40" s="1"/>
      <c r="L40" s="2">
        <f>O5/L39</f>
        <v>14.45925765</v>
      </c>
    </row>
    <row r="41" ht="15.75" customHeight="1">
      <c r="A41" s="1" t="s">
        <v>6</v>
      </c>
      <c r="B41" s="1">
        <v>15.67</v>
      </c>
      <c r="C41" s="1" t="s">
        <v>7</v>
      </c>
      <c r="D41" s="1"/>
      <c r="E41" s="1" t="s">
        <v>8</v>
      </c>
      <c r="F41" s="2">
        <v>9.10405278205872</v>
      </c>
      <c r="G41" s="2" t="s">
        <v>9</v>
      </c>
      <c r="H41" s="2">
        <f>F41/3600</f>
        <v>0.002528903551</v>
      </c>
      <c r="I41" s="2" t="s">
        <v>10</v>
      </c>
      <c r="J41" s="2">
        <f>H42/H41</f>
        <v>7.908565748</v>
      </c>
    </row>
    <row r="42" ht="15.75" customHeight="1">
      <c r="A42" s="1" t="s">
        <v>13</v>
      </c>
      <c r="B42" s="1">
        <v>15.69</v>
      </c>
      <c r="C42" s="1" t="s">
        <v>7</v>
      </c>
      <c r="D42" s="1"/>
      <c r="E42" s="1" t="s">
        <v>14</v>
      </c>
      <c r="G42" s="1" t="s">
        <v>15</v>
      </c>
      <c r="H42" s="1">
        <f>B42-B41</f>
        <v>0.02</v>
      </c>
    </row>
    <row r="43" ht="15.75" customHeight="1">
      <c r="A43" s="1" t="s">
        <v>22</v>
      </c>
      <c r="C43" s="1"/>
      <c r="D43" s="1"/>
      <c r="E43" s="1"/>
      <c r="G43" s="1"/>
    </row>
    <row r="44" ht="15.75" customHeight="1">
      <c r="A44" s="1" t="s">
        <v>6</v>
      </c>
      <c r="B44" s="1">
        <v>15.72</v>
      </c>
      <c r="C44" s="1" t="s">
        <v>7</v>
      </c>
      <c r="D44" s="1"/>
      <c r="E44" s="1" t="s">
        <v>8</v>
      </c>
      <c r="F44" s="2">
        <v>9.15796613693237</v>
      </c>
      <c r="G44" s="2" t="s">
        <v>9</v>
      </c>
      <c r="H44" s="2">
        <f>F44/3600</f>
        <v>0.002543879482</v>
      </c>
      <c r="I44" s="2" t="s">
        <v>10</v>
      </c>
      <c r="J44" s="2">
        <f>H45/H44</f>
        <v>7.862007669</v>
      </c>
    </row>
    <row r="45" ht="15.75" customHeight="1">
      <c r="A45" s="1" t="s">
        <v>13</v>
      </c>
      <c r="B45" s="1">
        <v>15.74</v>
      </c>
      <c r="C45" s="1" t="s">
        <v>7</v>
      </c>
      <c r="D45" s="1"/>
      <c r="E45" s="1" t="s">
        <v>14</v>
      </c>
      <c r="G45" s="1" t="s">
        <v>15</v>
      </c>
      <c r="H45" s="1">
        <f>B45-B44</f>
        <v>0.02</v>
      </c>
    </row>
    <row r="46" ht="15.75" customHeight="1">
      <c r="A46" s="1" t="s">
        <v>0</v>
      </c>
      <c r="C46" s="1"/>
      <c r="D46" s="1" t="s">
        <v>30</v>
      </c>
      <c r="E46" s="1"/>
      <c r="G46" s="5" t="s">
        <v>31</v>
      </c>
    </row>
    <row r="47" ht="15.75" customHeight="1">
      <c r="A47" s="1" t="s">
        <v>6</v>
      </c>
      <c r="B47" s="1">
        <v>17.42</v>
      </c>
      <c r="C47" s="1" t="s">
        <v>7</v>
      </c>
      <c r="D47" s="1"/>
      <c r="E47" s="1" t="s">
        <v>8</v>
      </c>
      <c r="F47" s="2">
        <v>8.5353729724884</v>
      </c>
      <c r="G47" s="2" t="s">
        <v>9</v>
      </c>
      <c r="H47" s="2">
        <f>F47/3600</f>
        <v>0.002370936937</v>
      </c>
      <c r="I47" s="2" t="s">
        <v>10</v>
      </c>
      <c r="J47" s="2">
        <f>H48/H47</f>
        <v>8.435483749</v>
      </c>
      <c r="K47" s="2" t="s">
        <v>11</v>
      </c>
      <c r="L47" s="2">
        <f>(J47+J50+J53)/3</f>
        <v>8.392215721</v>
      </c>
    </row>
    <row r="48" ht="15.75" customHeight="1">
      <c r="A48" s="1" t="s">
        <v>13</v>
      </c>
      <c r="B48" s="1">
        <v>17.44</v>
      </c>
      <c r="C48" s="1" t="s">
        <v>7</v>
      </c>
      <c r="D48" s="1"/>
      <c r="E48" s="1" t="s">
        <v>14</v>
      </c>
      <c r="G48" s="1" t="s">
        <v>15</v>
      </c>
      <c r="H48" s="1">
        <f>B48-B47</f>
        <v>0.02</v>
      </c>
      <c r="L48" s="3">
        <f>L47/120</f>
        <v>0.06993513101</v>
      </c>
    </row>
    <row r="49" ht="15.75" customHeight="1">
      <c r="A49" s="1" t="s">
        <v>17</v>
      </c>
      <c r="C49" s="1"/>
      <c r="D49" s="1"/>
      <c r="E49" s="1"/>
      <c r="G49" s="1"/>
      <c r="L49" s="2">
        <f>O6/L48</f>
        <v>13.42315352</v>
      </c>
    </row>
    <row r="50" ht="15.75" customHeight="1">
      <c r="A50" s="1" t="s">
        <v>6</v>
      </c>
      <c r="B50" s="1">
        <v>17.48</v>
      </c>
      <c r="C50" s="1" t="s">
        <v>7</v>
      </c>
      <c r="D50" s="1"/>
      <c r="E50" s="1" t="s">
        <v>8</v>
      </c>
      <c r="F50" s="2">
        <v>8.63978409767151</v>
      </c>
      <c r="G50" s="2" t="s">
        <v>9</v>
      </c>
      <c r="H50" s="2">
        <f>F50/3600</f>
        <v>0.002399940027</v>
      </c>
      <c r="I50" s="2" t="s">
        <v>10</v>
      </c>
      <c r="J50" s="2">
        <f>H51/H50</f>
        <v>8.333541578</v>
      </c>
    </row>
    <row r="51" ht="15.75" customHeight="1">
      <c r="A51" s="1" t="s">
        <v>13</v>
      </c>
      <c r="B51" s="1">
        <v>17.5</v>
      </c>
      <c r="C51" s="1" t="s">
        <v>7</v>
      </c>
      <c r="D51" s="1"/>
      <c r="E51" s="1" t="s">
        <v>14</v>
      </c>
      <c r="G51" s="1" t="s">
        <v>15</v>
      </c>
      <c r="H51" s="1">
        <f>B51-B50</f>
        <v>0.02</v>
      </c>
    </row>
    <row r="52" ht="15.75" customHeight="1">
      <c r="A52" s="1" t="s">
        <v>22</v>
      </c>
      <c r="C52" s="1"/>
      <c r="D52" s="1"/>
      <c r="E52" s="1"/>
      <c r="G52" s="1"/>
    </row>
    <row r="53" ht="15.75" customHeight="1">
      <c r="A53" s="1" t="s">
        <v>6</v>
      </c>
      <c r="B53" s="1">
        <v>17.52</v>
      </c>
      <c r="C53" s="1" t="s">
        <v>7</v>
      </c>
      <c r="D53" s="1"/>
      <c r="E53" s="1" t="s">
        <v>8</v>
      </c>
      <c r="F53" s="2">
        <v>8.56365823745728</v>
      </c>
      <c r="G53" s="2" t="s">
        <v>9</v>
      </c>
      <c r="H53" s="2">
        <f>F53/3600</f>
        <v>0.002378793955</v>
      </c>
      <c r="I53" s="2" t="s">
        <v>10</v>
      </c>
      <c r="J53" s="2">
        <f>H54/H53</f>
        <v>8.407621837</v>
      </c>
    </row>
    <row r="54" ht="15.75" customHeight="1">
      <c r="A54" s="1" t="s">
        <v>13</v>
      </c>
      <c r="B54" s="1">
        <v>17.54</v>
      </c>
      <c r="C54" s="1" t="s">
        <v>7</v>
      </c>
      <c r="D54" s="1"/>
      <c r="E54" s="1" t="s">
        <v>14</v>
      </c>
      <c r="G54" s="1" t="s">
        <v>15</v>
      </c>
      <c r="H54" s="1">
        <f>B54-B53</f>
        <v>0.02</v>
      </c>
    </row>
    <row r="55" ht="15.75" customHeight="1">
      <c r="A55" s="1" t="s">
        <v>0</v>
      </c>
      <c r="C55" s="1"/>
      <c r="D55" s="1" t="s">
        <v>32</v>
      </c>
      <c r="E55" s="1"/>
      <c r="G55" s="5"/>
    </row>
    <row r="56" ht="15.75" customHeight="1">
      <c r="A56" s="1" t="s">
        <v>6</v>
      </c>
      <c r="B56" s="1">
        <v>18.93</v>
      </c>
      <c r="C56" s="1" t="s">
        <v>7</v>
      </c>
      <c r="D56" s="1"/>
      <c r="E56" s="1" t="s">
        <v>8</v>
      </c>
      <c r="F56" s="2">
        <v>8.7288236618042</v>
      </c>
      <c r="G56" s="2" t="s">
        <v>9</v>
      </c>
      <c r="H56" s="2">
        <f>F56/3600</f>
        <v>0.002424673239</v>
      </c>
      <c r="I56" s="2" t="s">
        <v>10</v>
      </c>
      <c r="J56" s="2">
        <f>H57/H56</f>
        <v>8.248534143</v>
      </c>
      <c r="K56" s="2" t="s">
        <v>11</v>
      </c>
      <c r="L56" s="2">
        <f>(J56+J59+J62)/3</f>
        <v>8.372150621</v>
      </c>
    </row>
    <row r="57" ht="15.75" customHeight="1">
      <c r="A57" s="1" t="s">
        <v>13</v>
      </c>
      <c r="B57" s="1">
        <v>18.95</v>
      </c>
      <c r="C57" s="1" t="s">
        <v>7</v>
      </c>
      <c r="D57" s="1"/>
      <c r="E57" s="1" t="s">
        <v>14</v>
      </c>
      <c r="G57" s="1" t="s">
        <v>15</v>
      </c>
      <c r="H57" s="1">
        <f>B57-B56</f>
        <v>0.02</v>
      </c>
      <c r="L57" s="3">
        <f>L56/120</f>
        <v>0.06976792184</v>
      </c>
    </row>
    <row r="58" ht="15.75" customHeight="1">
      <c r="A58" s="1" t="s">
        <v>17</v>
      </c>
      <c r="C58" s="1"/>
      <c r="D58" s="1"/>
      <c r="E58" s="1"/>
      <c r="G58" s="1"/>
      <c r="L58" s="2">
        <f>O7/L57</f>
        <v>13.74198879</v>
      </c>
    </row>
    <row r="59" ht="15.75" customHeight="1">
      <c r="A59" s="1" t="s">
        <v>6</v>
      </c>
      <c r="B59" s="1">
        <v>18.98</v>
      </c>
      <c r="C59" s="1" t="s">
        <v>7</v>
      </c>
      <c r="D59" s="1"/>
      <c r="E59" s="1" t="s">
        <v>8</v>
      </c>
      <c r="F59" s="2">
        <v>8.46859359741211</v>
      </c>
      <c r="G59" s="2" t="s">
        <v>9</v>
      </c>
      <c r="H59" s="2">
        <f>F59/3600</f>
        <v>0.00235238711</v>
      </c>
      <c r="I59" s="2" t="s">
        <v>10</v>
      </c>
      <c r="J59" s="2">
        <f>H60/H59</f>
        <v>8.502002035</v>
      </c>
    </row>
    <row r="60" ht="15.75" customHeight="1">
      <c r="A60" s="1" t="s">
        <v>13</v>
      </c>
      <c r="B60" s="1">
        <v>19.0</v>
      </c>
      <c r="C60" s="1" t="s">
        <v>7</v>
      </c>
      <c r="D60" s="1"/>
      <c r="E60" s="1" t="s">
        <v>14</v>
      </c>
      <c r="G60" s="1" t="s">
        <v>15</v>
      </c>
      <c r="H60" s="1">
        <f>B60-B59</f>
        <v>0.02</v>
      </c>
    </row>
    <row r="61" ht="15.75" customHeight="1">
      <c r="A61" s="1" t="s">
        <v>22</v>
      </c>
      <c r="C61" s="1"/>
      <c r="D61" s="1"/>
      <c r="E61" s="1"/>
      <c r="G61" s="1"/>
    </row>
    <row r="62" ht="15.75" customHeight="1">
      <c r="A62" s="1" t="s">
        <v>6</v>
      </c>
      <c r="B62" s="1">
        <v>19.03</v>
      </c>
      <c r="C62" s="1" t="s">
        <v>7</v>
      </c>
      <c r="D62" s="1"/>
      <c r="E62" s="1" t="s">
        <v>8</v>
      </c>
      <c r="F62" s="2">
        <v>8.60635018348694</v>
      </c>
      <c r="G62" s="2" t="s">
        <v>9</v>
      </c>
      <c r="H62" s="2">
        <f>F62/3600</f>
        <v>0.002390652829</v>
      </c>
      <c r="I62" s="2" t="s">
        <v>10</v>
      </c>
      <c r="J62" s="2">
        <f>H63/H62</f>
        <v>8.365915686</v>
      </c>
    </row>
    <row r="63" ht="15.75" customHeight="1">
      <c r="A63" s="1" t="s">
        <v>13</v>
      </c>
      <c r="B63" s="1">
        <v>19.05</v>
      </c>
      <c r="C63" s="1" t="s">
        <v>7</v>
      </c>
      <c r="D63" s="1"/>
      <c r="E63" s="1" t="s">
        <v>14</v>
      </c>
      <c r="G63" s="1" t="s">
        <v>15</v>
      </c>
      <c r="H63" s="1">
        <f>B63-B62</f>
        <v>0.02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7" max="7" width="18.5"/>
    <col customWidth="1" min="8" max="8" width="8.63"/>
    <col customWidth="1" min="9" max="9" width="15.0"/>
    <col customWidth="1" min="10" max="10" width="8.63"/>
    <col customWidth="1" min="11" max="11" width="14.0"/>
    <col customWidth="1" min="12" max="26" width="8.63"/>
  </cols>
  <sheetData>
    <row r="1" ht="15.75" customHeight="1">
      <c r="A1" s="1" t="s">
        <v>0</v>
      </c>
      <c r="C1" s="1"/>
      <c r="D1" s="1" t="s">
        <v>2</v>
      </c>
      <c r="H1" s="1"/>
      <c r="O1" s="2" t="s">
        <v>37</v>
      </c>
    </row>
    <row r="2" ht="15.75" customHeight="1">
      <c r="A2" s="1" t="s">
        <v>6</v>
      </c>
      <c r="B2" s="1">
        <v>6.37</v>
      </c>
      <c r="C2" s="1" t="s">
        <v>7</v>
      </c>
      <c r="E2" s="1" t="s">
        <v>8</v>
      </c>
      <c r="F2" s="2">
        <v>31.4789717197418</v>
      </c>
      <c r="G2" s="2" t="s">
        <v>9</v>
      </c>
      <c r="H2" s="2">
        <f>F2/3600</f>
        <v>0.008744158811</v>
      </c>
      <c r="I2" s="2" t="s">
        <v>10</v>
      </c>
      <c r="J2" s="2">
        <f>H3/H2</f>
        <v>5.718102917</v>
      </c>
      <c r="K2" s="2" t="s">
        <v>11</v>
      </c>
      <c r="L2" s="2">
        <f>(J2+J5+J8)/3</f>
        <v>5.884886356</v>
      </c>
      <c r="M2" s="2" t="s">
        <v>38</v>
      </c>
      <c r="N2" s="3">
        <f>(F2+F5+F8)/3</f>
        <v>30.60057155</v>
      </c>
      <c r="O2" s="2">
        <f>F2/420</f>
        <v>0.07494993267</v>
      </c>
    </row>
    <row r="3" ht="15.75" customHeight="1">
      <c r="A3" s="1" t="s">
        <v>13</v>
      </c>
      <c r="B3" s="1">
        <v>6.42</v>
      </c>
      <c r="C3" s="1" t="s">
        <v>7</v>
      </c>
      <c r="E3" s="1" t="s">
        <v>14</v>
      </c>
      <c r="G3" s="1" t="s">
        <v>15</v>
      </c>
      <c r="H3" s="1">
        <f>B3-B2</f>
        <v>0.05</v>
      </c>
      <c r="L3" s="3">
        <f>L2/420</f>
        <v>0.01401163418</v>
      </c>
      <c r="M3" s="2" t="s">
        <v>5</v>
      </c>
      <c r="N3" s="2" t="s">
        <v>2</v>
      </c>
      <c r="O3" s="2">
        <v>0.94375</v>
      </c>
    </row>
    <row r="4" ht="15.75" customHeight="1">
      <c r="A4" s="1" t="s">
        <v>17</v>
      </c>
      <c r="C4" s="1"/>
      <c r="G4" s="1"/>
      <c r="H4" s="1"/>
      <c r="L4" s="10">
        <f>O3/L7</f>
        <v>0.1603684324</v>
      </c>
      <c r="N4" s="2" t="s">
        <v>12</v>
      </c>
      <c r="O4" s="2">
        <v>0.9575</v>
      </c>
      <c r="Q4" s="2">
        <f>O3/L5</f>
        <v>2.201094235</v>
      </c>
    </row>
    <row r="5" ht="15.75" customHeight="1">
      <c r="A5" s="1" t="s">
        <v>6</v>
      </c>
      <c r="B5" s="1">
        <v>6.8</v>
      </c>
      <c r="C5" s="1" t="s">
        <v>7</v>
      </c>
      <c r="E5" s="1" t="s">
        <v>8</v>
      </c>
      <c r="F5" s="2">
        <v>29.9208006858826</v>
      </c>
      <c r="G5" s="2" t="s">
        <v>9</v>
      </c>
      <c r="H5" s="2">
        <f>F5/3600</f>
        <v>0.008311333524</v>
      </c>
      <c r="I5" s="2" t="s">
        <v>10</v>
      </c>
      <c r="J5" s="2">
        <f>H6/H5</f>
        <v>6.01588179</v>
      </c>
      <c r="L5" s="2">
        <f>L2*N2/420</f>
        <v>0.4287640143</v>
      </c>
      <c r="M5" s="2" t="s">
        <v>39</v>
      </c>
      <c r="N5" s="2" t="s">
        <v>16</v>
      </c>
      <c r="O5" s="2">
        <v>0.955</v>
      </c>
    </row>
    <row r="6" ht="15.75" customHeight="1">
      <c r="A6" s="1" t="s">
        <v>13</v>
      </c>
      <c r="B6" s="2">
        <v>6.85</v>
      </c>
      <c r="C6" s="1" t="s">
        <v>7</v>
      </c>
      <c r="E6" s="1" t="s">
        <v>14</v>
      </c>
      <c r="G6" s="1" t="s">
        <v>15</v>
      </c>
      <c r="H6" s="1">
        <f>B6-B5</f>
        <v>0.05</v>
      </c>
      <c r="L6" s="2">
        <f>420/N2</f>
        <v>13.72523383</v>
      </c>
      <c r="M6" s="2" t="s">
        <v>40</v>
      </c>
      <c r="N6" s="2" t="s">
        <v>19</v>
      </c>
      <c r="O6" s="2">
        <v>0.92375</v>
      </c>
    </row>
    <row r="7" ht="15.75" customHeight="1">
      <c r="A7" s="1" t="s">
        <v>22</v>
      </c>
      <c r="C7" s="1"/>
      <c r="G7" s="1"/>
      <c r="H7" s="1"/>
      <c r="L7" s="2">
        <f>L5*L6</f>
        <v>5.884886356</v>
      </c>
      <c r="M7" s="2" t="s">
        <v>41</v>
      </c>
      <c r="N7" s="2" t="s">
        <v>20</v>
      </c>
      <c r="O7" s="2">
        <v>0.94625</v>
      </c>
    </row>
    <row r="8" ht="15.75" customHeight="1">
      <c r="A8" s="1" t="s">
        <v>6</v>
      </c>
      <c r="B8" s="1">
        <v>6.9</v>
      </c>
      <c r="C8" s="1" t="s">
        <v>7</v>
      </c>
      <c r="E8" s="1" t="s">
        <v>8</v>
      </c>
      <c r="F8" s="2">
        <v>30.4019422531128</v>
      </c>
      <c r="G8" s="2" t="s">
        <v>9</v>
      </c>
      <c r="H8" s="2">
        <f>F8/3600</f>
        <v>0.008444983959</v>
      </c>
      <c r="I8" s="2" t="s">
        <v>10</v>
      </c>
      <c r="J8" s="2">
        <f>H9/H8</f>
        <v>5.92067436</v>
      </c>
      <c r="M8" s="2" t="s">
        <v>42</v>
      </c>
      <c r="N8" s="2" t="s">
        <v>21</v>
      </c>
      <c r="O8" s="2">
        <v>0.93875</v>
      </c>
    </row>
    <row r="9" ht="15.75" customHeight="1">
      <c r="A9" s="1" t="s">
        <v>13</v>
      </c>
      <c r="B9" s="2">
        <v>6.95</v>
      </c>
      <c r="C9" s="1" t="s">
        <v>7</v>
      </c>
      <c r="E9" s="1" t="s">
        <v>14</v>
      </c>
      <c r="G9" s="1" t="s">
        <v>15</v>
      </c>
      <c r="H9" s="1">
        <f>B9-B8</f>
        <v>0.05</v>
      </c>
      <c r="N9" s="2" t="s">
        <v>23</v>
      </c>
      <c r="O9" s="2">
        <v>0.95875</v>
      </c>
    </row>
    <row r="10" ht="15.75" customHeight="1">
      <c r="A10" s="11" t="s">
        <v>0</v>
      </c>
      <c r="B10" s="12"/>
      <c r="C10" s="11"/>
      <c r="D10" s="11" t="s">
        <v>24</v>
      </c>
      <c r="E10" s="12"/>
      <c r="F10" s="12"/>
      <c r="G10" s="11"/>
      <c r="H10" s="13"/>
      <c r="I10" s="12"/>
      <c r="J10" s="12"/>
      <c r="L10" s="2">
        <f>AVERAGE(H12,H15,H18)</f>
        <v>0.07333333333</v>
      </c>
    </row>
    <row r="11" ht="15.75" customHeight="1">
      <c r="A11" s="11" t="s">
        <v>6</v>
      </c>
      <c r="B11" s="11">
        <v>9.86</v>
      </c>
      <c r="C11" s="11" t="s">
        <v>7</v>
      </c>
      <c r="D11" s="12"/>
      <c r="E11" s="11" t="s">
        <v>8</v>
      </c>
      <c r="F11" s="12">
        <v>50.1684739589691</v>
      </c>
      <c r="G11" s="12" t="s">
        <v>9</v>
      </c>
      <c r="H11" s="12">
        <f>F11/3600</f>
        <v>0.01393568721</v>
      </c>
      <c r="I11" s="12" t="s">
        <v>10</v>
      </c>
      <c r="J11" s="12">
        <f>H12/H11</f>
        <v>5.023074854</v>
      </c>
      <c r="K11" s="2" t="s">
        <v>11</v>
      </c>
      <c r="L11" s="2">
        <f>(J11+J14+J17)/3</f>
        <v>5.299668779</v>
      </c>
      <c r="M11" s="2" t="s">
        <v>38</v>
      </c>
      <c r="N11" s="3">
        <f>(F11+F14+F17)/3</f>
        <v>49.81229337</v>
      </c>
      <c r="O11" s="2">
        <f>N11/3600</f>
        <v>0.01383674816</v>
      </c>
    </row>
    <row r="12" ht="15.75" customHeight="1">
      <c r="A12" s="11" t="s">
        <v>13</v>
      </c>
      <c r="B12" s="11">
        <v>9.93</v>
      </c>
      <c r="C12" s="11" t="s">
        <v>7</v>
      </c>
      <c r="D12" s="12"/>
      <c r="E12" s="11" t="s">
        <v>14</v>
      </c>
      <c r="F12" s="12"/>
      <c r="G12" s="11" t="s">
        <v>15</v>
      </c>
      <c r="H12" s="11">
        <f>B12-B11</f>
        <v>0.07</v>
      </c>
      <c r="I12" s="12"/>
      <c r="J12" s="12"/>
      <c r="K12" s="7" t="s">
        <v>33</v>
      </c>
      <c r="L12" s="7">
        <f>L11/420</f>
        <v>0.012618259</v>
      </c>
      <c r="N12" s="3"/>
      <c r="O12" s="6" t="s">
        <v>36</v>
      </c>
      <c r="P12" s="6">
        <f>O4/L16</f>
        <v>0.1904201141</v>
      </c>
      <c r="Q12" s="2">
        <f>O4/L15</f>
        <v>1.523360913</v>
      </c>
    </row>
    <row r="13" ht="15.75" customHeight="1">
      <c r="A13" s="11" t="s">
        <v>17</v>
      </c>
      <c r="B13" s="12"/>
      <c r="C13" s="11"/>
      <c r="D13" s="12"/>
      <c r="E13" s="12"/>
      <c r="F13" s="12"/>
      <c r="G13" s="11"/>
      <c r="H13" s="12"/>
      <c r="I13" s="12"/>
      <c r="J13" s="12"/>
      <c r="L13" s="3"/>
      <c r="M13" s="2" t="s">
        <v>43</v>
      </c>
      <c r="N13" s="3">
        <f>420/N11</f>
        <v>8.431653545</v>
      </c>
    </row>
    <row r="14" ht="15.75" customHeight="1">
      <c r="A14" s="11" t="s">
        <v>6</v>
      </c>
      <c r="B14" s="11">
        <v>9.97</v>
      </c>
      <c r="C14" s="11" t="s">
        <v>7</v>
      </c>
      <c r="D14" s="12"/>
      <c r="E14" s="11" t="s">
        <v>8</v>
      </c>
      <c r="F14" s="12">
        <v>49.9074184894562</v>
      </c>
      <c r="G14" s="12" t="s">
        <v>9</v>
      </c>
      <c r="H14" s="12">
        <f>F14/3600</f>
        <v>0.0138631718</v>
      </c>
      <c r="I14" s="12" t="s">
        <v>10</v>
      </c>
      <c r="J14" s="12">
        <f>H15/H14</f>
        <v>5.770685175</v>
      </c>
      <c r="L14" s="2">
        <f>L11*N11</f>
        <v>263.988656</v>
      </c>
    </row>
    <row r="15" ht="15.75" customHeight="1">
      <c r="A15" s="11" t="s">
        <v>13</v>
      </c>
      <c r="B15" s="11">
        <v>10.05</v>
      </c>
      <c r="C15" s="11" t="s">
        <v>7</v>
      </c>
      <c r="D15" s="12"/>
      <c r="E15" s="11" t="s">
        <v>14</v>
      </c>
      <c r="F15" s="12"/>
      <c r="G15" s="11" t="s">
        <v>15</v>
      </c>
      <c r="H15" s="11">
        <f>B15-B14</f>
        <v>0.08</v>
      </c>
      <c r="I15" s="12"/>
      <c r="J15" s="12"/>
      <c r="L15" s="2">
        <f>L11*N11/420</f>
        <v>0.628544419</v>
      </c>
      <c r="M15" s="2" t="s">
        <v>39</v>
      </c>
      <c r="O15" s="2">
        <v>8.0</v>
      </c>
      <c r="P15" s="2" t="s">
        <v>40</v>
      </c>
    </row>
    <row r="16" ht="15.75" customHeight="1">
      <c r="A16" s="11" t="s">
        <v>22</v>
      </c>
      <c r="B16" s="12"/>
      <c r="C16" s="11"/>
      <c r="D16" s="12"/>
      <c r="E16" s="12"/>
      <c r="F16" s="12"/>
      <c r="G16" s="11"/>
      <c r="H16" s="12"/>
      <c r="I16" s="12"/>
      <c r="J16" s="12"/>
      <c r="L16" s="2">
        <f>L15*O15</f>
        <v>5.028355352</v>
      </c>
      <c r="M16" s="2" t="s">
        <v>41</v>
      </c>
    </row>
    <row r="17" ht="15.75" customHeight="1">
      <c r="A17" s="11" t="s">
        <v>6</v>
      </c>
      <c r="B17" s="11">
        <v>10.09</v>
      </c>
      <c r="C17" s="11" t="s">
        <v>7</v>
      </c>
      <c r="D17" s="12"/>
      <c r="E17" s="11" t="s">
        <v>8</v>
      </c>
      <c r="F17" s="12">
        <v>49.360987663269</v>
      </c>
      <c r="G17" s="12" t="s">
        <v>9</v>
      </c>
      <c r="H17" s="12">
        <f>F17/3600</f>
        <v>0.01371138546</v>
      </c>
      <c r="I17" s="12" t="s">
        <v>10</v>
      </c>
      <c r="J17" s="12">
        <f>H18/H17</f>
        <v>5.105246307</v>
      </c>
      <c r="M17" s="2" t="s">
        <v>42</v>
      </c>
    </row>
    <row r="18" ht="15.75" customHeight="1">
      <c r="A18" s="11" t="s">
        <v>13</v>
      </c>
      <c r="B18" s="11">
        <v>10.16</v>
      </c>
      <c r="C18" s="11" t="s">
        <v>7</v>
      </c>
      <c r="D18" s="12"/>
      <c r="E18" s="11" t="s">
        <v>14</v>
      </c>
      <c r="F18" s="12"/>
      <c r="G18" s="11" t="s">
        <v>15</v>
      </c>
      <c r="H18" s="11">
        <f>B18-B17</f>
        <v>0.07</v>
      </c>
      <c r="I18" s="12"/>
      <c r="J18" s="12"/>
    </row>
    <row r="19" ht="15.75" customHeight="1">
      <c r="A19" s="1" t="s">
        <v>0</v>
      </c>
      <c r="C19" s="1"/>
      <c r="D19" s="1" t="s">
        <v>25</v>
      </c>
      <c r="E19" s="1"/>
      <c r="G19" s="5"/>
      <c r="H19" s="5"/>
    </row>
    <row r="20" ht="15.75" customHeight="1">
      <c r="A20" s="1" t="s">
        <v>6</v>
      </c>
      <c r="B20" s="1">
        <v>11.79</v>
      </c>
      <c r="C20" s="1" t="s">
        <v>7</v>
      </c>
      <c r="D20" s="1"/>
      <c r="E20" s="1" t="s">
        <v>8</v>
      </c>
      <c r="F20" s="2">
        <v>50.4540338516235</v>
      </c>
      <c r="G20" s="2" t="s">
        <v>9</v>
      </c>
      <c r="H20" s="2">
        <f>F20/3600</f>
        <v>0.0140150094</v>
      </c>
      <c r="I20" s="2" t="s">
        <v>10</v>
      </c>
      <c r="J20" s="2">
        <f>H21/H20</f>
        <v>5.708165988</v>
      </c>
      <c r="K20" s="2" t="s">
        <v>11</v>
      </c>
      <c r="L20" s="2">
        <f>(J20+J23+J26)/3</f>
        <v>5.931902773</v>
      </c>
      <c r="N20" s="2">
        <f>AVERAGE(F20,F23,F26)</f>
        <v>50.57344906</v>
      </c>
      <c r="O20" s="2">
        <f>O5/L23</f>
        <v>1.337014339</v>
      </c>
    </row>
    <row r="21" ht="15.75" customHeight="1">
      <c r="A21" s="1" t="s">
        <v>13</v>
      </c>
      <c r="B21" s="1">
        <v>11.87</v>
      </c>
      <c r="C21" s="1" t="s">
        <v>7</v>
      </c>
      <c r="D21" s="1"/>
      <c r="E21" s="1" t="s">
        <v>14</v>
      </c>
      <c r="G21" s="1" t="s">
        <v>15</v>
      </c>
      <c r="H21" s="1">
        <f>B21-B20</f>
        <v>0.08</v>
      </c>
      <c r="L21" s="3">
        <f>L20/420</f>
        <v>0.01412357803</v>
      </c>
    </row>
    <row r="22" ht="15.75" customHeight="1">
      <c r="A22" s="1" t="s">
        <v>17</v>
      </c>
      <c r="C22" s="1"/>
      <c r="D22" s="1"/>
      <c r="E22" s="1"/>
      <c r="G22" s="1"/>
      <c r="K22" s="2" t="s">
        <v>18</v>
      </c>
      <c r="L22" s="10">
        <f>O5/L25</f>
        <v>0.1609938727</v>
      </c>
    </row>
    <row r="23" ht="15.75" customHeight="1">
      <c r="A23" s="1" t="s">
        <v>6</v>
      </c>
      <c r="B23" s="1">
        <v>11.9</v>
      </c>
      <c r="C23" s="1" t="s">
        <v>7</v>
      </c>
      <c r="D23" s="1"/>
      <c r="E23" s="1" t="s">
        <v>8</v>
      </c>
      <c r="F23" s="2">
        <v>50.5909631252289</v>
      </c>
      <c r="G23" s="2" t="s">
        <v>9</v>
      </c>
      <c r="H23" s="2">
        <f>F23/3600</f>
        <v>0.01405304531</v>
      </c>
      <c r="I23" s="2" t="s">
        <v>10</v>
      </c>
      <c r="J23" s="2">
        <f>H24/H23</f>
        <v>6.404305828</v>
      </c>
      <c r="L23" s="2">
        <f>L20*N20/420</f>
        <v>0.714278054</v>
      </c>
      <c r="M23" s="2" t="s">
        <v>39</v>
      </c>
    </row>
    <row r="24" ht="15.75" customHeight="1">
      <c r="A24" s="1" t="s">
        <v>13</v>
      </c>
      <c r="B24" s="1">
        <v>11.99</v>
      </c>
      <c r="C24" s="1" t="s">
        <v>7</v>
      </c>
      <c r="D24" s="1"/>
      <c r="E24" s="1" t="s">
        <v>14</v>
      </c>
      <c r="G24" s="1" t="s">
        <v>15</v>
      </c>
      <c r="H24" s="1">
        <f>B24-B23</f>
        <v>0.09</v>
      </c>
      <c r="L24" s="2">
        <f>420/N20</f>
        <v>8.304752945</v>
      </c>
      <c r="M24" s="2" t="s">
        <v>40</v>
      </c>
    </row>
    <row r="25" ht="15.75" customHeight="1">
      <c r="A25" s="1" t="s">
        <v>22</v>
      </c>
      <c r="C25" s="1"/>
      <c r="D25" s="1"/>
      <c r="E25" s="1"/>
      <c r="G25" s="1"/>
      <c r="L25" s="2">
        <f>L23*L24</f>
        <v>5.931902773</v>
      </c>
      <c r="M25" s="2" t="s">
        <v>41</v>
      </c>
    </row>
    <row r="26" ht="15.75" customHeight="1">
      <c r="A26" s="1" t="s">
        <v>6</v>
      </c>
      <c r="B26" s="1">
        <v>12.04</v>
      </c>
      <c r="C26" s="1" t="s">
        <v>7</v>
      </c>
      <c r="D26" s="1"/>
      <c r="E26" s="1" t="s">
        <v>8</v>
      </c>
      <c r="F26" s="2">
        <v>50.675350189209</v>
      </c>
      <c r="G26" s="2" t="s">
        <v>9</v>
      </c>
      <c r="H26" s="2">
        <f>F26/3600</f>
        <v>0.01407648616</v>
      </c>
      <c r="I26" s="2" t="s">
        <v>10</v>
      </c>
      <c r="J26" s="2">
        <f>H27/H26</f>
        <v>5.683236503</v>
      </c>
      <c r="M26" s="2" t="s">
        <v>42</v>
      </c>
    </row>
    <row r="27" ht="15.75" customHeight="1">
      <c r="A27" s="1" t="s">
        <v>13</v>
      </c>
      <c r="B27" s="1">
        <v>12.12</v>
      </c>
      <c r="C27" s="1" t="s">
        <v>7</v>
      </c>
      <c r="D27" s="1"/>
      <c r="E27" s="1" t="s">
        <v>14</v>
      </c>
      <c r="G27" s="1" t="s">
        <v>15</v>
      </c>
      <c r="H27" s="1">
        <f>B27-B26</f>
        <v>0.08</v>
      </c>
    </row>
    <row r="28" ht="15.75" customHeight="1">
      <c r="A28" s="1" t="s">
        <v>0</v>
      </c>
      <c r="C28" s="1"/>
      <c r="D28" s="1" t="s">
        <v>28</v>
      </c>
      <c r="E28" s="1"/>
      <c r="F28" s="1"/>
      <c r="G28" s="1"/>
    </row>
    <row r="29" ht="15.75" customHeight="1">
      <c r="A29" s="1" t="s">
        <v>6</v>
      </c>
      <c r="B29" s="1">
        <v>14.35</v>
      </c>
      <c r="C29" s="1" t="s">
        <v>7</v>
      </c>
      <c r="D29" s="1"/>
      <c r="E29" s="1" t="s">
        <v>8</v>
      </c>
      <c r="F29" s="1">
        <v>30.1046650409698</v>
      </c>
      <c r="G29" s="2" t="s">
        <v>9</v>
      </c>
      <c r="H29" s="2">
        <f>F29/3600</f>
        <v>0.008362406956</v>
      </c>
      <c r="I29" s="2" t="s">
        <v>10</v>
      </c>
      <c r="J29" s="2">
        <f>H30/H29</f>
        <v>5.97913977</v>
      </c>
      <c r="K29" s="2" t="s">
        <v>11</v>
      </c>
      <c r="L29" s="2">
        <f>(J29+J32+J35)/3</f>
        <v>5.91258945</v>
      </c>
      <c r="N29" s="2">
        <f>AVERAGE(F29,F32,F35)</f>
        <v>30.45159968</v>
      </c>
      <c r="O29" s="2">
        <f>O6/L32</f>
        <v>2.154844352</v>
      </c>
    </row>
    <row r="30" ht="15.75" customHeight="1">
      <c r="A30" s="1" t="s">
        <v>13</v>
      </c>
      <c r="B30" s="1">
        <v>14.4</v>
      </c>
      <c r="C30" s="1" t="s">
        <v>7</v>
      </c>
      <c r="D30" s="1"/>
      <c r="E30" s="1" t="s">
        <v>14</v>
      </c>
      <c r="F30" s="1"/>
      <c r="G30" s="1" t="s">
        <v>15</v>
      </c>
      <c r="H30" s="1">
        <f>B30-B29</f>
        <v>0.05</v>
      </c>
      <c r="L30" s="3">
        <f>L29/420</f>
        <v>0.01407759393</v>
      </c>
    </row>
    <row r="31" ht="15.75" customHeight="1">
      <c r="A31" s="1" t="s">
        <v>17</v>
      </c>
      <c r="C31" s="1"/>
      <c r="D31" s="1"/>
      <c r="E31" s="1"/>
      <c r="F31" s="1"/>
      <c r="G31" s="1"/>
      <c r="L31" s="10">
        <f>O6/L34</f>
        <v>0.1562344228</v>
      </c>
    </row>
    <row r="32" ht="15.75" customHeight="1">
      <c r="A32" s="1" t="s">
        <v>6</v>
      </c>
      <c r="B32" s="1">
        <v>14.44</v>
      </c>
      <c r="C32" s="1" t="s">
        <v>7</v>
      </c>
      <c r="D32" s="1"/>
      <c r="E32" s="1" t="s">
        <v>8</v>
      </c>
      <c r="F32" s="1">
        <v>30.0927739143372</v>
      </c>
      <c r="G32" s="2" t="s">
        <v>9</v>
      </c>
      <c r="H32" s="2">
        <f>F32/3600</f>
        <v>0.008359103865</v>
      </c>
      <c r="I32" s="2" t="s">
        <v>10</v>
      </c>
      <c r="J32" s="2">
        <f>H33/H32</f>
        <v>5.98150242</v>
      </c>
      <c r="L32" s="2">
        <f>L29*N29/420</f>
        <v>0.4286852548</v>
      </c>
      <c r="M32" s="2" t="s">
        <v>39</v>
      </c>
    </row>
    <row r="33" ht="15.75" customHeight="1">
      <c r="A33" s="1" t="s">
        <v>13</v>
      </c>
      <c r="B33" s="1">
        <v>14.49</v>
      </c>
      <c r="C33" s="1" t="s">
        <v>7</v>
      </c>
      <c r="D33" s="1"/>
      <c r="E33" s="1" t="s">
        <v>14</v>
      </c>
      <c r="F33" s="1"/>
      <c r="G33" s="1" t="s">
        <v>15</v>
      </c>
      <c r="H33" s="1">
        <f>B33-B32</f>
        <v>0.05</v>
      </c>
      <c r="L33" s="2">
        <f>420/N29</f>
        <v>13.79237887</v>
      </c>
      <c r="M33" s="2" t="s">
        <v>40</v>
      </c>
    </row>
    <row r="34" ht="15.75" customHeight="1">
      <c r="A34" s="1" t="s">
        <v>22</v>
      </c>
      <c r="C34" s="1"/>
      <c r="D34" s="1"/>
      <c r="E34" s="1"/>
      <c r="F34" s="1"/>
      <c r="G34" s="1"/>
      <c r="L34" s="2">
        <f>L32*L33</f>
        <v>5.91258945</v>
      </c>
      <c r="M34" s="2" t="s">
        <v>41</v>
      </c>
    </row>
    <row r="35" ht="15.75" customHeight="1">
      <c r="A35" s="1" t="s">
        <v>6</v>
      </c>
      <c r="B35" s="1">
        <v>14.52</v>
      </c>
      <c r="C35" s="1" t="s">
        <v>7</v>
      </c>
      <c r="D35" s="1"/>
      <c r="E35" s="1" t="s">
        <v>8</v>
      </c>
      <c r="F35" s="1">
        <v>31.1573600769043</v>
      </c>
      <c r="G35" s="2" t="s">
        <v>9</v>
      </c>
      <c r="H35" s="2">
        <f>F35/3600</f>
        <v>0.008654822244</v>
      </c>
      <c r="I35" s="2" t="s">
        <v>10</v>
      </c>
      <c r="J35" s="2">
        <f>H36/H35</f>
        <v>5.777126161</v>
      </c>
      <c r="M35" s="2" t="s">
        <v>42</v>
      </c>
    </row>
    <row r="36" ht="15.75" customHeight="1">
      <c r="A36" s="1" t="s">
        <v>13</v>
      </c>
      <c r="B36" s="1">
        <v>14.57</v>
      </c>
      <c r="C36" s="1" t="s">
        <v>7</v>
      </c>
      <c r="D36" s="1"/>
      <c r="E36" s="1" t="s">
        <v>14</v>
      </c>
      <c r="G36" s="1" t="s">
        <v>15</v>
      </c>
      <c r="H36" s="1">
        <f>B36-B35</f>
        <v>0.05</v>
      </c>
    </row>
    <row r="37" ht="15.75" customHeight="1">
      <c r="A37" s="1" t="s">
        <v>0</v>
      </c>
      <c r="C37" s="1"/>
      <c r="D37" s="1" t="s">
        <v>29</v>
      </c>
      <c r="E37" s="1"/>
      <c r="G37" s="5"/>
    </row>
    <row r="38" ht="15.75" customHeight="1">
      <c r="A38" s="1" t="s">
        <v>6</v>
      </c>
      <c r="B38" s="1">
        <v>15.78</v>
      </c>
      <c r="C38" s="1" t="s">
        <v>7</v>
      </c>
      <c r="D38" s="1"/>
      <c r="E38" s="1" t="s">
        <v>8</v>
      </c>
      <c r="F38" s="2">
        <v>31.6886024475098</v>
      </c>
      <c r="G38" s="2" t="s">
        <v>9</v>
      </c>
      <c r="H38" s="2">
        <f>F38/3600</f>
        <v>0.008802389569</v>
      </c>
      <c r="I38" s="2" t="s">
        <v>10</v>
      </c>
      <c r="J38" s="2">
        <f>H39/H38</f>
        <v>6.816330899</v>
      </c>
      <c r="K38" s="2" t="s">
        <v>11</v>
      </c>
      <c r="L38" s="2">
        <f>(J38+J41+J44)/3</f>
        <v>6.069191388</v>
      </c>
      <c r="N38" s="2">
        <f>AVERAGE(F38,F41,F44)</f>
        <v>31.63177387</v>
      </c>
      <c r="O38" s="2">
        <f>O7/L41</f>
        <v>2.070145175</v>
      </c>
    </row>
    <row r="39" ht="15.75" customHeight="1">
      <c r="A39" s="1" t="s">
        <v>13</v>
      </c>
      <c r="B39" s="1">
        <v>15.84</v>
      </c>
      <c r="C39" s="1" t="s">
        <v>7</v>
      </c>
      <c r="D39" s="1"/>
      <c r="E39" s="1" t="s">
        <v>14</v>
      </c>
      <c r="G39" s="1" t="s">
        <v>15</v>
      </c>
      <c r="H39" s="1">
        <f>B39-B38</f>
        <v>0.06</v>
      </c>
      <c r="L39" s="3">
        <f>L38/420</f>
        <v>0.01445045569</v>
      </c>
    </row>
    <row r="40" ht="15.75" customHeight="1">
      <c r="A40" s="1" t="s">
        <v>17</v>
      </c>
      <c r="C40" s="1"/>
      <c r="D40" s="1"/>
      <c r="E40" s="1"/>
      <c r="G40" s="1"/>
      <c r="L40" s="10">
        <f>O7/L43</f>
        <v>0.1559103906</v>
      </c>
    </row>
    <row r="41" ht="15.75" customHeight="1">
      <c r="A41" s="1" t="s">
        <v>6</v>
      </c>
      <c r="B41" s="1">
        <v>15.87</v>
      </c>
      <c r="C41" s="1" t="s">
        <v>7</v>
      </c>
      <c r="D41" s="1"/>
      <c r="E41" s="1" t="s">
        <v>8</v>
      </c>
      <c r="F41" s="2">
        <v>31.669084072113</v>
      </c>
      <c r="G41" s="2" t="s">
        <v>9</v>
      </c>
      <c r="H41" s="2">
        <f>F41/3600</f>
        <v>0.008796967798</v>
      </c>
      <c r="I41" s="2" t="s">
        <v>10</v>
      </c>
      <c r="J41" s="2">
        <f>H42/H41</f>
        <v>5.683776632</v>
      </c>
      <c r="L41" s="2">
        <f>L38*N38/420</f>
        <v>0.4570935466</v>
      </c>
      <c r="M41" s="2" t="s">
        <v>39</v>
      </c>
    </row>
    <row r="42" ht="15.75" customHeight="1">
      <c r="A42" s="1" t="s">
        <v>13</v>
      </c>
      <c r="B42" s="1">
        <v>15.92</v>
      </c>
      <c r="C42" s="1" t="s">
        <v>7</v>
      </c>
      <c r="D42" s="1"/>
      <c r="E42" s="1" t="s">
        <v>14</v>
      </c>
      <c r="G42" s="1" t="s">
        <v>15</v>
      </c>
      <c r="H42" s="1">
        <f>B42-B41</f>
        <v>0.05</v>
      </c>
      <c r="L42" s="2">
        <f>420/N38</f>
        <v>13.2777884</v>
      </c>
      <c r="M42" s="2" t="s">
        <v>40</v>
      </c>
    </row>
    <row r="43" ht="15.75" customHeight="1">
      <c r="A43" s="1" t="s">
        <v>22</v>
      </c>
      <c r="C43" s="1"/>
      <c r="D43" s="1"/>
      <c r="E43" s="1"/>
      <c r="G43" s="1"/>
      <c r="L43" s="2">
        <f>L41*L42</f>
        <v>6.069191388</v>
      </c>
      <c r="M43" s="2" t="s">
        <v>41</v>
      </c>
    </row>
    <row r="44" ht="15.75" customHeight="1">
      <c r="A44" s="1" t="s">
        <v>6</v>
      </c>
      <c r="B44" s="1">
        <v>15.95</v>
      </c>
      <c r="C44" s="1" t="s">
        <v>7</v>
      </c>
      <c r="D44" s="1"/>
      <c r="E44" s="1" t="s">
        <v>8</v>
      </c>
      <c r="F44" s="2">
        <v>31.5376350879669</v>
      </c>
      <c r="G44" s="2" t="s">
        <v>9</v>
      </c>
      <c r="H44" s="2">
        <f>F44/3600</f>
        <v>0.008760454191</v>
      </c>
      <c r="I44" s="2" t="s">
        <v>10</v>
      </c>
      <c r="J44" s="2">
        <f>H45/H44</f>
        <v>5.707466635</v>
      </c>
      <c r="M44" s="2" t="s">
        <v>42</v>
      </c>
    </row>
    <row r="45" ht="15.75" customHeight="1">
      <c r="A45" s="1" t="s">
        <v>13</v>
      </c>
      <c r="B45" s="1">
        <v>16.0</v>
      </c>
      <c r="C45" s="1" t="s">
        <v>7</v>
      </c>
      <c r="D45" s="1"/>
      <c r="E45" s="1" t="s">
        <v>14</v>
      </c>
      <c r="G45" s="1" t="s">
        <v>15</v>
      </c>
      <c r="H45" s="1">
        <f>B45-B44</f>
        <v>0.05</v>
      </c>
    </row>
    <row r="46" ht="15.75" customHeight="1">
      <c r="A46" s="1" t="s">
        <v>0</v>
      </c>
      <c r="C46" s="1"/>
      <c r="D46" s="1" t="s">
        <v>30</v>
      </c>
      <c r="E46" s="1"/>
      <c r="G46" s="5" t="s">
        <v>31</v>
      </c>
    </row>
    <row r="47" ht="15.75" customHeight="1">
      <c r="A47" s="1" t="s">
        <v>6</v>
      </c>
      <c r="B47" s="1">
        <v>17.57</v>
      </c>
      <c r="C47" s="1" t="s">
        <v>7</v>
      </c>
      <c r="D47" s="1"/>
      <c r="E47" s="1" t="s">
        <v>8</v>
      </c>
      <c r="F47" s="2">
        <v>29.8620371818542</v>
      </c>
      <c r="G47" s="2" t="s">
        <v>9</v>
      </c>
      <c r="H47" s="2">
        <f>F47/3600</f>
        <v>0.008295010328</v>
      </c>
      <c r="I47" s="2" t="s">
        <v>10</v>
      </c>
      <c r="J47" s="2">
        <f>H48/H47</f>
        <v>6.027720041</v>
      </c>
      <c r="K47" s="2" t="s">
        <v>11</v>
      </c>
      <c r="L47" s="2">
        <f>(J47+J50+J53)/3</f>
        <v>6.053156467</v>
      </c>
      <c r="N47" s="2">
        <f>AVERAGE(F47,F50,F53)</f>
        <v>29.73687434</v>
      </c>
      <c r="O47" s="2">
        <f>O8/L50</f>
        <v>2.190392898</v>
      </c>
    </row>
    <row r="48" ht="15.75" customHeight="1">
      <c r="A48" s="1" t="s">
        <v>13</v>
      </c>
      <c r="B48" s="1">
        <v>17.62</v>
      </c>
      <c r="C48" s="1" t="s">
        <v>7</v>
      </c>
      <c r="D48" s="1"/>
      <c r="E48" s="1" t="s">
        <v>14</v>
      </c>
      <c r="G48" s="1" t="s">
        <v>15</v>
      </c>
      <c r="H48" s="1">
        <f>B48-B47</f>
        <v>0.05</v>
      </c>
      <c r="L48" s="3">
        <f>L47/420</f>
        <v>0.0144122773</v>
      </c>
    </row>
    <row r="49" ht="15.75" customHeight="1">
      <c r="A49" s="1" t="s">
        <v>17</v>
      </c>
      <c r="C49" s="1"/>
      <c r="D49" s="1"/>
      <c r="E49" s="1"/>
      <c r="G49" s="1"/>
      <c r="L49" s="10">
        <f>O8/L52</f>
        <v>0.1550843771</v>
      </c>
    </row>
    <row r="50" ht="15.75" customHeight="1">
      <c r="A50" s="1" t="s">
        <v>6</v>
      </c>
      <c r="B50" s="1">
        <v>17.66</v>
      </c>
      <c r="C50" s="1" t="s">
        <v>7</v>
      </c>
      <c r="D50" s="1"/>
      <c r="E50" s="1" t="s">
        <v>8</v>
      </c>
      <c r="F50" s="2">
        <v>29.7257897853851</v>
      </c>
      <c r="G50" s="2" t="s">
        <v>9</v>
      </c>
      <c r="H50" s="2">
        <f>F50/3600</f>
        <v>0.008257163829</v>
      </c>
      <c r="I50" s="2" t="s">
        <v>10</v>
      </c>
      <c r="J50" s="2">
        <f>H51/H50</f>
        <v>6.055347942</v>
      </c>
      <c r="L50" s="2">
        <f>L47*N47/420</f>
        <v>0.4285760792</v>
      </c>
      <c r="M50" s="2" t="s">
        <v>39</v>
      </c>
    </row>
    <row r="51" ht="15.75" customHeight="1">
      <c r="A51" s="1" t="s">
        <v>13</v>
      </c>
      <c r="B51" s="1">
        <v>17.71</v>
      </c>
      <c r="C51" s="1" t="s">
        <v>7</v>
      </c>
      <c r="D51" s="1"/>
      <c r="E51" s="1" t="s">
        <v>14</v>
      </c>
      <c r="G51" s="1" t="s">
        <v>15</v>
      </c>
      <c r="H51" s="1">
        <f>B51-B50</f>
        <v>0.05</v>
      </c>
      <c r="L51" s="2">
        <f>420/N47</f>
        <v>14.12387849</v>
      </c>
      <c r="M51" s="2" t="s">
        <v>40</v>
      </c>
    </row>
    <row r="52" ht="15.75" customHeight="1">
      <c r="A52" s="1" t="s">
        <v>22</v>
      </c>
      <c r="C52" s="1"/>
      <c r="D52" s="1"/>
      <c r="E52" s="1"/>
      <c r="G52" s="1"/>
      <c r="L52" s="2">
        <f>L50*L51</f>
        <v>6.053156467</v>
      </c>
      <c r="M52" s="2" t="s">
        <v>41</v>
      </c>
    </row>
    <row r="53" ht="15.75" customHeight="1">
      <c r="A53" s="1" t="s">
        <v>6</v>
      </c>
      <c r="B53" s="1">
        <v>17.75</v>
      </c>
      <c r="C53" s="1" t="s">
        <v>7</v>
      </c>
      <c r="D53" s="1"/>
      <c r="E53" s="1" t="s">
        <v>8</v>
      </c>
      <c r="F53" s="2">
        <v>29.6227960586548</v>
      </c>
      <c r="G53" s="2" t="s">
        <v>9</v>
      </c>
      <c r="H53" s="2">
        <f>F53/3600</f>
        <v>0.008228554461</v>
      </c>
      <c r="I53" s="2" t="s">
        <v>10</v>
      </c>
      <c r="J53" s="2">
        <f>H54/H53</f>
        <v>6.076401419</v>
      </c>
      <c r="M53" s="2" t="s">
        <v>42</v>
      </c>
    </row>
    <row r="54" ht="15.75" customHeight="1">
      <c r="A54" s="1" t="s">
        <v>13</v>
      </c>
      <c r="B54" s="1">
        <v>17.8</v>
      </c>
      <c r="C54" s="1" t="s">
        <v>7</v>
      </c>
      <c r="D54" s="1"/>
      <c r="E54" s="1" t="s">
        <v>14</v>
      </c>
      <c r="G54" s="1" t="s">
        <v>15</v>
      </c>
      <c r="H54" s="1">
        <f>B54-B53</f>
        <v>0.05</v>
      </c>
    </row>
    <row r="55" ht="15.75" customHeight="1">
      <c r="A55" s="1" t="s">
        <v>0</v>
      </c>
      <c r="C55" s="1"/>
      <c r="D55" s="1" t="s">
        <v>32</v>
      </c>
      <c r="E55" s="1"/>
      <c r="G55" s="5"/>
    </row>
    <row r="56" ht="15.75" customHeight="1">
      <c r="A56" s="1" t="s">
        <v>6</v>
      </c>
      <c r="B56" s="1">
        <v>19.09</v>
      </c>
      <c r="C56" s="1" t="s">
        <v>7</v>
      </c>
      <c r="D56" s="1"/>
      <c r="E56" s="1" t="s">
        <v>8</v>
      </c>
      <c r="F56" s="2">
        <v>29.9344630241394</v>
      </c>
      <c r="G56" s="2" t="s">
        <v>9</v>
      </c>
      <c r="H56" s="2">
        <f>F56/3600</f>
        <v>0.008315128618</v>
      </c>
      <c r="I56" s="2" t="s">
        <v>10</v>
      </c>
      <c r="J56" s="2">
        <f>H57/H56</f>
        <v>6.013136092</v>
      </c>
      <c r="K56" s="2" t="s">
        <v>11</v>
      </c>
      <c r="L56" s="2">
        <f>(J56+J59+J62)/3</f>
        <v>6.005767133</v>
      </c>
      <c r="N56" s="2">
        <f>AVERAGE(F56,F59,F62)</f>
        <v>29.95755029</v>
      </c>
      <c r="O56" s="2">
        <f>O9/L59</f>
        <v>2.238102032</v>
      </c>
    </row>
    <row r="57" ht="15.75" customHeight="1">
      <c r="A57" s="1" t="s">
        <v>13</v>
      </c>
      <c r="B57" s="1">
        <v>19.14</v>
      </c>
      <c r="C57" s="1" t="s">
        <v>7</v>
      </c>
      <c r="D57" s="1"/>
      <c r="E57" s="1" t="s">
        <v>14</v>
      </c>
      <c r="G57" s="1" t="s">
        <v>15</v>
      </c>
      <c r="H57" s="1">
        <f>B57-B56</f>
        <v>0.05</v>
      </c>
      <c r="L57" s="3">
        <f>L56/420</f>
        <v>0.01429944555</v>
      </c>
    </row>
    <row r="58" ht="15.75" customHeight="1">
      <c r="A58" s="1" t="s">
        <v>17</v>
      </c>
      <c r="C58" s="1"/>
      <c r="D58" s="1"/>
      <c r="E58" s="1"/>
      <c r="G58" s="1"/>
      <c r="L58" s="10">
        <f>O9/L61</f>
        <v>0.1596382242</v>
      </c>
    </row>
    <row r="59" ht="15.75" customHeight="1">
      <c r="A59" s="1" t="s">
        <v>6</v>
      </c>
      <c r="B59" s="1">
        <v>19.17</v>
      </c>
      <c r="C59" s="1" t="s">
        <v>7</v>
      </c>
      <c r="D59" s="1"/>
      <c r="E59" s="1" t="s">
        <v>8</v>
      </c>
      <c r="F59" s="2">
        <v>29.8648707866669</v>
      </c>
      <c r="G59" s="2" t="s">
        <v>9</v>
      </c>
      <c r="H59" s="2">
        <f>F59/3600</f>
        <v>0.008295797441</v>
      </c>
      <c r="I59" s="2" t="s">
        <v>10</v>
      </c>
      <c r="J59" s="2">
        <f>H60/H59</f>
        <v>4.821718501</v>
      </c>
      <c r="L59" s="2">
        <f>L56*N56/420</f>
        <v>0.4283763593</v>
      </c>
      <c r="M59" s="2" t="s">
        <v>39</v>
      </c>
    </row>
    <row r="60" ht="15.75" customHeight="1">
      <c r="A60" s="1" t="s">
        <v>13</v>
      </c>
      <c r="B60" s="1">
        <v>19.21</v>
      </c>
      <c r="C60" s="1" t="s">
        <v>7</v>
      </c>
      <c r="D60" s="1"/>
      <c r="E60" s="1" t="s">
        <v>14</v>
      </c>
      <c r="G60" s="1" t="s">
        <v>15</v>
      </c>
      <c r="H60" s="1">
        <f>B60-B59</f>
        <v>0.04</v>
      </c>
      <c r="L60" s="2">
        <f>420/N56</f>
        <v>14.01983794</v>
      </c>
      <c r="M60" s="2" t="s">
        <v>40</v>
      </c>
    </row>
    <row r="61" ht="15.75" customHeight="1">
      <c r="A61" s="1" t="s">
        <v>22</v>
      </c>
      <c r="C61" s="1"/>
      <c r="D61" s="1"/>
      <c r="E61" s="1"/>
      <c r="G61" s="1"/>
      <c r="L61" s="2">
        <f>L59*L60</f>
        <v>6.005767133</v>
      </c>
      <c r="M61" s="2" t="s">
        <v>41</v>
      </c>
    </row>
    <row r="62" ht="15.75" customHeight="1">
      <c r="A62" s="1" t="s">
        <v>6</v>
      </c>
      <c r="B62" s="1">
        <v>19.28</v>
      </c>
      <c r="C62" s="1" t="s">
        <v>7</v>
      </c>
      <c r="D62" s="1"/>
      <c r="E62" s="1" t="s">
        <v>8</v>
      </c>
      <c r="F62" s="2">
        <v>30.0733170509338</v>
      </c>
      <c r="G62" s="2" t="s">
        <v>9</v>
      </c>
      <c r="H62" s="2">
        <f>F62/3600</f>
        <v>0.008353699181</v>
      </c>
      <c r="I62" s="2" t="s">
        <v>10</v>
      </c>
      <c r="J62" s="2">
        <f>H63/H62</f>
        <v>7.182446806</v>
      </c>
      <c r="M62" s="2" t="s">
        <v>42</v>
      </c>
    </row>
    <row r="63" ht="15.75" customHeight="1">
      <c r="A63" s="1" t="s">
        <v>13</v>
      </c>
      <c r="B63" s="1">
        <v>19.34</v>
      </c>
      <c r="C63" s="1" t="s">
        <v>7</v>
      </c>
      <c r="D63" s="1"/>
      <c r="E63" s="1" t="s">
        <v>14</v>
      </c>
      <c r="G63" s="1" t="s">
        <v>15</v>
      </c>
      <c r="H63" s="1">
        <f>B63-B62</f>
        <v>0.06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9.25"/>
  </cols>
  <sheetData>
    <row r="1">
      <c r="A1" s="2" t="s">
        <v>44</v>
      </c>
      <c r="B1" s="2" t="s">
        <v>45</v>
      </c>
    </row>
    <row r="2">
      <c r="A2" s="2" t="s">
        <v>46</v>
      </c>
      <c r="B2" s="2">
        <v>0.94375</v>
      </c>
    </row>
    <row r="3">
      <c r="A3" s="2" t="s">
        <v>47</v>
      </c>
      <c r="B3" s="14">
        <v>0.9575</v>
      </c>
    </row>
    <row r="4">
      <c r="A4" s="2" t="s">
        <v>48</v>
      </c>
      <c r="B4" s="2">
        <v>0.955</v>
      </c>
    </row>
    <row r="5">
      <c r="A5" s="2" t="s">
        <v>49</v>
      </c>
      <c r="B5" s="2">
        <v>0.92375</v>
      </c>
    </row>
    <row r="6">
      <c r="A6" s="2" t="s">
        <v>50</v>
      </c>
      <c r="B6" s="2">
        <v>0.94625</v>
      </c>
    </row>
    <row r="7">
      <c r="A7" s="2" t="s">
        <v>51</v>
      </c>
      <c r="B7" s="2">
        <v>0.93875</v>
      </c>
    </row>
    <row r="8">
      <c r="A8" s="2" t="s">
        <v>52</v>
      </c>
      <c r="B8" s="7">
        <v>0.95875</v>
      </c>
    </row>
    <row r="11">
      <c r="A11" s="2" t="s">
        <v>44</v>
      </c>
      <c r="B11" s="2" t="s">
        <v>53</v>
      </c>
    </row>
    <row r="12">
      <c r="A12" s="2" t="s">
        <v>46</v>
      </c>
      <c r="B12" s="2">
        <v>5.884886355724217</v>
      </c>
    </row>
    <row r="13">
      <c r="A13" s="2" t="s">
        <v>47</v>
      </c>
      <c r="B13" s="7">
        <v>5.028355351906662</v>
      </c>
    </row>
    <row r="14">
      <c r="A14" s="2" t="s">
        <v>48</v>
      </c>
      <c r="B14" s="2">
        <v>5.931902773172166</v>
      </c>
    </row>
    <row r="15">
      <c r="A15" s="2" t="s">
        <v>49</v>
      </c>
      <c r="B15" s="2">
        <v>5.91258945022468</v>
      </c>
    </row>
    <row r="16">
      <c r="A16" s="2" t="s">
        <v>50</v>
      </c>
      <c r="B16" s="2">
        <v>6.069191388388597</v>
      </c>
    </row>
    <row r="17">
      <c r="A17" s="2" t="s">
        <v>51</v>
      </c>
      <c r="B17" s="2">
        <v>6.053156467411398</v>
      </c>
    </row>
    <row r="18">
      <c r="A18" s="2" t="s">
        <v>52</v>
      </c>
      <c r="B18" s="2">
        <v>6.005767132939191</v>
      </c>
    </row>
    <row r="20">
      <c r="A20" s="2" t="s">
        <v>44</v>
      </c>
      <c r="B20" s="2" t="s">
        <v>54</v>
      </c>
    </row>
    <row r="21">
      <c r="A21" s="2" t="s">
        <v>46</v>
      </c>
      <c r="B21" s="2">
        <f t="shared" ref="B21:B27" si="1">B2/B12</f>
        <v>0.1603684324</v>
      </c>
    </row>
    <row r="22">
      <c r="A22" s="2" t="s">
        <v>47</v>
      </c>
      <c r="B22" s="7">
        <f t="shared" si="1"/>
        <v>0.1904201141</v>
      </c>
    </row>
    <row r="23">
      <c r="A23" s="2" t="s">
        <v>48</v>
      </c>
      <c r="B23" s="2">
        <f t="shared" si="1"/>
        <v>0.1609938727</v>
      </c>
    </row>
    <row r="24">
      <c r="A24" s="2" t="s">
        <v>49</v>
      </c>
      <c r="B24" s="2">
        <f t="shared" si="1"/>
        <v>0.1562344228</v>
      </c>
    </row>
    <row r="25">
      <c r="A25" s="2" t="s">
        <v>50</v>
      </c>
      <c r="B25" s="2">
        <f t="shared" si="1"/>
        <v>0.1559103906</v>
      </c>
    </row>
    <row r="26">
      <c r="A26" s="2" t="s">
        <v>51</v>
      </c>
      <c r="B26" s="2">
        <f t="shared" si="1"/>
        <v>0.1550843771</v>
      </c>
    </row>
    <row r="27">
      <c r="A27" s="2" t="s">
        <v>52</v>
      </c>
      <c r="B27" s="2">
        <f t="shared" si="1"/>
        <v>0.1596382242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