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20" sheetId="1" r:id="rId4"/>
    <sheet state="visible" name="20" sheetId="2" r:id="rId5"/>
    <sheet state="visible" name="data40" sheetId="3" r:id="rId6"/>
    <sheet state="visible" name="40" sheetId="4" r:id="rId7"/>
    <sheet state="visible" name="data60" sheetId="5" r:id="rId8"/>
    <sheet state="visible" name="60" sheetId="6" r:id="rId9"/>
    <sheet state="visible" name="data80" sheetId="7" r:id="rId10"/>
    <sheet state="visible" name="80" sheetId="8" r:id="rId11"/>
    <sheet state="visible" name="data100" sheetId="9" r:id="rId12"/>
    <sheet state="visible" name="100" sheetId="10" r:id="rId13"/>
    <sheet state="visible" name="data120" sheetId="11" r:id="rId14"/>
    <sheet state="visible" name="120" sheetId="12" r:id="rId15"/>
  </sheets>
  <definedNames/>
  <calcPr/>
</workbook>
</file>

<file path=xl/sharedStrings.xml><?xml version="1.0" encoding="utf-8"?>
<sst xmlns="http://schemas.openxmlformats.org/spreadsheetml/2006/main" count="738" uniqueCount="45">
  <si>
    <t>begin timestamp</t>
  </si>
  <si>
    <t>tag</t>
  </si>
  <si>
    <t>duration(seconds)</t>
  </si>
  <si>
    <t>whole CPU energy</t>
  </si>
  <si>
    <t>integrated GPU energy</t>
  </si>
  <si>
    <t>RAPL Core energy</t>
  </si>
  <si>
    <t>cnn_original_whole</t>
  </si>
  <si>
    <t>foo</t>
  </si>
  <si>
    <t>timestamp</t>
  </si>
  <si>
    <t>duration</t>
  </si>
  <si>
    <t>package_0</t>
  </si>
  <si>
    <t>uncore_0</t>
  </si>
  <si>
    <t>core_0</t>
  </si>
  <si>
    <t>cnn_original_idle</t>
  </si>
  <si>
    <t>start</t>
  </si>
  <si>
    <t>cnn_rm1_whole</t>
  </si>
  <si>
    <t>cnn_rm1_idle</t>
  </si>
  <si>
    <t>cnn_rm2_whole</t>
  </si>
  <si>
    <t>cnn_rm2_idle</t>
  </si>
  <si>
    <t>cnn_sig1_whole</t>
  </si>
  <si>
    <t>cnn_sig1_idle</t>
  </si>
  <si>
    <t>cnn_sig2_whole</t>
  </si>
  <si>
    <t>cnn_sig2_idle</t>
  </si>
  <si>
    <t>configuration</t>
  </si>
  <si>
    <t>Accuracy_Obs1</t>
  </si>
  <si>
    <t>Accuracy_Obs2</t>
  </si>
  <si>
    <t>Accuracy_Obs3</t>
  </si>
  <si>
    <t>AVG_Accuracy</t>
  </si>
  <si>
    <t>CPU-Power_Obs1</t>
  </si>
  <si>
    <t>CPU-Power_Obs2</t>
  </si>
  <si>
    <t>CPU-Power_Obs3</t>
  </si>
  <si>
    <t>Avg_CPU-Power</t>
  </si>
  <si>
    <t>GPU-Power_Obs1</t>
  </si>
  <si>
    <t>GPU-Power_Obs2</t>
  </si>
  <si>
    <t>GPU-Power_Obs3</t>
  </si>
  <si>
    <t>Avg_GPU-Power</t>
  </si>
  <si>
    <t>RAPL-Power_Obs1</t>
  </si>
  <si>
    <t>RAPL-Power_Obs2</t>
  </si>
  <si>
    <t>RAPL-Power_Obs3</t>
  </si>
  <si>
    <t>Avg_RAPL-Power</t>
  </si>
  <si>
    <t>1conv 1max 3dense</t>
  </si>
  <si>
    <t>2conv 2max 3dense</t>
  </si>
  <si>
    <t>3conv 3max 3dense</t>
  </si>
  <si>
    <t>3conv 3max 1dense</t>
  </si>
  <si>
    <t>3conv 3max 2dense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</si>
</sst>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8.0"/>
      <color theme="1"/>
      <name val="&quot;Liberation Sans&quot;"/>
    </font>
    <font>
      <color theme="1"/>
      <name val="Arial"/>
      <scheme val="minor"/>
    </font>
    <font>
      <color rgb="FF52433E"/>
      <name val="Tahoma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sz val="8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3" numFmtId="0" xfId="0" applyAlignment="1" applyFill="1" applyFont="1">
      <alignment readingOrder="0" vertical="top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0" fontId="6" numFmtId="9" xfId="0" applyFont="1" applyNumberFormat="1"/>
    <xf borderId="0" fillId="0" fontId="2" numFmtId="0" xfId="0" applyFont="1"/>
    <xf borderId="0" fillId="0" fontId="6" numFmtId="0" xfId="0" applyFont="1"/>
    <xf borderId="0" fillId="0" fontId="7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6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1.0"/>
    <col customWidth="1" min="11" max="11" width="3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1.68916006666292E9</v>
      </c>
      <c r="B2" s="1" t="s">
        <v>7</v>
      </c>
      <c r="C2" s="3">
        <v>0.593169450759888</v>
      </c>
      <c r="D2" s="3">
        <v>9205299.0</v>
      </c>
      <c r="E2" s="3">
        <v>211791.0</v>
      </c>
      <c r="F2" s="3">
        <v>7554973.0</v>
      </c>
      <c r="G2" s="2"/>
    </row>
    <row r="3">
      <c r="A3" s="3">
        <v>1.68916044415257E9</v>
      </c>
      <c r="B3" s="1" t="s">
        <v>7</v>
      </c>
      <c r="C3" s="3">
        <v>0.590327024459839</v>
      </c>
      <c r="D3" s="3">
        <v>9148842.0</v>
      </c>
      <c r="E3" s="3">
        <v>393066.0</v>
      </c>
      <c r="F3" s="3">
        <v>7415264.0</v>
      </c>
    </row>
    <row r="4">
      <c r="A4" s="3">
        <v>1.68916046691121E9</v>
      </c>
      <c r="B4" s="1" t="s">
        <v>7</v>
      </c>
      <c r="C4" s="3">
        <v>0.591490030288696</v>
      </c>
      <c r="D4" s="3">
        <v>9186439.0</v>
      </c>
      <c r="E4" s="3">
        <v>396972.0</v>
      </c>
      <c r="F4" s="3">
        <v>7440349.0</v>
      </c>
      <c r="G4" s="2"/>
      <c r="J4" s="4"/>
      <c r="K4" s="4"/>
    </row>
    <row r="5">
      <c r="A5" s="1" t="s">
        <v>8</v>
      </c>
      <c r="B5" s="1" t="s">
        <v>1</v>
      </c>
      <c r="C5" s="1" t="s">
        <v>9</v>
      </c>
      <c r="D5" s="1" t="s">
        <v>10</v>
      </c>
      <c r="E5" s="1" t="s">
        <v>11</v>
      </c>
      <c r="F5" s="1" t="s">
        <v>12</v>
      </c>
      <c r="G5" s="2" t="s">
        <v>13</v>
      </c>
      <c r="J5" s="4"/>
      <c r="K5" s="4"/>
    </row>
    <row r="6">
      <c r="A6" s="3">
        <v>1.68916044058643E9</v>
      </c>
      <c r="B6" s="1" t="s">
        <v>14</v>
      </c>
      <c r="C6" s="3">
        <v>0.593526363372803</v>
      </c>
      <c r="D6" s="3">
        <v>559141.0</v>
      </c>
      <c r="E6" s="3">
        <v>20752.0</v>
      </c>
      <c r="F6" s="3">
        <v>65369.0</v>
      </c>
      <c r="G6" s="2"/>
      <c r="J6" s="4"/>
      <c r="K6" s="4"/>
    </row>
    <row r="7">
      <c r="A7" s="3">
        <v>1.68916046396244E9</v>
      </c>
      <c r="B7" s="1" t="s">
        <v>14</v>
      </c>
      <c r="C7" s="3">
        <v>0.590566158294678</v>
      </c>
      <c r="D7" s="3">
        <v>814939.0</v>
      </c>
      <c r="E7" s="3">
        <v>18677.0</v>
      </c>
      <c r="F7" s="3">
        <v>90210.0</v>
      </c>
      <c r="G7" s="2"/>
      <c r="J7" s="4"/>
      <c r="K7" s="4"/>
    </row>
    <row r="8">
      <c r="A8" s="3">
        <v>1.68916048013314E9</v>
      </c>
      <c r="B8" s="1" t="s">
        <v>14</v>
      </c>
      <c r="C8" s="3">
        <v>0.591955661773682</v>
      </c>
      <c r="D8" s="3">
        <v>979184.0</v>
      </c>
      <c r="E8" s="3">
        <v>31372.0</v>
      </c>
      <c r="F8" s="3">
        <v>159179.0</v>
      </c>
      <c r="G8" s="2"/>
      <c r="J8" s="4"/>
      <c r="K8" s="4"/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2" t="s">
        <v>15</v>
      </c>
      <c r="J9" s="4"/>
      <c r="K9" s="4"/>
    </row>
    <row r="10">
      <c r="A10" s="3">
        <v>1.68915295239437E9</v>
      </c>
      <c r="B10" s="1" t="s">
        <v>7</v>
      </c>
      <c r="C10" s="3">
        <v>0.586815595626831</v>
      </c>
      <c r="D10" s="3">
        <v>9808324.0</v>
      </c>
      <c r="E10" s="3">
        <v>99731.0</v>
      </c>
      <c r="F10" s="3">
        <v>7525493.0</v>
      </c>
      <c r="J10" s="4"/>
      <c r="K10" s="4"/>
    </row>
    <row r="11">
      <c r="A11" s="3">
        <v>1.68915302542338E9</v>
      </c>
      <c r="B11" s="1" t="s">
        <v>7</v>
      </c>
      <c r="C11" s="3">
        <v>0.586802959442139</v>
      </c>
      <c r="D11" s="3">
        <v>9090248.0</v>
      </c>
      <c r="E11" s="3">
        <v>202270.0</v>
      </c>
      <c r="F11" s="3">
        <v>7536601.0</v>
      </c>
      <c r="J11" s="4"/>
      <c r="K11" s="4"/>
    </row>
    <row r="12">
      <c r="A12" s="3">
        <v>1.68915359418148E9</v>
      </c>
      <c r="B12" s="1" t="s">
        <v>7</v>
      </c>
      <c r="C12" s="3">
        <v>0.587302207946777</v>
      </c>
      <c r="D12" s="3">
        <v>8857766.0</v>
      </c>
      <c r="E12" s="3">
        <v>90332.0</v>
      </c>
      <c r="F12" s="3">
        <v>7434307.0</v>
      </c>
      <c r="J12" s="4"/>
      <c r="K12" s="4"/>
    </row>
    <row r="13">
      <c r="A13" s="1" t="s">
        <v>8</v>
      </c>
      <c r="B13" s="1" t="s">
        <v>1</v>
      </c>
      <c r="C13" s="1" t="s">
        <v>9</v>
      </c>
      <c r="D13" s="1" t="s">
        <v>10</v>
      </c>
      <c r="E13" s="1" t="s">
        <v>11</v>
      </c>
      <c r="F13" s="1" t="s">
        <v>12</v>
      </c>
      <c r="G13" s="2" t="s">
        <v>16</v>
      </c>
      <c r="J13" s="4"/>
      <c r="K13" s="4"/>
    </row>
    <row r="14">
      <c r="A14" s="3">
        <v>1.68915302125075E9</v>
      </c>
      <c r="B14" s="1" t="s">
        <v>14</v>
      </c>
      <c r="C14" s="3">
        <v>0.58741044998169</v>
      </c>
      <c r="D14" s="3">
        <v>640196.0</v>
      </c>
      <c r="E14" s="3">
        <v>10742.0</v>
      </c>
      <c r="F14" s="3">
        <v>49316.0</v>
      </c>
      <c r="J14" s="4"/>
      <c r="K14" s="4"/>
    </row>
    <row r="15">
      <c r="A15" s="3">
        <v>1.68915357731153E9</v>
      </c>
      <c r="B15" s="1" t="s">
        <v>14</v>
      </c>
      <c r="C15" s="3">
        <v>0.587073087692261</v>
      </c>
      <c r="D15" s="3">
        <v>619994.0</v>
      </c>
      <c r="E15" s="3">
        <v>7813.0</v>
      </c>
      <c r="F15" s="3">
        <v>69641.0</v>
      </c>
    </row>
    <row r="16">
      <c r="A16" s="3">
        <v>1.68915363287618E9</v>
      </c>
      <c r="B16" s="1" t="s">
        <v>14</v>
      </c>
      <c r="C16" s="3">
        <v>0.587692975997925</v>
      </c>
      <c r="D16" s="3">
        <v>544859.0</v>
      </c>
      <c r="E16" s="3">
        <v>10376.0</v>
      </c>
      <c r="F16" s="3">
        <v>57922.0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2" t="s">
        <v>17</v>
      </c>
    </row>
    <row r="18">
      <c r="A18" s="3">
        <v>1.68915526806967E9</v>
      </c>
      <c r="B18" s="1" t="s">
        <v>7</v>
      </c>
      <c r="C18" s="3">
        <v>0.593227624893189</v>
      </c>
      <c r="D18" s="3">
        <v>1.026395E7</v>
      </c>
      <c r="E18" s="3">
        <v>206908.0</v>
      </c>
      <c r="F18" s="3">
        <v>7689677.0</v>
      </c>
    </row>
    <row r="19">
      <c r="A19" s="3">
        <v>1.68915530922146E9</v>
      </c>
      <c r="B19" s="1" t="s">
        <v>7</v>
      </c>
      <c r="C19" s="3">
        <v>0.593456745147705</v>
      </c>
      <c r="D19" s="3">
        <v>9251868.0</v>
      </c>
      <c r="E19" s="3">
        <v>213134.0</v>
      </c>
      <c r="F19" s="3">
        <v>7656413.0</v>
      </c>
    </row>
    <row r="20">
      <c r="A20" s="3">
        <v>1.68915533972803E9</v>
      </c>
      <c r="B20" s="1" t="s">
        <v>7</v>
      </c>
      <c r="C20" s="3">
        <v>0.592738151550293</v>
      </c>
      <c r="D20" s="3">
        <v>9412513.0</v>
      </c>
      <c r="E20" s="3">
        <v>217407.0</v>
      </c>
      <c r="F20" s="3">
        <v>7797282.0</v>
      </c>
    </row>
    <row r="21">
      <c r="A21" s="1" t="s">
        <v>8</v>
      </c>
      <c r="B21" s="1" t="s">
        <v>1</v>
      </c>
      <c r="C21" s="1" t="s">
        <v>9</v>
      </c>
      <c r="D21" s="1" t="s">
        <v>10</v>
      </c>
      <c r="E21" s="1" t="s">
        <v>11</v>
      </c>
      <c r="F21" s="1" t="s">
        <v>12</v>
      </c>
      <c r="G21" s="2" t="s">
        <v>18</v>
      </c>
    </row>
    <row r="22">
      <c r="A22" s="3">
        <v>1.68915530576428E9</v>
      </c>
      <c r="B22" s="1" t="s">
        <v>14</v>
      </c>
      <c r="C22" s="3">
        <v>0.593858003616333</v>
      </c>
      <c r="D22" s="3">
        <v>678282.0</v>
      </c>
      <c r="E22" s="3">
        <v>11841.0</v>
      </c>
      <c r="F22" s="3">
        <v>81604.0</v>
      </c>
    </row>
    <row r="23">
      <c r="A23" s="3">
        <v>1.68915533649101E9</v>
      </c>
      <c r="B23" s="1" t="s">
        <v>14</v>
      </c>
      <c r="C23" s="3">
        <v>0.594051361083984</v>
      </c>
      <c r="D23" s="3">
        <v>607054.0</v>
      </c>
      <c r="E23" s="3">
        <v>10132.0</v>
      </c>
      <c r="F23" s="3">
        <v>79956.0</v>
      </c>
    </row>
    <row r="24">
      <c r="A24" s="3">
        <v>1.68915536452531E9</v>
      </c>
      <c r="B24" s="1" t="s">
        <v>14</v>
      </c>
      <c r="C24" s="3">
        <v>0.593355894088745</v>
      </c>
      <c r="D24" s="3">
        <v>850462.0</v>
      </c>
      <c r="E24" s="3">
        <v>21484.0</v>
      </c>
      <c r="F24" s="3">
        <v>105956.0</v>
      </c>
    </row>
    <row r="2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2" t="s">
        <v>19</v>
      </c>
    </row>
    <row r="26">
      <c r="A26" s="3">
        <v>1.68915679315182E9</v>
      </c>
      <c r="B26" s="1" t="s">
        <v>7</v>
      </c>
      <c r="C26" s="3">
        <v>0.583513259887695</v>
      </c>
      <c r="D26" s="3">
        <v>8954200.0</v>
      </c>
      <c r="E26" s="3">
        <v>196655.0</v>
      </c>
      <c r="F26" s="3">
        <v>7415569.0</v>
      </c>
    </row>
    <row r="27">
      <c r="A27" s="3">
        <v>1.68915682495693E9</v>
      </c>
      <c r="B27" s="1" t="s">
        <v>7</v>
      </c>
      <c r="C27" s="3">
        <v>0.586292505264282</v>
      </c>
      <c r="D27" s="3">
        <v>9009742.0</v>
      </c>
      <c r="E27" s="3">
        <v>185669.0</v>
      </c>
      <c r="F27" s="3">
        <v>7477337.0</v>
      </c>
    </row>
    <row r="28">
      <c r="A28" s="3">
        <v>1.68915685231021E9</v>
      </c>
      <c r="B28" s="1" t="s">
        <v>7</v>
      </c>
      <c r="C28" s="3">
        <v>0.588871955871582</v>
      </c>
      <c r="D28" s="3">
        <v>9091651.0</v>
      </c>
      <c r="E28" s="3">
        <v>215819.0</v>
      </c>
      <c r="F28" s="3">
        <v>7525799.0</v>
      </c>
    </row>
    <row r="29">
      <c r="A29" s="1" t="s">
        <v>8</v>
      </c>
      <c r="B29" s="1" t="s">
        <v>1</v>
      </c>
      <c r="C29" s="1" t="s">
        <v>9</v>
      </c>
      <c r="D29" s="1" t="s">
        <v>10</v>
      </c>
      <c r="E29" s="1" t="s">
        <v>11</v>
      </c>
      <c r="F29" s="1" t="s">
        <v>12</v>
      </c>
      <c r="G29" s="2" t="s">
        <v>20</v>
      </c>
    </row>
    <row r="30">
      <c r="A30" s="3">
        <v>1.6891568215351E9</v>
      </c>
      <c r="B30" s="1" t="s">
        <v>14</v>
      </c>
      <c r="C30" s="3">
        <v>0.584140062332153</v>
      </c>
      <c r="D30" s="3">
        <v>728208.0</v>
      </c>
      <c r="E30" s="3">
        <v>16968.0</v>
      </c>
      <c r="F30" s="3">
        <v>91186.0</v>
      </c>
    </row>
    <row r="31">
      <c r="A31" s="3">
        <v>1.68915684911337E9</v>
      </c>
      <c r="B31" s="1" t="s">
        <v>14</v>
      </c>
      <c r="C31" s="3">
        <v>0.586832523345947</v>
      </c>
      <c r="D31" s="3">
        <v>635191.0</v>
      </c>
      <c r="E31" s="3">
        <v>15625.0</v>
      </c>
      <c r="F31" s="3">
        <v>82092.0</v>
      </c>
    </row>
    <row r="32">
      <c r="A32" s="3">
        <v>1.68915688732101E9</v>
      </c>
      <c r="B32" s="1" t="s">
        <v>14</v>
      </c>
      <c r="C32" s="3">
        <v>0.589504241943359</v>
      </c>
      <c r="D32" s="3">
        <v>541991.0</v>
      </c>
      <c r="E32" s="3">
        <v>7690.0</v>
      </c>
      <c r="F32" s="3">
        <v>66284.0</v>
      </c>
    </row>
    <row r="3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2" t="s">
        <v>21</v>
      </c>
    </row>
    <row r="34">
      <c r="A34" s="3">
        <v>1.68915850421454E9</v>
      </c>
      <c r="B34" s="1" t="s">
        <v>7</v>
      </c>
      <c r="C34" s="3">
        <v>0.591760396957398</v>
      </c>
      <c r="D34" s="3">
        <v>9190650.0</v>
      </c>
      <c r="E34" s="3">
        <v>218262.0</v>
      </c>
      <c r="F34" s="3">
        <v>7470135.0</v>
      </c>
    </row>
    <row r="35">
      <c r="A35" s="3">
        <v>1.68915853397683E9</v>
      </c>
      <c r="B35" s="1" t="s">
        <v>7</v>
      </c>
      <c r="C35" s="3">
        <v>0.58874249458313</v>
      </c>
      <c r="D35" s="3">
        <v>9057900.0</v>
      </c>
      <c r="E35" s="3">
        <v>215820.0</v>
      </c>
      <c r="F35" s="3">
        <v>7507610.0</v>
      </c>
    </row>
    <row r="36">
      <c r="A36" s="3">
        <v>1.68915855511117E9</v>
      </c>
      <c r="B36" s="1" t="s">
        <v>7</v>
      </c>
      <c r="C36" s="3">
        <v>0.587545156478882</v>
      </c>
      <c r="D36" s="3">
        <v>9147620.0</v>
      </c>
      <c r="E36" s="3">
        <v>200316.0</v>
      </c>
      <c r="F36" s="3">
        <v>7595867.0</v>
      </c>
    </row>
    <row r="37">
      <c r="A37" s="1" t="s">
        <v>8</v>
      </c>
      <c r="B37" s="1" t="s">
        <v>1</v>
      </c>
      <c r="C37" s="1" t="s">
        <v>9</v>
      </c>
      <c r="D37" s="1" t="s">
        <v>10</v>
      </c>
      <c r="E37" s="1" t="s">
        <v>11</v>
      </c>
      <c r="F37" s="1" t="s">
        <v>12</v>
      </c>
      <c r="G37" s="2" t="s">
        <v>22</v>
      </c>
    </row>
    <row r="38">
      <c r="A38" s="3">
        <v>1.68915853046884E9</v>
      </c>
      <c r="B38" s="1" t="s">
        <v>14</v>
      </c>
      <c r="C38" s="3">
        <v>0.592146396636963</v>
      </c>
      <c r="D38" s="3">
        <v>855771.0</v>
      </c>
      <c r="E38" s="3">
        <v>18798.0</v>
      </c>
      <c r="F38" s="3">
        <v>99365.0</v>
      </c>
    </row>
    <row r="39">
      <c r="A39" s="3">
        <v>1.68915855213707E9</v>
      </c>
      <c r="B39" s="1" t="s">
        <v>14</v>
      </c>
      <c r="C39" s="3">
        <v>0.589336395263672</v>
      </c>
      <c r="D39" s="3">
        <v>585143.0</v>
      </c>
      <c r="E39" s="3">
        <v>16236.0</v>
      </c>
      <c r="F39" s="3">
        <v>54992.0</v>
      </c>
    </row>
    <row r="40">
      <c r="A40" s="3">
        <v>1.6891585702578E9</v>
      </c>
      <c r="B40" s="1" t="s">
        <v>14</v>
      </c>
      <c r="C40" s="3">
        <v>0.587907314300537</v>
      </c>
      <c r="D40" s="3">
        <v>800962.0</v>
      </c>
      <c r="E40" s="3">
        <v>14893.0</v>
      </c>
      <c r="F40" s="3">
        <v>90026.0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9" max="9" width="14.5"/>
    <col customWidth="1" min="13" max="13" width="14.13"/>
    <col customWidth="1" min="17" max="17" width="15.13"/>
  </cols>
  <sheetData>
    <row r="1">
      <c r="A1" s="5" t="s">
        <v>23</v>
      </c>
      <c r="B1" s="6" t="s">
        <v>24</v>
      </c>
      <c r="C1" s="6" t="s">
        <v>25</v>
      </c>
      <c r="D1" s="6" t="s">
        <v>26</v>
      </c>
      <c r="E1" s="5" t="s">
        <v>27</v>
      </c>
      <c r="F1" s="6" t="s">
        <v>28</v>
      </c>
      <c r="G1" s="7" t="s">
        <v>29</v>
      </c>
      <c r="H1" s="7" t="s">
        <v>30</v>
      </c>
      <c r="I1" s="5" t="s">
        <v>31</v>
      </c>
      <c r="J1" s="6" t="s">
        <v>32</v>
      </c>
      <c r="K1" s="7" t="s">
        <v>33</v>
      </c>
      <c r="L1" s="7" t="s">
        <v>34</v>
      </c>
      <c r="M1" s="5" t="s">
        <v>35</v>
      </c>
      <c r="N1" s="6" t="s">
        <v>36</v>
      </c>
      <c r="O1" s="7" t="s">
        <v>37</v>
      </c>
      <c r="P1" s="7" t="s">
        <v>38</v>
      </c>
      <c r="Q1" s="8" t="s">
        <v>39</v>
      </c>
    </row>
    <row r="2">
      <c r="A2" s="9" t="s">
        <v>40</v>
      </c>
      <c r="B2" s="10">
        <v>0.75</v>
      </c>
      <c r="C2" s="10">
        <v>0.75</v>
      </c>
      <c r="D2" s="10">
        <v>0.75</v>
      </c>
      <c r="E2" s="11">
        <f t="shared" ref="E2:E6" si="1">AVERAGE(B2:D2)</f>
        <v>0.75</v>
      </c>
      <c r="F2" s="12">
        <f>(data20!D18-data20!D22)/20</f>
        <v>479283.4</v>
      </c>
      <c r="G2" s="12">
        <f>(data20!D19-data20!D23)/20</f>
        <v>432240.7</v>
      </c>
      <c r="H2" s="12">
        <f>(data20!D20-data20!D24)/20</f>
        <v>428102.55</v>
      </c>
      <c r="I2" s="13">
        <f t="shared" ref="I2:I7" si="2">AVERAGE(F2:H2)</f>
        <v>446542.2167</v>
      </c>
      <c r="J2" s="12">
        <f>(data20!E18-data20!E22)/20</f>
        <v>9753.35</v>
      </c>
      <c r="K2" s="12">
        <f>(data20!E19-data20!E23)/20</f>
        <v>10150.1</v>
      </c>
      <c r="L2" s="12">
        <f>(data20!E20-data20!E24)/20</f>
        <v>9796.15</v>
      </c>
      <c r="M2" s="13">
        <f t="shared" ref="M2:M7" si="3">AVERAGE(J2:L2)</f>
        <v>9899.866667</v>
      </c>
      <c r="N2" s="12">
        <f>(data20!F18-data20!F22)/20</f>
        <v>380403.65</v>
      </c>
      <c r="O2" s="12">
        <f>(data20!F19-data20!F23)/20</f>
        <v>378822.85</v>
      </c>
      <c r="P2" s="12">
        <f>(data20!F20-data20!F24)/20</f>
        <v>384566.3</v>
      </c>
      <c r="Q2" s="13">
        <f t="shared" ref="Q2:Q7" si="4">AVERAGE(N2:P2)</f>
        <v>381264.2667</v>
      </c>
    </row>
    <row r="3">
      <c r="A3" s="9" t="s">
        <v>41</v>
      </c>
      <c r="B3" s="10">
        <v>0.6</v>
      </c>
      <c r="C3" s="10">
        <v>0.6</v>
      </c>
      <c r="D3" s="10">
        <v>0.6</v>
      </c>
      <c r="E3" s="11">
        <f t="shared" si="1"/>
        <v>0.6</v>
      </c>
      <c r="F3" s="12">
        <f>(data20!D10-data20!D14)/20</f>
        <v>458406.4</v>
      </c>
      <c r="G3" s="12">
        <f>(data20!D11-data20!D15)/20</f>
        <v>423512.7</v>
      </c>
      <c r="H3" s="12">
        <f>(data20!D12-data20!D16)/20</f>
        <v>415645.35</v>
      </c>
      <c r="I3" s="13">
        <f t="shared" si="2"/>
        <v>432521.4833</v>
      </c>
      <c r="J3" s="12">
        <f>(data20!E10-data20!E14)/20</f>
        <v>4449.45</v>
      </c>
      <c r="K3" s="12">
        <f>(data20!E11-data20!E15)/20</f>
        <v>9722.85</v>
      </c>
      <c r="L3" s="12">
        <f>(data20!E12-data20!E16)/20</f>
        <v>3997.8</v>
      </c>
      <c r="M3" s="13">
        <f t="shared" si="3"/>
        <v>6056.7</v>
      </c>
      <c r="N3" s="12">
        <f>(data20!F10-data20!F14)/20</f>
        <v>373808.85</v>
      </c>
      <c r="O3" s="12">
        <f>(data20!F11-data20!F15)/20</f>
        <v>373348</v>
      </c>
      <c r="P3" s="12">
        <f>(data20!F12-data20!F16)/20</f>
        <v>368819.25</v>
      </c>
      <c r="Q3" s="13">
        <f t="shared" si="4"/>
        <v>371992.0333</v>
      </c>
    </row>
    <row r="4">
      <c r="A4" s="9" t="s">
        <v>42</v>
      </c>
      <c r="B4" s="10">
        <v>0.6</v>
      </c>
      <c r="C4" s="10">
        <v>0.6</v>
      </c>
      <c r="D4" s="10">
        <v>0.6</v>
      </c>
      <c r="E4" s="11">
        <f t="shared" si="1"/>
        <v>0.6</v>
      </c>
      <c r="F4" s="12">
        <f>(data20!D2-data20!D6)/20</f>
        <v>432307.9</v>
      </c>
      <c r="G4" s="12">
        <f>(data20!D3-data20!D7)/20</f>
        <v>416695.15</v>
      </c>
      <c r="H4" s="12">
        <f>(data20!D4-data20!D8)/20</f>
        <v>410362.75</v>
      </c>
      <c r="I4" s="13">
        <f t="shared" si="2"/>
        <v>419788.6</v>
      </c>
      <c r="J4" s="12">
        <f>(data20!E2-data20!E6)/20</f>
        <v>9551.95</v>
      </c>
      <c r="K4" s="12">
        <f>(data20!E3-data20!E7)/20</f>
        <v>18719.45</v>
      </c>
      <c r="L4" s="12">
        <f>(data20!E4-data20!E8)/20</f>
        <v>18280</v>
      </c>
      <c r="M4" s="13">
        <f t="shared" si="3"/>
        <v>15517.13333</v>
      </c>
      <c r="N4" s="12">
        <f>(data20!F2-data20!F6)/20</f>
        <v>374480.2</v>
      </c>
      <c r="O4" s="12">
        <f>(data20!F3-data20!F7)/20</f>
        <v>366252.7</v>
      </c>
      <c r="P4" s="12">
        <f>(data20!F4-data20!F8)/20</f>
        <v>364058.5</v>
      </c>
      <c r="Q4" s="13">
        <f t="shared" si="4"/>
        <v>368263.8</v>
      </c>
    </row>
    <row r="5">
      <c r="A5" s="9" t="s">
        <v>43</v>
      </c>
      <c r="B5" s="10">
        <v>0.5</v>
      </c>
      <c r="C5" s="10">
        <v>0.5</v>
      </c>
      <c r="D5" s="10">
        <v>0.5</v>
      </c>
      <c r="E5" s="11">
        <f t="shared" si="1"/>
        <v>0.5</v>
      </c>
      <c r="F5" s="12">
        <f>(data20!D26-data20!D30)/20</f>
        <v>411299.6</v>
      </c>
      <c r="G5" s="12">
        <f>(data20!D27-data20!D31)/20</f>
        <v>418727.55</v>
      </c>
      <c r="H5" s="12">
        <f>(data20!D28-data20!D32)/20</f>
        <v>427483</v>
      </c>
      <c r="I5" s="13">
        <f t="shared" si="2"/>
        <v>419170.05</v>
      </c>
      <c r="J5" s="12">
        <f>(data20!E26-data20!E30)/20</f>
        <v>8984.35</v>
      </c>
      <c r="K5" s="12">
        <f>(data20!E27-data20!E31)/20</f>
        <v>8502.2</v>
      </c>
      <c r="L5" s="12">
        <f>(data20!E28-data20!E32)/20</f>
        <v>10406.45</v>
      </c>
      <c r="M5" s="13">
        <f t="shared" si="3"/>
        <v>9297.666667</v>
      </c>
      <c r="N5" s="12">
        <f>(data20!F26-data20!F30)/20</f>
        <v>366219.15</v>
      </c>
      <c r="O5" s="12">
        <f>(data20!F27-data20!F31)/20</f>
        <v>369762.25</v>
      </c>
      <c r="P5" s="12">
        <f>(data20!F28-data20!F32)/20</f>
        <v>372975.75</v>
      </c>
      <c r="Q5" s="13">
        <f t="shared" si="4"/>
        <v>369652.3833</v>
      </c>
    </row>
    <row r="6">
      <c r="A6" s="9" t="s">
        <v>44</v>
      </c>
      <c r="B6" s="10">
        <v>0.6</v>
      </c>
      <c r="C6" s="10">
        <v>0.6</v>
      </c>
      <c r="D6" s="10">
        <v>0.6</v>
      </c>
      <c r="E6" s="11">
        <f t="shared" si="1"/>
        <v>0.6</v>
      </c>
      <c r="F6" s="12">
        <f>(data20!D34-data20!D38)/20</f>
        <v>416743.95</v>
      </c>
      <c r="G6" s="12">
        <f>(data20!D35-data20!D39)/20</f>
        <v>423637.85</v>
      </c>
      <c r="H6" s="12">
        <f>(data20!D36-data20!D40)/20</f>
        <v>417332.9</v>
      </c>
      <c r="I6" s="13">
        <f t="shared" si="2"/>
        <v>419238.2333</v>
      </c>
      <c r="J6" s="12">
        <f>(data20!E34-data20!E38)/20</f>
        <v>9973.2</v>
      </c>
      <c r="K6" s="12">
        <f>(data20!E35-data20!E39)/20</f>
        <v>9979.2</v>
      </c>
      <c r="L6" s="12">
        <f>(data20!E36-data20!E40)/20</f>
        <v>9271.15</v>
      </c>
      <c r="M6" s="13">
        <f t="shared" si="3"/>
        <v>9741.183333</v>
      </c>
      <c r="N6" s="12">
        <f>(data20!F34-data20!F38)/20</f>
        <v>368538.5</v>
      </c>
      <c r="O6" s="12">
        <f>(data20!F35-data20!F39)/20</f>
        <v>372630.9</v>
      </c>
      <c r="P6" s="12">
        <f>(data20!F36-data20!F40)/20</f>
        <v>375292.05</v>
      </c>
      <c r="Q6" s="13">
        <f t="shared" si="4"/>
        <v>372153.8167</v>
      </c>
    </row>
    <row r="7">
      <c r="A7" s="9" t="s">
        <v>42</v>
      </c>
      <c r="B7" s="10">
        <v>0.6</v>
      </c>
      <c r="C7" s="10">
        <v>0.6</v>
      </c>
      <c r="D7" s="10">
        <v>0.6</v>
      </c>
      <c r="E7" s="11">
        <v>0.6</v>
      </c>
      <c r="F7" s="12">
        <v>432307.9</v>
      </c>
      <c r="G7" s="12">
        <v>416695.15</v>
      </c>
      <c r="H7" s="12">
        <v>410362.75</v>
      </c>
      <c r="I7" s="13">
        <f t="shared" si="2"/>
        <v>419788.6</v>
      </c>
      <c r="J7" s="12">
        <v>9551.95</v>
      </c>
      <c r="K7" s="12">
        <v>18719.45</v>
      </c>
      <c r="L7" s="12">
        <v>18280.0</v>
      </c>
      <c r="M7" s="13">
        <f t="shared" si="3"/>
        <v>15517.13333</v>
      </c>
      <c r="N7" s="12">
        <v>374480.2</v>
      </c>
      <c r="O7" s="12">
        <v>366252.7</v>
      </c>
      <c r="P7" s="12">
        <v>364058.5</v>
      </c>
      <c r="Q7" s="13">
        <f t="shared" si="4"/>
        <v>368263.8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2" t="s">
        <v>17</v>
      </c>
    </row>
    <row r="2">
      <c r="A2" s="14">
        <v>1.68915543050821E9</v>
      </c>
      <c r="B2" s="14" t="s">
        <v>7</v>
      </c>
      <c r="C2" s="14">
        <v>1.12857532501221</v>
      </c>
      <c r="D2" s="14">
        <v>1.9488842E7</v>
      </c>
      <c r="E2" s="14">
        <v>418700.0</v>
      </c>
      <c r="F2" s="14">
        <v>1.4664147E7</v>
      </c>
    </row>
    <row r="3">
      <c r="A3" s="14">
        <v>1.68915545836458E9</v>
      </c>
      <c r="B3" s="14" t="s">
        <v>7</v>
      </c>
      <c r="C3" s="14">
        <v>1.12172842025757</v>
      </c>
      <c r="D3" s="14">
        <v>1.7520585E7</v>
      </c>
      <c r="E3" s="14">
        <v>438353.0</v>
      </c>
      <c r="F3" s="14">
        <v>1.4450463E7</v>
      </c>
    </row>
    <row r="4">
      <c r="A4" s="14">
        <v>1.68915548523859E9</v>
      </c>
      <c r="B4" s="14" t="s">
        <v>7</v>
      </c>
      <c r="C4" s="14">
        <v>1.11756491661072</v>
      </c>
      <c r="D4" s="14">
        <v>1.8008926E7</v>
      </c>
      <c r="E4" s="14">
        <v>419921.0</v>
      </c>
      <c r="F4" s="14">
        <v>1.4870811E7</v>
      </c>
    </row>
    <row r="5">
      <c r="A5" s="14" t="s">
        <v>8</v>
      </c>
      <c r="B5" s="14" t="s">
        <v>1</v>
      </c>
      <c r="C5" s="14" t="s">
        <v>9</v>
      </c>
      <c r="D5" s="14" t="s">
        <v>10</v>
      </c>
      <c r="E5" s="14" t="s">
        <v>11</v>
      </c>
      <c r="F5" s="14" t="s">
        <v>12</v>
      </c>
      <c r="G5" s="2" t="s">
        <v>18</v>
      </c>
    </row>
    <row r="6">
      <c r="A6" s="14">
        <v>1.68915545431067E9</v>
      </c>
      <c r="B6" s="14" t="s">
        <v>14</v>
      </c>
      <c r="C6" s="14">
        <v>1.12885975837708</v>
      </c>
      <c r="D6" s="14">
        <v>1274167.0</v>
      </c>
      <c r="E6" s="14">
        <v>21607.0</v>
      </c>
      <c r="F6" s="14">
        <v>128540.0</v>
      </c>
    </row>
    <row r="7">
      <c r="A7" s="14">
        <v>1.68915548114999E9</v>
      </c>
      <c r="B7" s="14" t="s">
        <v>14</v>
      </c>
      <c r="C7" s="14">
        <v>1.12213444709778</v>
      </c>
      <c r="D7" s="14">
        <v>1685115.0</v>
      </c>
      <c r="E7" s="14">
        <v>39551.0</v>
      </c>
      <c r="F7" s="14">
        <v>176757.0</v>
      </c>
    </row>
    <row r="8">
      <c r="A8" s="14">
        <v>1.68915550205255E9</v>
      </c>
      <c r="B8" s="14" t="s">
        <v>14</v>
      </c>
      <c r="C8" s="14">
        <v>1.11805319786072</v>
      </c>
      <c r="D8" s="14">
        <v>1735103.0</v>
      </c>
      <c r="E8" s="14">
        <v>73486.0</v>
      </c>
      <c r="F8" s="14">
        <v>182677.0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2" t="s">
        <v>15</v>
      </c>
    </row>
    <row r="10">
      <c r="A10" s="3">
        <v>1.68915372882082E9</v>
      </c>
      <c r="B10" s="1" t="s">
        <v>7</v>
      </c>
      <c r="C10" s="3">
        <v>1.11092519760132</v>
      </c>
      <c r="D10" s="3">
        <v>1.8906812E7</v>
      </c>
      <c r="E10" s="3">
        <v>745359.0</v>
      </c>
      <c r="F10" s="3">
        <v>1.3904628E7</v>
      </c>
    </row>
    <row r="11">
      <c r="A11" s="3">
        <v>1.68915379221053E9</v>
      </c>
      <c r="B11" s="1" t="s">
        <v>7</v>
      </c>
      <c r="C11" s="3">
        <v>1.10737037658691</v>
      </c>
      <c r="D11" s="3">
        <v>1.7243364E7</v>
      </c>
      <c r="E11" s="3">
        <v>436644.0</v>
      </c>
      <c r="F11" s="3">
        <v>1.4290125E7</v>
      </c>
    </row>
    <row r="12">
      <c r="A12" s="3">
        <v>1.68915383552459E9</v>
      </c>
      <c r="B12" s="1" t="s">
        <v>7</v>
      </c>
      <c r="C12" s="3">
        <v>1.10807251930237</v>
      </c>
      <c r="D12" s="3">
        <v>1.722365E7</v>
      </c>
      <c r="E12" s="3">
        <v>209472.0</v>
      </c>
      <c r="F12" s="3">
        <v>1.4396936E7</v>
      </c>
    </row>
    <row r="13">
      <c r="A13" s="1" t="s">
        <v>8</v>
      </c>
      <c r="B13" s="1" t="s">
        <v>1</v>
      </c>
      <c r="C13" s="1" t="s">
        <v>9</v>
      </c>
      <c r="D13" s="1" t="s">
        <v>10</v>
      </c>
      <c r="E13" s="1" t="s">
        <v>11</v>
      </c>
      <c r="F13" s="1" t="s">
        <v>12</v>
      </c>
      <c r="G13" s="2" t="s">
        <v>16</v>
      </c>
    </row>
    <row r="14">
      <c r="A14" s="3">
        <v>1.68915378540492E9</v>
      </c>
      <c r="B14" s="1" t="s">
        <v>14</v>
      </c>
      <c r="C14" s="3">
        <v>1.11137771606445</v>
      </c>
      <c r="D14" s="3">
        <v>943540.0</v>
      </c>
      <c r="E14" s="3">
        <v>18433.0</v>
      </c>
      <c r="F14" s="3">
        <v>86731.0</v>
      </c>
    </row>
    <row r="15">
      <c r="A15" s="3">
        <v>1.68915383195571E9</v>
      </c>
      <c r="B15" s="1" t="s">
        <v>14</v>
      </c>
      <c r="C15" s="3">
        <v>1.10792779922485</v>
      </c>
      <c r="D15" s="3">
        <v>918333.0</v>
      </c>
      <c r="E15" s="3">
        <v>14649.0</v>
      </c>
      <c r="F15" s="3">
        <v>74829.0</v>
      </c>
    </row>
    <row r="16">
      <c r="A16" s="3">
        <v>1.68915386388656E9</v>
      </c>
      <c r="B16" s="1" t="s">
        <v>14</v>
      </c>
      <c r="C16" s="3">
        <v>1.1086790561676</v>
      </c>
      <c r="D16" s="3">
        <v>1642146.0</v>
      </c>
      <c r="E16" s="3">
        <v>6836.0</v>
      </c>
      <c r="F16" s="3">
        <v>87768.0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2" t="s">
        <v>6</v>
      </c>
    </row>
    <row r="18">
      <c r="A18" s="3">
        <v>1.6891605285174E9</v>
      </c>
      <c r="B18" s="1" t="s">
        <v>7</v>
      </c>
      <c r="C18" s="3">
        <v>1.14197087287903</v>
      </c>
      <c r="D18" s="3">
        <v>1.7838395E7</v>
      </c>
      <c r="E18" s="3">
        <v>630491.0</v>
      </c>
      <c r="F18" s="3">
        <v>1.4543114E7</v>
      </c>
      <c r="G18" s="2"/>
    </row>
    <row r="19">
      <c r="A19" s="3">
        <v>1.68916055790983E9</v>
      </c>
      <c r="B19" s="1" t="s">
        <v>7</v>
      </c>
      <c r="C19" s="3">
        <v>1.10947775840759</v>
      </c>
      <c r="D19" s="3">
        <v>1.7349992E7</v>
      </c>
      <c r="E19" s="3">
        <v>411865.0</v>
      </c>
      <c r="F19" s="3">
        <v>1.4318322E7</v>
      </c>
      <c r="G19" s="2"/>
    </row>
    <row r="20">
      <c r="A20" s="3">
        <v>1.68916058624131E9</v>
      </c>
      <c r="B20" s="1" t="s">
        <v>7</v>
      </c>
      <c r="C20" s="3">
        <v>1.11194539070129</v>
      </c>
      <c r="D20" s="3">
        <v>1.7579972E7</v>
      </c>
      <c r="E20" s="3">
        <v>415038.0</v>
      </c>
      <c r="F20" s="3">
        <v>1.4349511E7</v>
      </c>
      <c r="G20" s="2"/>
    </row>
    <row r="21">
      <c r="A21" s="1" t="s">
        <v>8</v>
      </c>
      <c r="B21" s="1" t="s">
        <v>1</v>
      </c>
      <c r="C21" s="1" t="s">
        <v>9</v>
      </c>
      <c r="D21" s="1" t="s">
        <v>10</v>
      </c>
      <c r="E21" s="1" t="s">
        <v>11</v>
      </c>
      <c r="F21" s="1" t="s">
        <v>12</v>
      </c>
      <c r="G21" s="2" t="s">
        <v>13</v>
      </c>
    </row>
    <row r="22">
      <c r="A22" s="1">
        <v>1.68916055333694E9</v>
      </c>
      <c r="B22" s="1" t="s">
        <v>14</v>
      </c>
      <c r="C22" s="1">
        <v>1.14227342605591</v>
      </c>
      <c r="D22" s="1">
        <v>1018186.0</v>
      </c>
      <c r="E22" s="1">
        <v>20142.0</v>
      </c>
      <c r="F22" s="1">
        <v>86914.0</v>
      </c>
      <c r="G22" s="2"/>
    </row>
    <row r="23">
      <c r="A23" s="1">
        <v>1.68916058201805E9</v>
      </c>
      <c r="B23" s="1" t="s">
        <v>14</v>
      </c>
      <c r="C23" s="1">
        <v>1.1098256111145</v>
      </c>
      <c r="D23" s="1">
        <v>1353573.0</v>
      </c>
      <c r="E23" s="1">
        <v>29663.0</v>
      </c>
      <c r="F23" s="1">
        <v>152344.0</v>
      </c>
      <c r="G23" s="2"/>
    </row>
    <row r="24">
      <c r="A24" s="1">
        <v>1.68916060179972E9</v>
      </c>
      <c r="B24" s="1" t="s">
        <v>14</v>
      </c>
      <c r="C24" s="1">
        <v>1.11257266998291</v>
      </c>
      <c r="D24" s="1">
        <v>3273490.0</v>
      </c>
      <c r="E24" s="1">
        <v>26734.0</v>
      </c>
      <c r="F24" s="1">
        <v>325499.0</v>
      </c>
      <c r="G24" s="2"/>
    </row>
    <row r="2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2" t="s">
        <v>19</v>
      </c>
    </row>
    <row r="26">
      <c r="A26" s="3">
        <v>1.68915732792392E9</v>
      </c>
      <c r="B26" s="1" t="s">
        <v>7</v>
      </c>
      <c r="C26" s="3">
        <v>1.10579919815063</v>
      </c>
      <c r="D26" s="3">
        <v>1.7015459E7</v>
      </c>
      <c r="E26" s="3">
        <v>414184.0</v>
      </c>
      <c r="F26" s="3">
        <v>1.4087366E7</v>
      </c>
    </row>
    <row r="27">
      <c r="A27" s="3">
        <v>1.68915735704481E9</v>
      </c>
      <c r="B27" s="1" t="s">
        <v>7</v>
      </c>
      <c r="C27" s="3">
        <v>1.10888719558716</v>
      </c>
      <c r="D27" s="3">
        <v>1.7343767E7</v>
      </c>
      <c r="E27" s="3">
        <v>423095.0</v>
      </c>
      <c r="F27" s="3">
        <v>1.4223596E7</v>
      </c>
    </row>
    <row r="28">
      <c r="A28" s="3">
        <v>1.68915738472056E9</v>
      </c>
      <c r="B28" s="1" t="s">
        <v>7</v>
      </c>
      <c r="C28" s="3">
        <v>1.09922909736633</v>
      </c>
      <c r="D28" s="3">
        <v>1.7348405E7</v>
      </c>
      <c r="E28" s="3">
        <v>429320.0</v>
      </c>
      <c r="F28" s="3">
        <v>1.4113062E7</v>
      </c>
    </row>
    <row r="29">
      <c r="A29" s="14" t="s">
        <v>8</v>
      </c>
      <c r="B29" s="14" t="s">
        <v>1</v>
      </c>
      <c r="C29" s="14" t="s">
        <v>9</v>
      </c>
      <c r="D29" s="14" t="s">
        <v>10</v>
      </c>
      <c r="E29" s="14" t="s">
        <v>11</v>
      </c>
      <c r="F29" s="14" t="s">
        <v>12</v>
      </c>
      <c r="G29" s="2" t="s">
        <v>20</v>
      </c>
    </row>
    <row r="30">
      <c r="A30" s="14">
        <v>1.68915734533881E9</v>
      </c>
      <c r="B30" s="14" t="s">
        <v>14</v>
      </c>
      <c r="C30" s="14">
        <v>1.10616993904114</v>
      </c>
      <c r="D30" s="14">
        <v>1060910.0</v>
      </c>
      <c r="E30" s="14">
        <v>25024.0</v>
      </c>
      <c r="F30" s="14">
        <v>101501.0</v>
      </c>
    </row>
    <row r="31">
      <c r="A31" s="14">
        <v>1.68915738126184E9</v>
      </c>
      <c r="B31" s="14" t="s">
        <v>14</v>
      </c>
      <c r="C31" s="14">
        <v>1.10933184623718</v>
      </c>
      <c r="D31" s="14">
        <v>1326291.0</v>
      </c>
      <c r="E31" s="14">
        <v>31250.0</v>
      </c>
      <c r="F31" s="14">
        <v>148437.0</v>
      </c>
    </row>
    <row r="32">
      <c r="A32" s="14">
        <v>1.689157417454E9</v>
      </c>
      <c r="B32" s="14" t="s">
        <v>14</v>
      </c>
      <c r="C32" s="14">
        <v>1.09953451156616</v>
      </c>
      <c r="D32" s="14">
        <v>1581600.0</v>
      </c>
      <c r="E32" s="14">
        <v>58593.0</v>
      </c>
      <c r="F32" s="14">
        <v>171387.0</v>
      </c>
    </row>
    <row r="3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2" t="s">
        <v>21</v>
      </c>
    </row>
    <row r="34">
      <c r="A34" s="3">
        <v>1.68915859398697E9</v>
      </c>
      <c r="B34" s="1" t="s">
        <v>7</v>
      </c>
      <c r="C34" s="3">
        <v>1.11777853965759</v>
      </c>
      <c r="D34" s="3">
        <v>1.7418413E7</v>
      </c>
      <c r="E34" s="3">
        <v>463866.0</v>
      </c>
      <c r="F34" s="3">
        <v>1.4372827E7</v>
      </c>
    </row>
    <row r="35">
      <c r="A35" s="3">
        <v>1.68915863159985E9</v>
      </c>
      <c r="B35" s="1" t="s">
        <v>7</v>
      </c>
      <c r="C35" s="3">
        <v>1.12174797058105</v>
      </c>
      <c r="D35" s="3">
        <v>1.7414812E7</v>
      </c>
      <c r="E35" s="3">
        <v>213745.0</v>
      </c>
      <c r="F35" s="3">
        <v>1.4602623E7</v>
      </c>
    </row>
    <row r="36">
      <c r="A36" s="3">
        <v>1.68915866555789E9</v>
      </c>
      <c r="B36" s="1" t="s">
        <v>7</v>
      </c>
      <c r="C36" s="3">
        <v>1.10895562171936</v>
      </c>
      <c r="D36" s="3">
        <v>1.7341997E7</v>
      </c>
      <c r="E36" s="3">
        <v>451049.0</v>
      </c>
      <c r="F36" s="3">
        <v>1.4342004E7</v>
      </c>
    </row>
    <row r="37">
      <c r="A37" s="14" t="s">
        <v>8</v>
      </c>
      <c r="B37" s="14" t="s">
        <v>1</v>
      </c>
      <c r="C37" s="14" t="s">
        <v>9</v>
      </c>
      <c r="D37" s="14" t="s">
        <v>10</v>
      </c>
      <c r="E37" s="14" t="s">
        <v>11</v>
      </c>
      <c r="F37" s="14" t="s">
        <v>12</v>
      </c>
      <c r="G37" s="2" t="s">
        <v>22</v>
      </c>
    </row>
    <row r="38">
      <c r="A38" s="14">
        <v>1.68915862810063E9</v>
      </c>
      <c r="B38" s="14" t="s">
        <v>14</v>
      </c>
      <c r="C38" s="14">
        <v>1.11842560768127</v>
      </c>
      <c r="D38" s="14">
        <v>1484554.0</v>
      </c>
      <c r="E38" s="14">
        <v>18799.0</v>
      </c>
      <c r="F38" s="14">
        <v>172669.0</v>
      </c>
    </row>
    <row r="39">
      <c r="A39" s="14">
        <v>1.68915866206287E9</v>
      </c>
      <c r="B39" s="14" t="s">
        <v>14</v>
      </c>
      <c r="C39" s="14">
        <v>1.12201285362244</v>
      </c>
      <c r="D39" s="14">
        <v>5916428.0</v>
      </c>
      <c r="E39" s="14">
        <v>11353.0</v>
      </c>
      <c r="F39" s="14">
        <v>102966.0</v>
      </c>
    </row>
    <row r="40">
      <c r="A40" s="14">
        <v>1.68915868282104E9</v>
      </c>
      <c r="B40" s="14" t="s">
        <v>14</v>
      </c>
      <c r="C40" s="14">
        <v>1.10954976081848</v>
      </c>
      <c r="D40" s="14">
        <v>1451046.0</v>
      </c>
      <c r="E40" s="14">
        <v>31494.0</v>
      </c>
      <c r="F40" s="14">
        <v>150390.0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</cols>
  <sheetData>
    <row r="1">
      <c r="A1" s="5" t="s">
        <v>23</v>
      </c>
      <c r="B1" s="6" t="s">
        <v>24</v>
      </c>
      <c r="C1" s="6" t="s">
        <v>25</v>
      </c>
      <c r="D1" s="6" t="s">
        <v>26</v>
      </c>
      <c r="E1" s="5" t="s">
        <v>27</v>
      </c>
      <c r="F1" s="6" t="s">
        <v>28</v>
      </c>
      <c r="G1" s="7" t="s">
        <v>29</v>
      </c>
      <c r="H1" s="7" t="s">
        <v>30</v>
      </c>
      <c r="I1" s="5" t="s">
        <v>31</v>
      </c>
      <c r="J1" s="6" t="s">
        <v>32</v>
      </c>
      <c r="K1" s="7" t="s">
        <v>33</v>
      </c>
      <c r="L1" s="7" t="s">
        <v>34</v>
      </c>
      <c r="M1" s="5" t="s">
        <v>35</v>
      </c>
      <c r="N1" s="6" t="s">
        <v>36</v>
      </c>
      <c r="O1" s="7" t="s">
        <v>37</v>
      </c>
      <c r="P1" s="7" t="s">
        <v>38</v>
      </c>
      <c r="Q1" s="8" t="s">
        <v>39</v>
      </c>
    </row>
    <row r="2">
      <c r="A2" s="9" t="s">
        <v>40</v>
      </c>
      <c r="B2" s="10">
        <v>0.5</v>
      </c>
      <c r="C2" s="10">
        <v>0.5</v>
      </c>
      <c r="D2" s="10">
        <v>0.5</v>
      </c>
      <c r="E2" s="11">
        <f t="shared" ref="E2:E6" si="1">AVERAGE(B2:D2)</f>
        <v>0.5</v>
      </c>
      <c r="F2" s="12">
        <f>(data40!D2-data40!D6)/40</f>
        <v>455366.875</v>
      </c>
      <c r="G2" s="12">
        <f>(data40!D3-data40!D7)/40</f>
        <v>395886.75</v>
      </c>
      <c r="H2" s="12">
        <f>(data40!D4-data40!D8)/40</f>
        <v>406845.575</v>
      </c>
      <c r="I2" s="13">
        <f t="shared" ref="I2:I6" si="2">AVERAGE(F2:H2)</f>
        <v>419366.4</v>
      </c>
      <c r="J2" s="12">
        <f>(data40!E2-data40!E6)/40</f>
        <v>9927.325</v>
      </c>
      <c r="K2" s="12">
        <f>(data40!E3-data40!E7)/40</f>
        <v>9970.05</v>
      </c>
      <c r="L2" s="12">
        <f>(data40!E4-data40!E8)/40</f>
        <v>8660.875</v>
      </c>
      <c r="M2" s="13">
        <f t="shared" ref="M2:M6" si="3">AVERAGE(J2:L2)</f>
        <v>9519.416667</v>
      </c>
      <c r="N2" s="12">
        <f>(data40!F2-data40!F6)/40</f>
        <v>363390.175</v>
      </c>
      <c r="O2" s="12">
        <f>(data40!F3-data40!F7)/40</f>
        <v>356842.65</v>
      </c>
      <c r="P2" s="12">
        <f>(data40!F4-data40!F8)/40</f>
        <v>367203.35</v>
      </c>
      <c r="Q2" s="13">
        <f t="shared" ref="Q2:Q6" si="4">AVERAGE(N2:P2)</f>
        <v>362478.725</v>
      </c>
    </row>
    <row r="3">
      <c r="A3" s="9" t="s">
        <v>41</v>
      </c>
      <c r="B3" s="15">
        <v>0.475</v>
      </c>
      <c r="C3" s="15">
        <v>0.475</v>
      </c>
      <c r="D3" s="15">
        <v>0.475</v>
      </c>
      <c r="E3" s="16">
        <f t="shared" si="1"/>
        <v>0.475</v>
      </c>
      <c r="F3" s="12">
        <f>(data40!D10-data40!D14)/40</f>
        <v>449081.8</v>
      </c>
      <c r="G3" s="12">
        <f>(data40!D11-data40!D15)/40</f>
        <v>408125.775</v>
      </c>
      <c r="H3" s="12">
        <f>(data40!D12-data40!D16)/40</f>
        <v>389537.6</v>
      </c>
      <c r="I3" s="13">
        <f t="shared" si="2"/>
        <v>415581.725</v>
      </c>
      <c r="J3" s="12">
        <f>(data40!E10-data40!E14)/40</f>
        <v>18173.15</v>
      </c>
      <c r="K3" s="12">
        <f>(data40!E11-data40!E15)/40</f>
        <v>10549.875</v>
      </c>
      <c r="L3" s="12">
        <f>(data40!E12-data40!E16)/40</f>
        <v>5065.9</v>
      </c>
      <c r="M3" s="13">
        <f t="shared" si="3"/>
        <v>11262.975</v>
      </c>
      <c r="N3" s="12">
        <f>(data40!F10-data40!F14)/40</f>
        <v>345447.425</v>
      </c>
      <c r="O3" s="12">
        <f>(data40!F11-data40!F15)/40</f>
        <v>355382.4</v>
      </c>
      <c r="P3" s="12">
        <f>(data40!F12-data40!F16)/40</f>
        <v>357729.2</v>
      </c>
      <c r="Q3" s="13">
        <f t="shared" si="4"/>
        <v>352853.0083</v>
      </c>
    </row>
    <row r="4">
      <c r="A4" s="9" t="s">
        <v>42</v>
      </c>
      <c r="B4" s="10">
        <v>0.55</v>
      </c>
      <c r="C4" s="10">
        <v>0.55</v>
      </c>
      <c r="D4" s="10">
        <v>0.55</v>
      </c>
      <c r="E4" s="11">
        <f t="shared" si="1"/>
        <v>0.55</v>
      </c>
      <c r="F4" s="12">
        <f>(data40!D18-data40!D22)/40</f>
        <v>420505.225</v>
      </c>
      <c r="G4" s="12">
        <f>(data40!D19-data40!D23)/40</f>
        <v>399910.475</v>
      </c>
      <c r="H4" s="12">
        <f>(data40!D20-data40!D24)/40</f>
        <v>357662.05</v>
      </c>
      <c r="I4" s="13">
        <f t="shared" si="2"/>
        <v>392692.5833</v>
      </c>
      <c r="J4" s="12">
        <f>(data40!E18-data40!E22)/40</f>
        <v>15258.725</v>
      </c>
      <c r="K4" s="12">
        <f>(data40!E19-data40!E23)/40</f>
        <v>9555.05</v>
      </c>
      <c r="L4" s="12">
        <f>(data40!E20-data40!E24)/40</f>
        <v>9707.6</v>
      </c>
      <c r="M4" s="13">
        <f t="shared" si="3"/>
        <v>11507.125</v>
      </c>
      <c r="N4" s="12">
        <f>(data40!F18-data40!F22)/40</f>
        <v>361405</v>
      </c>
      <c r="O4" s="12">
        <f>(data40!F19-data40!F23)/40</f>
        <v>354149.45</v>
      </c>
      <c r="P4" s="12">
        <f>(data40!F20-data40!F24)/40</f>
        <v>350600.3</v>
      </c>
      <c r="Q4" s="13">
        <f t="shared" si="4"/>
        <v>355384.9167</v>
      </c>
    </row>
    <row r="5">
      <c r="A5" s="9" t="s">
        <v>43</v>
      </c>
      <c r="B5" s="15">
        <v>0.575</v>
      </c>
      <c r="C5" s="15">
        <v>0.575</v>
      </c>
      <c r="D5" s="15">
        <v>0.575</v>
      </c>
      <c r="E5" s="16">
        <f t="shared" si="1"/>
        <v>0.575</v>
      </c>
      <c r="F5" s="12">
        <f>(data40!D26-data40!D30)/40</f>
        <v>398863.725</v>
      </c>
      <c r="G5" s="12">
        <f>(data40!D27-data40!D31)/40</f>
        <v>400436.9</v>
      </c>
      <c r="H5" s="12">
        <f>(data40!D28-data40!D32)/40</f>
        <v>394170.125</v>
      </c>
      <c r="I5" s="13">
        <f t="shared" si="2"/>
        <v>397823.5833</v>
      </c>
      <c r="J5" s="12">
        <f>(data40!E26-data40!E30)/40</f>
        <v>9729</v>
      </c>
      <c r="K5" s="12">
        <f>(data40!E27-data40!E31)/40</f>
        <v>9796.125</v>
      </c>
      <c r="L5" s="12">
        <f>(data40!E28-data40!E32)/40</f>
        <v>9268.175</v>
      </c>
      <c r="M5" s="13">
        <f t="shared" si="3"/>
        <v>9597.766667</v>
      </c>
      <c r="N5" s="12">
        <f>(data40!F26-data40!F30)/40</f>
        <v>349646.625</v>
      </c>
      <c r="O5" s="12">
        <f>(data40!F27-data40!F31)/40</f>
        <v>351878.975</v>
      </c>
      <c r="P5" s="12">
        <f>(data40!F28-data40!F32)/40</f>
        <v>348541.875</v>
      </c>
      <c r="Q5" s="13">
        <f t="shared" si="4"/>
        <v>350022.4917</v>
      </c>
    </row>
    <row r="6">
      <c r="A6" s="9" t="s">
        <v>44</v>
      </c>
      <c r="B6" s="10">
        <v>0.4</v>
      </c>
      <c r="C6" s="10">
        <v>0.4</v>
      </c>
      <c r="D6" s="10">
        <v>0.4</v>
      </c>
      <c r="E6" s="11">
        <f t="shared" si="1"/>
        <v>0.4</v>
      </c>
      <c r="F6" s="12">
        <f>(data40!D34-data40!D38)/40</f>
        <v>398346.475</v>
      </c>
      <c r="G6" s="12">
        <f>(data40!D35-data40!D39)/40</f>
        <v>287459.6</v>
      </c>
      <c r="H6" s="12">
        <f>(data40!D36-data40!D40)/40</f>
        <v>397273.775</v>
      </c>
      <c r="I6" s="13">
        <f t="shared" si="2"/>
        <v>361026.6167</v>
      </c>
      <c r="J6" s="12">
        <f>(data40!E34-data40!E38)/40</f>
        <v>11126.675</v>
      </c>
      <c r="K6" s="12">
        <f>(data40!E35-data40!E39)/40</f>
        <v>5059.8</v>
      </c>
      <c r="L6" s="12">
        <f>(data40!E36-data40!E40)/40</f>
        <v>10488.875</v>
      </c>
      <c r="M6" s="13">
        <f t="shared" si="3"/>
        <v>8891.783333</v>
      </c>
      <c r="N6" s="12">
        <f>(data40!F34-data40!F38)/40</f>
        <v>355003.95</v>
      </c>
      <c r="O6" s="12">
        <f>(data40!F35-data40!F39)/40</f>
        <v>362491.425</v>
      </c>
      <c r="P6" s="12">
        <f>(data40!F36-data40!F40)/40</f>
        <v>354790.35</v>
      </c>
      <c r="Q6" s="13">
        <f t="shared" si="4"/>
        <v>357428.575</v>
      </c>
    </row>
    <row r="7">
      <c r="A7" s="9" t="s">
        <v>42</v>
      </c>
      <c r="B7" s="10">
        <v>0.55</v>
      </c>
      <c r="C7" s="10">
        <v>0.55</v>
      </c>
      <c r="D7" s="10">
        <v>0.55</v>
      </c>
      <c r="E7" s="11">
        <v>0.55</v>
      </c>
      <c r="F7" s="12">
        <v>420505.225</v>
      </c>
      <c r="G7" s="12">
        <v>399910.475</v>
      </c>
      <c r="H7" s="12">
        <v>357662.05</v>
      </c>
      <c r="I7" s="13">
        <v>392692.5833333333</v>
      </c>
      <c r="J7" s="12">
        <v>15258.725</v>
      </c>
      <c r="K7" s="12">
        <v>9555.05</v>
      </c>
      <c r="L7" s="12">
        <v>9707.6</v>
      </c>
      <c r="M7" s="13">
        <v>11507.125</v>
      </c>
      <c r="N7" s="12">
        <v>361405.0</v>
      </c>
      <c r="O7" s="12">
        <v>354149.45</v>
      </c>
      <c r="P7" s="12">
        <v>350600.3</v>
      </c>
      <c r="Q7" s="13">
        <v>355384.9166666667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17</v>
      </c>
    </row>
    <row r="2">
      <c r="A2" s="3">
        <v>1.6891555760269E9</v>
      </c>
      <c r="B2" s="1" t="s">
        <v>7</v>
      </c>
      <c r="C2" s="3">
        <v>1.639568567276</v>
      </c>
      <c r="D2" s="3">
        <v>2.598321E7</v>
      </c>
      <c r="E2" s="3">
        <v>1319820.0</v>
      </c>
      <c r="F2" s="3">
        <v>2.0870003E7</v>
      </c>
    </row>
    <row r="3">
      <c r="A3" s="3">
        <v>1.68915560685809E9</v>
      </c>
      <c r="B3" s="1" t="s">
        <v>7</v>
      </c>
      <c r="C3" s="3">
        <v>1.64680123329163</v>
      </c>
      <c r="D3" s="3">
        <v>2.6116449E7</v>
      </c>
      <c r="E3" s="3">
        <v>638304.0</v>
      </c>
      <c r="F3" s="3">
        <v>2.1615179E7</v>
      </c>
    </row>
    <row r="4">
      <c r="A4" s="3">
        <v>1.68915563267361E9</v>
      </c>
      <c r="B4" s="1" t="s">
        <v>7</v>
      </c>
      <c r="C4" s="3">
        <v>1.65497183799744</v>
      </c>
      <c r="D4" s="3">
        <v>2.6214044E7</v>
      </c>
      <c r="E4" s="3">
        <v>341064.0</v>
      </c>
      <c r="F4" s="3">
        <v>2.1945684E7</v>
      </c>
    </row>
    <row r="5">
      <c r="A5" s="1" t="s">
        <v>8</v>
      </c>
      <c r="B5" s="1" t="s">
        <v>1</v>
      </c>
      <c r="C5" s="1" t="s">
        <v>9</v>
      </c>
      <c r="D5" s="1" t="s">
        <v>10</v>
      </c>
      <c r="E5" s="1" t="s">
        <v>11</v>
      </c>
      <c r="F5" s="1" t="s">
        <v>12</v>
      </c>
      <c r="G5" s="2" t="s">
        <v>18</v>
      </c>
    </row>
    <row r="6">
      <c r="A6" s="3">
        <v>1.68915559278327E9</v>
      </c>
      <c r="B6" s="1" t="s">
        <v>14</v>
      </c>
      <c r="C6" s="3">
        <v>1.63984155654907</v>
      </c>
      <c r="D6" s="3">
        <v>1631222.0</v>
      </c>
      <c r="E6" s="3">
        <v>27221.0</v>
      </c>
      <c r="F6" s="3">
        <v>150512.0</v>
      </c>
    </row>
    <row r="7">
      <c r="A7" s="3">
        <v>1.68915562844977E9</v>
      </c>
      <c r="B7" s="1" t="s">
        <v>14</v>
      </c>
      <c r="C7" s="3">
        <v>1.64731884002686</v>
      </c>
      <c r="D7" s="3">
        <v>1631588.0</v>
      </c>
      <c r="E7" s="3">
        <v>24414.0</v>
      </c>
      <c r="F7" s="3">
        <v>157470.0</v>
      </c>
    </row>
    <row r="8">
      <c r="A8" s="3">
        <v>1.68915564892827E9</v>
      </c>
      <c r="B8" s="1" t="s">
        <v>14</v>
      </c>
      <c r="C8" s="3">
        <v>1.65552377700806</v>
      </c>
      <c r="D8" s="3">
        <v>1789302.0</v>
      </c>
      <c r="E8" s="3">
        <v>34790.0</v>
      </c>
      <c r="F8" s="3">
        <v>192993.0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2" t="s">
        <v>15</v>
      </c>
    </row>
    <row r="10">
      <c r="A10" s="3">
        <v>1.68915395485044E9</v>
      </c>
      <c r="B10" s="1" t="s">
        <v>7</v>
      </c>
      <c r="C10" s="3">
        <v>1.63212132453918</v>
      </c>
      <c r="D10" s="3">
        <v>2.7826222E7</v>
      </c>
      <c r="E10" s="3">
        <v>686155.0</v>
      </c>
      <c r="F10" s="3">
        <v>2.0843696E7</v>
      </c>
    </row>
    <row r="11">
      <c r="A11" s="3">
        <v>1.68915425961772E9</v>
      </c>
      <c r="B11" s="1" t="s">
        <v>7</v>
      </c>
      <c r="C11" s="3">
        <v>1.68658566474915</v>
      </c>
      <c r="D11" s="3">
        <v>2.8652636E7</v>
      </c>
      <c r="E11" s="3">
        <v>673094.0</v>
      </c>
      <c r="F11" s="3">
        <v>2.1409674E7</v>
      </c>
    </row>
    <row r="12">
      <c r="A12" s="3">
        <v>1.68915430563542E9</v>
      </c>
      <c r="B12" s="1" t="s">
        <v>7</v>
      </c>
      <c r="C12" s="3">
        <v>1.6249577999115</v>
      </c>
      <c r="D12" s="3">
        <v>2.5610103E7</v>
      </c>
      <c r="E12" s="3">
        <v>640989.0</v>
      </c>
      <c r="F12" s="3">
        <v>2.1069526E7</v>
      </c>
    </row>
    <row r="13">
      <c r="A13" s="14" t="s">
        <v>8</v>
      </c>
      <c r="B13" s="14" t="s">
        <v>1</v>
      </c>
      <c r="C13" s="14" t="s">
        <v>9</v>
      </c>
      <c r="D13" s="14" t="s">
        <v>10</v>
      </c>
      <c r="E13" s="14" t="s">
        <v>11</v>
      </c>
      <c r="F13" s="14" t="s">
        <v>12</v>
      </c>
      <c r="G13" s="2" t="s">
        <v>16</v>
      </c>
    </row>
    <row r="14">
      <c r="A14" s="14">
        <v>1.68915425157567E9</v>
      </c>
      <c r="B14" s="14" t="s">
        <v>14</v>
      </c>
      <c r="C14" s="14">
        <v>1.63244390487671</v>
      </c>
      <c r="D14" s="14">
        <v>1771358.0</v>
      </c>
      <c r="E14" s="14">
        <v>12939.0</v>
      </c>
      <c r="F14" s="14">
        <v>174011.0</v>
      </c>
    </row>
    <row r="15">
      <c r="A15" s="14">
        <v>1.68915429984662E9</v>
      </c>
      <c r="B15" s="14" t="s">
        <v>14</v>
      </c>
      <c r="C15" s="14">
        <v>1.68704271316528</v>
      </c>
      <c r="D15" s="14">
        <v>1684261.0</v>
      </c>
      <c r="E15" s="14">
        <v>20996.0</v>
      </c>
      <c r="F15" s="14">
        <v>164734.0</v>
      </c>
    </row>
    <row r="16">
      <c r="A16" s="14">
        <v>1.68915433110486E9</v>
      </c>
      <c r="B16" s="14" t="s">
        <v>14</v>
      </c>
      <c r="C16" s="14">
        <v>1.62564945220947</v>
      </c>
      <c r="D16" s="14">
        <v>1718013.0</v>
      </c>
      <c r="E16" s="14">
        <v>29175.0</v>
      </c>
      <c r="F16" s="14">
        <v>148254.0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2" t="s">
        <v>6</v>
      </c>
    </row>
    <row r="18">
      <c r="A18" s="3">
        <v>1.68916064786395E9</v>
      </c>
      <c r="B18" s="1" t="s">
        <v>7</v>
      </c>
      <c r="C18" s="3">
        <v>1.65595769882202</v>
      </c>
      <c r="D18" s="3">
        <v>2.6145196E7</v>
      </c>
      <c r="E18" s="3">
        <v>1394162.0</v>
      </c>
      <c r="F18" s="3">
        <v>2.084217E7</v>
      </c>
      <c r="G18" s="2"/>
    </row>
    <row r="19">
      <c r="A19" s="3">
        <v>1.6891606759873E9</v>
      </c>
      <c r="B19" s="1" t="s">
        <v>7</v>
      </c>
      <c r="C19" s="3">
        <v>1.63284778594971</v>
      </c>
      <c r="D19" s="3">
        <v>2.5761897E7</v>
      </c>
      <c r="E19" s="3">
        <v>1271725.0</v>
      </c>
      <c r="F19" s="3">
        <v>2.0633186E7</v>
      </c>
      <c r="G19" s="2"/>
    </row>
    <row r="20">
      <c r="A20" s="3">
        <v>1.68916070025331E9</v>
      </c>
      <c r="B20" s="1" t="s">
        <v>7</v>
      </c>
      <c r="C20" s="3">
        <v>1.63979721069336</v>
      </c>
      <c r="D20" s="3">
        <v>2.5843622E7</v>
      </c>
      <c r="E20" s="3">
        <v>658323.0</v>
      </c>
      <c r="F20" s="3">
        <v>2.1273933E7</v>
      </c>
      <c r="G20" s="2"/>
    </row>
    <row r="21">
      <c r="A21" s="1" t="s">
        <v>8</v>
      </c>
      <c r="B21" s="1" t="s">
        <v>1</v>
      </c>
      <c r="C21" s="1" t="s">
        <v>9</v>
      </c>
      <c r="D21" s="1" t="s">
        <v>10</v>
      </c>
      <c r="E21" s="1" t="s">
        <v>11</v>
      </c>
      <c r="F21" s="1" t="s">
        <v>12</v>
      </c>
      <c r="G21" s="2" t="s">
        <v>13</v>
      </c>
    </row>
    <row r="22">
      <c r="A22" s="3">
        <v>1.6891606716466E9</v>
      </c>
      <c r="B22" s="1" t="s">
        <v>14</v>
      </c>
      <c r="C22" s="3">
        <v>1.65642094612122</v>
      </c>
      <c r="D22" s="3">
        <v>1995051.0</v>
      </c>
      <c r="E22" s="3">
        <v>29297.0</v>
      </c>
      <c r="F22" s="3">
        <v>240294.0</v>
      </c>
      <c r="G22" s="2"/>
    </row>
    <row r="23">
      <c r="A23" s="3">
        <v>1.6891606962454E9</v>
      </c>
      <c r="B23" s="1" t="s">
        <v>14</v>
      </c>
      <c r="C23" s="3">
        <v>1.63341975212097</v>
      </c>
      <c r="D23" s="3">
        <v>1736507.0</v>
      </c>
      <c r="E23" s="3">
        <v>38452.0</v>
      </c>
      <c r="F23" s="3">
        <v>176757.0</v>
      </c>
      <c r="G23" s="2"/>
    </row>
    <row r="24">
      <c r="A24" s="3">
        <v>1.68916071842999E9</v>
      </c>
      <c r="B24" s="1" t="s">
        <v>14</v>
      </c>
      <c r="C24" s="3">
        <v>1.64029955863953</v>
      </c>
      <c r="D24" s="3">
        <v>2543328.0</v>
      </c>
      <c r="E24" s="3">
        <v>129150.0</v>
      </c>
      <c r="F24" s="3">
        <v>228820.0</v>
      </c>
      <c r="G24" s="2"/>
    </row>
    <row r="25">
      <c r="A25" s="14" t="s">
        <v>0</v>
      </c>
      <c r="B25" s="14" t="s">
        <v>1</v>
      </c>
      <c r="C25" s="14" t="s">
        <v>2</v>
      </c>
      <c r="D25" s="14" t="s">
        <v>3</v>
      </c>
      <c r="E25" s="14" t="s">
        <v>4</v>
      </c>
      <c r="F25" s="14" t="s">
        <v>5</v>
      </c>
      <c r="G25" s="2" t="s">
        <v>19</v>
      </c>
    </row>
    <row r="26">
      <c r="A26" s="14">
        <v>1.68915745980673E9</v>
      </c>
      <c r="B26" s="14" t="s">
        <v>7</v>
      </c>
      <c r="C26" s="14">
        <v>1.62205958366394</v>
      </c>
      <c r="D26" s="14">
        <v>2.5210567E7</v>
      </c>
      <c r="E26" s="14">
        <v>611937.0</v>
      </c>
      <c r="F26" s="14">
        <v>2.0876777E7</v>
      </c>
    </row>
    <row r="27">
      <c r="A27" s="14">
        <v>1.6891574883247E9</v>
      </c>
      <c r="B27" s="14" t="s">
        <v>7</v>
      </c>
      <c r="C27" s="14">
        <v>1.62593173980713</v>
      </c>
      <c r="D27" s="14">
        <v>2.5523555E7</v>
      </c>
      <c r="E27" s="14">
        <v>648924.0</v>
      </c>
      <c r="F27" s="14">
        <v>2.1037483E7</v>
      </c>
    </row>
    <row r="28">
      <c r="A28" s="14">
        <v>1.68915751273479E9</v>
      </c>
      <c r="B28" s="14" t="s">
        <v>7</v>
      </c>
      <c r="C28" s="14">
        <v>1.62495565414429</v>
      </c>
      <c r="D28" s="14">
        <v>2.5704463E7</v>
      </c>
      <c r="E28" s="14">
        <v>681272.0</v>
      </c>
      <c r="F28" s="14">
        <v>2.1198432E7</v>
      </c>
    </row>
    <row r="29">
      <c r="A29" s="1" t="s">
        <v>8</v>
      </c>
      <c r="B29" s="1" t="s">
        <v>1</v>
      </c>
      <c r="C29" s="1" t="s">
        <v>9</v>
      </c>
      <c r="D29" s="1" t="s">
        <v>10</v>
      </c>
      <c r="E29" s="1" t="s">
        <v>11</v>
      </c>
      <c r="F29" s="1" t="s">
        <v>12</v>
      </c>
      <c r="G29" s="2" t="s">
        <v>20</v>
      </c>
    </row>
    <row r="30">
      <c r="A30" s="3">
        <v>1.68915748435982E9</v>
      </c>
      <c r="B30" s="1" t="s">
        <v>14</v>
      </c>
      <c r="C30" s="3">
        <v>1.62274646759033</v>
      </c>
      <c r="D30" s="3">
        <v>1687313.0</v>
      </c>
      <c r="E30" s="3">
        <v>42724.0</v>
      </c>
      <c r="F30" s="3">
        <v>169067.0</v>
      </c>
    </row>
    <row r="31">
      <c r="A31" s="3">
        <v>1.68915750861307E9</v>
      </c>
      <c r="B31" s="1" t="s">
        <v>14</v>
      </c>
      <c r="C31" s="3">
        <v>1.62651038169861</v>
      </c>
      <c r="D31" s="3">
        <v>1464535.0</v>
      </c>
      <c r="E31" s="3">
        <v>19165.0</v>
      </c>
      <c r="F31" s="3">
        <v>136596.0</v>
      </c>
    </row>
    <row r="32">
      <c r="A32" s="3">
        <v>1.68915753309412E9</v>
      </c>
      <c r="B32" s="1" t="s">
        <v>14</v>
      </c>
      <c r="C32" s="3">
        <v>1.62530827522278</v>
      </c>
      <c r="D32" s="3">
        <v>1512813.0</v>
      </c>
      <c r="E32" s="3">
        <v>20507.0</v>
      </c>
      <c r="F32" s="3">
        <v>164733.0</v>
      </c>
    </row>
    <row r="33">
      <c r="A33" s="14" t="s">
        <v>0</v>
      </c>
      <c r="B33" s="14" t="s">
        <v>1</v>
      </c>
      <c r="C33" s="14" t="s">
        <v>2</v>
      </c>
      <c r="D33" s="14" t="s">
        <v>3</v>
      </c>
      <c r="E33" s="14" t="s">
        <v>4</v>
      </c>
      <c r="F33" s="14" t="s">
        <v>5</v>
      </c>
      <c r="G33" s="2" t="s">
        <v>21</v>
      </c>
    </row>
    <row r="34">
      <c r="A34" s="14">
        <v>1.68915872633375E9</v>
      </c>
      <c r="B34" s="14" t="s">
        <v>7</v>
      </c>
      <c r="C34" s="14">
        <v>1.63353514671326</v>
      </c>
      <c r="D34" s="14">
        <v>2.5604915E7</v>
      </c>
      <c r="E34" s="14">
        <v>1395992.0</v>
      </c>
      <c r="F34" s="14">
        <v>2.0459481E7</v>
      </c>
    </row>
    <row r="35">
      <c r="A35" s="14">
        <v>1.68915875666301E9</v>
      </c>
      <c r="B35" s="14" t="s">
        <v>7</v>
      </c>
      <c r="C35" s="14">
        <v>1.62295055389404</v>
      </c>
      <c r="D35" s="14">
        <v>2.552795E7</v>
      </c>
      <c r="E35" s="14">
        <v>322265.0</v>
      </c>
      <c r="F35" s="14">
        <v>2.1441107E7</v>
      </c>
    </row>
    <row r="36">
      <c r="A36" s="14">
        <v>1.68915878206368E9</v>
      </c>
      <c r="B36" s="14" t="s">
        <v>7</v>
      </c>
      <c r="C36" s="14">
        <v>1.62765598297119</v>
      </c>
      <c r="D36" s="14">
        <v>2.5577572E7</v>
      </c>
      <c r="E36" s="14">
        <v>298217.0</v>
      </c>
      <c r="F36" s="14">
        <v>2.140296E7</v>
      </c>
    </row>
    <row r="37">
      <c r="A37" s="1" t="s">
        <v>8</v>
      </c>
      <c r="B37" s="1" t="s">
        <v>1</v>
      </c>
      <c r="C37" s="1" t="s">
        <v>9</v>
      </c>
      <c r="D37" s="1" t="s">
        <v>10</v>
      </c>
      <c r="E37" s="1" t="s">
        <v>11</v>
      </c>
      <c r="F37" s="1" t="s">
        <v>12</v>
      </c>
      <c r="G37" s="2" t="s">
        <v>22</v>
      </c>
    </row>
    <row r="38">
      <c r="A38" s="3">
        <v>1.68915875264868E9</v>
      </c>
      <c r="B38" s="1" t="s">
        <v>14</v>
      </c>
      <c r="C38" s="3">
        <v>1.63417482376099</v>
      </c>
      <c r="D38" s="3">
        <v>1785273.0</v>
      </c>
      <c r="E38" s="3">
        <v>30639.0</v>
      </c>
      <c r="F38" s="3">
        <v>199096.0</v>
      </c>
    </row>
    <row r="39">
      <c r="A39" s="3">
        <v>1.68915877775674E9</v>
      </c>
      <c r="B39" s="1" t="s">
        <v>14</v>
      </c>
      <c r="C39" s="3">
        <v>1.62366652488709</v>
      </c>
      <c r="D39" s="3">
        <v>1953730.0</v>
      </c>
      <c r="E39" s="3">
        <v>25879.0</v>
      </c>
      <c r="F39" s="3">
        <v>217162.0</v>
      </c>
    </row>
    <row r="40">
      <c r="A40" s="3">
        <v>1.68915880349257E9</v>
      </c>
      <c r="B40" s="1" t="s">
        <v>14</v>
      </c>
      <c r="C40" s="3">
        <v>1.62820959091187</v>
      </c>
      <c r="D40" s="3">
        <v>1796687.0</v>
      </c>
      <c r="E40" s="3">
        <v>27221.0</v>
      </c>
      <c r="F40" s="3">
        <v>152221.0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</cols>
  <sheetData>
    <row r="1">
      <c r="A1" s="5" t="s">
        <v>23</v>
      </c>
      <c r="B1" s="6" t="s">
        <v>24</v>
      </c>
      <c r="C1" s="6" t="s">
        <v>25</v>
      </c>
      <c r="D1" s="6" t="s">
        <v>26</v>
      </c>
      <c r="E1" s="5" t="s">
        <v>27</v>
      </c>
      <c r="F1" s="6" t="s">
        <v>28</v>
      </c>
      <c r="G1" s="7" t="s">
        <v>29</v>
      </c>
      <c r="H1" s="7" t="s">
        <v>30</v>
      </c>
      <c r="I1" s="5" t="s">
        <v>31</v>
      </c>
      <c r="J1" s="6" t="s">
        <v>32</v>
      </c>
      <c r="K1" s="7" t="s">
        <v>33</v>
      </c>
      <c r="L1" s="7" t="s">
        <v>34</v>
      </c>
      <c r="M1" s="5" t="s">
        <v>35</v>
      </c>
      <c r="N1" s="6" t="s">
        <v>36</v>
      </c>
      <c r="O1" s="7" t="s">
        <v>37</v>
      </c>
      <c r="P1" s="7" t="s">
        <v>38</v>
      </c>
      <c r="Q1" s="8" t="s">
        <v>39</v>
      </c>
    </row>
    <row r="2">
      <c r="A2" s="9" t="s">
        <v>40</v>
      </c>
      <c r="B2" s="15">
        <v>0.5833</v>
      </c>
      <c r="C2" s="15">
        <v>0.5833</v>
      </c>
      <c r="D2" s="15">
        <v>0.5833</v>
      </c>
      <c r="E2" s="16">
        <f t="shared" ref="E2:E6" si="1">AVERAGE(B2:D2)</f>
        <v>0.5833</v>
      </c>
      <c r="F2" s="12">
        <f>(data60!D2-data60!D6)/60</f>
        <v>405866.4667</v>
      </c>
      <c r="G2" s="12">
        <f>(data60!D3-data60!D7)/60</f>
        <v>408081.0167</v>
      </c>
      <c r="H2" s="12">
        <f>(data60!D4-data60!D8)/60</f>
        <v>407079.0333</v>
      </c>
      <c r="I2" s="13">
        <f t="shared" ref="I2:I6" si="2">AVERAGE(F2:H2)</f>
        <v>407008.8389</v>
      </c>
      <c r="J2" s="12">
        <f>(data60!E2-data60!E6)/60</f>
        <v>21543.31667</v>
      </c>
      <c r="K2" s="12">
        <f>(data60!E3-data60!E7)/60</f>
        <v>10231.5</v>
      </c>
      <c r="L2" s="12">
        <f>(data60!E4-data60!E8)/60</f>
        <v>5104.566667</v>
      </c>
      <c r="M2" s="13">
        <f t="shared" ref="M2:M6" si="3">AVERAGE(J2:L2)</f>
        <v>12293.12778</v>
      </c>
      <c r="N2" s="12">
        <f>(data60!F2-data60!F6)/60</f>
        <v>345324.85</v>
      </c>
      <c r="O2" s="12">
        <f>(data60!F3-data60!F7)/60</f>
        <v>357628.4833</v>
      </c>
      <c r="P2" s="12">
        <f>(data60!F4-data60!F8)/60</f>
        <v>362544.85</v>
      </c>
      <c r="Q2" s="13">
        <f t="shared" ref="Q2:Q6" si="4">AVERAGE(N2:P2)</f>
        <v>355166.0611</v>
      </c>
    </row>
    <row r="3">
      <c r="A3" s="9" t="s">
        <v>41</v>
      </c>
      <c r="B3" s="15">
        <v>0.4833</v>
      </c>
      <c r="C3" s="15">
        <v>0.4833</v>
      </c>
      <c r="D3" s="15">
        <v>0.4833</v>
      </c>
      <c r="E3" s="16">
        <f t="shared" si="1"/>
        <v>0.4833</v>
      </c>
      <c r="F3" s="12">
        <f>(data60!D10-data60!D14)/60</f>
        <v>434247.7333</v>
      </c>
      <c r="G3" s="12">
        <f>(data60!D11-data60!D15)/60</f>
        <v>449472.9167</v>
      </c>
      <c r="H3" s="12">
        <f>(data60!D12-data60!D16)/60</f>
        <v>398201.5</v>
      </c>
      <c r="I3" s="13">
        <f t="shared" si="2"/>
        <v>427307.3833</v>
      </c>
      <c r="J3" s="12">
        <f>(data60!E10-data60!E14)/60</f>
        <v>11220.26667</v>
      </c>
      <c r="K3" s="12">
        <f>(data60!E11-data60!E15)/60</f>
        <v>10868.3</v>
      </c>
      <c r="L3" s="12">
        <f>(data60!E12-data60!E16)/60</f>
        <v>10196.9</v>
      </c>
      <c r="M3" s="13">
        <f t="shared" si="3"/>
        <v>10761.82222</v>
      </c>
      <c r="N3" s="12">
        <f>(data60!F10-data60!F14)/60</f>
        <v>344494.75</v>
      </c>
      <c r="O3" s="12">
        <f>(data60!F11-data60!F15)/60</f>
        <v>354082.3333</v>
      </c>
      <c r="P3" s="12">
        <f>(data60!F12-data60!F16)/60</f>
        <v>348687.8667</v>
      </c>
      <c r="Q3" s="13">
        <f t="shared" si="4"/>
        <v>349088.3167</v>
      </c>
    </row>
    <row r="4">
      <c r="A4" s="9" t="s">
        <v>42</v>
      </c>
      <c r="B4" s="15">
        <v>0.5667</v>
      </c>
      <c r="C4" s="15">
        <v>0.5667</v>
      </c>
      <c r="D4" s="15">
        <v>0.5667</v>
      </c>
      <c r="E4" s="16">
        <f t="shared" si="1"/>
        <v>0.5667</v>
      </c>
      <c r="F4" s="12">
        <f>(data60!D18-data60!D22)/60</f>
        <v>402502.4167</v>
      </c>
      <c r="G4" s="12">
        <f>(data60!D19-data60!D23)/60</f>
        <v>400423.1667</v>
      </c>
      <c r="H4" s="12">
        <f>(data60!D20-data60!D24)/60</f>
        <v>388338.2333</v>
      </c>
      <c r="I4" s="13">
        <f t="shared" si="2"/>
        <v>397087.9389</v>
      </c>
      <c r="J4" s="12">
        <f>(data60!E18-data60!E22)/60</f>
        <v>22747.75</v>
      </c>
      <c r="K4" s="12">
        <f>(data60!E19-data60!E23)/60</f>
        <v>20554.55</v>
      </c>
      <c r="L4" s="12">
        <f>(data60!E20-data60!E24)/60</f>
        <v>8819.55</v>
      </c>
      <c r="M4" s="13">
        <f t="shared" si="3"/>
        <v>17373.95</v>
      </c>
      <c r="N4" s="12">
        <f>(data60!F18-data60!F22)/60</f>
        <v>343364.6</v>
      </c>
      <c r="O4" s="12">
        <f>(data60!F19-data60!F23)/60</f>
        <v>340940.4833</v>
      </c>
      <c r="P4" s="12">
        <f>(data60!F20-data60!F24)/60</f>
        <v>350751.8833</v>
      </c>
      <c r="Q4" s="13">
        <f t="shared" si="4"/>
        <v>345018.9889</v>
      </c>
    </row>
    <row r="5">
      <c r="A5" s="9" t="s">
        <v>43</v>
      </c>
      <c r="B5" s="10">
        <v>0.65</v>
      </c>
      <c r="C5" s="10">
        <v>0.65</v>
      </c>
      <c r="D5" s="10">
        <v>0.65</v>
      </c>
      <c r="E5" s="11">
        <f t="shared" si="1"/>
        <v>0.65</v>
      </c>
      <c r="F5" s="12">
        <f>(data60!D26-data60!D30)/60</f>
        <v>392054.2333</v>
      </c>
      <c r="G5" s="12">
        <f>(data60!D27-data60!D31)/60</f>
        <v>400983.6667</v>
      </c>
      <c r="H5" s="12">
        <f>(data60!D28-data60!D32)/60</f>
        <v>403194.1667</v>
      </c>
      <c r="I5" s="13">
        <f t="shared" si="2"/>
        <v>398744.0222</v>
      </c>
      <c r="J5" s="12">
        <f>(data60!E26-data60!E30)/60</f>
        <v>9486.883333</v>
      </c>
      <c r="K5" s="12">
        <f>(data60!E27-data60!E31)/60</f>
        <v>10495.98333</v>
      </c>
      <c r="L5" s="12">
        <f>(data60!E28-data60!E32)/60</f>
        <v>11012.75</v>
      </c>
      <c r="M5" s="13">
        <f t="shared" si="3"/>
        <v>10331.87222</v>
      </c>
      <c r="N5" s="12">
        <f>(data60!F26-data60!F30)/60</f>
        <v>345128.5</v>
      </c>
      <c r="O5" s="12">
        <f>(data60!F27-data60!F31)/60</f>
        <v>348348.1167</v>
      </c>
      <c r="P5" s="12">
        <f>(data60!F28-data60!F32)/60</f>
        <v>350561.65</v>
      </c>
      <c r="Q5" s="13">
        <f t="shared" si="4"/>
        <v>348012.7556</v>
      </c>
    </row>
    <row r="6">
      <c r="A6" s="9" t="s">
        <v>44</v>
      </c>
      <c r="B6" s="10">
        <v>0.55</v>
      </c>
      <c r="C6" s="10">
        <v>0.55</v>
      </c>
      <c r="D6" s="10">
        <v>0.55</v>
      </c>
      <c r="E6" s="11">
        <f t="shared" si="1"/>
        <v>0.55</v>
      </c>
      <c r="F6" s="12">
        <f>(data60!D34-data60!D38)/60</f>
        <v>396994.0333</v>
      </c>
      <c r="G6" s="12">
        <f>(data60!D35-data60!D39)/60</f>
        <v>392903.6667</v>
      </c>
      <c r="H6" s="12">
        <f>(data60!D36-data60!D40)/60</f>
        <v>396348.0833</v>
      </c>
      <c r="I6" s="13">
        <f t="shared" si="2"/>
        <v>395415.2611</v>
      </c>
      <c r="J6" s="12">
        <f>(data60!E34-data60!E38)/60</f>
        <v>22755.88333</v>
      </c>
      <c r="K6" s="12">
        <f>(data60!E35-data60!E39)/60</f>
        <v>4939.766667</v>
      </c>
      <c r="L6" s="12">
        <f>(data60!E36-data60!E40)/60</f>
        <v>4516.6</v>
      </c>
      <c r="M6" s="13">
        <f t="shared" si="3"/>
        <v>10737.41667</v>
      </c>
      <c r="N6" s="12">
        <f>(data60!F34-data60!F38)/60</f>
        <v>337673.0833</v>
      </c>
      <c r="O6" s="12">
        <f>(data60!F35-data60!F39)/60</f>
        <v>353732.4167</v>
      </c>
      <c r="P6" s="12">
        <f>(data60!F36-data60!F40)/60</f>
        <v>354178.9833</v>
      </c>
      <c r="Q6" s="13">
        <f t="shared" si="4"/>
        <v>348528.1611</v>
      </c>
    </row>
    <row r="7">
      <c r="A7" s="9" t="s">
        <v>42</v>
      </c>
      <c r="B7" s="15">
        <v>0.5667</v>
      </c>
      <c r="C7" s="15">
        <v>0.5667</v>
      </c>
      <c r="D7" s="15">
        <v>0.5667</v>
      </c>
      <c r="E7" s="16">
        <v>0.5667</v>
      </c>
      <c r="F7" s="12">
        <v>402502.4166666667</v>
      </c>
      <c r="G7" s="12">
        <v>400423.1666666667</v>
      </c>
      <c r="H7" s="12">
        <v>388338.23333333334</v>
      </c>
      <c r="I7" s="13">
        <v>397087.93888888886</v>
      </c>
      <c r="J7" s="12">
        <v>22747.75</v>
      </c>
      <c r="K7" s="12">
        <v>20554.55</v>
      </c>
      <c r="L7" s="12">
        <v>8819.55</v>
      </c>
      <c r="M7" s="13">
        <v>17373.95</v>
      </c>
      <c r="N7" s="12">
        <v>343364.6</v>
      </c>
      <c r="O7" s="12">
        <v>340940.48333333334</v>
      </c>
      <c r="P7" s="12">
        <v>350751.88333333336</v>
      </c>
      <c r="Q7" s="13">
        <v>345018.98888888885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17</v>
      </c>
    </row>
    <row r="2">
      <c r="A2" s="3">
        <v>1.68915575318979E9</v>
      </c>
      <c r="B2" s="1" t="s">
        <v>7</v>
      </c>
      <c r="C2" s="3">
        <v>2.16568875312805</v>
      </c>
      <c r="D2" s="3">
        <v>3.4544589E7</v>
      </c>
      <c r="E2" s="3">
        <v>900632.0</v>
      </c>
      <c r="F2" s="3">
        <v>2.8600574E7</v>
      </c>
    </row>
    <row r="3">
      <c r="A3" s="3">
        <v>1.68915578444875E9</v>
      </c>
      <c r="B3" s="1" t="s">
        <v>7</v>
      </c>
      <c r="C3" s="3">
        <v>2.17765736579895</v>
      </c>
      <c r="D3" s="3">
        <v>3.4972566E7</v>
      </c>
      <c r="E3" s="3">
        <v>941770.0</v>
      </c>
      <c r="F3" s="3">
        <v>2.8570971E7</v>
      </c>
    </row>
    <row r="4">
      <c r="A4" s="3">
        <v>1.68915581547342E9</v>
      </c>
      <c r="B4" s="1" t="s">
        <v>7</v>
      </c>
      <c r="C4" s="3">
        <v>2.18180108070374</v>
      </c>
      <c r="D4" s="3">
        <v>3.5201143E7</v>
      </c>
      <c r="E4" s="3">
        <v>940427.0</v>
      </c>
      <c r="F4" s="3">
        <v>2.888518E7</v>
      </c>
    </row>
    <row r="5">
      <c r="A5" s="1" t="s">
        <v>8</v>
      </c>
      <c r="B5" s="1" t="s">
        <v>1</v>
      </c>
      <c r="C5" s="1" t="s">
        <v>9</v>
      </c>
      <c r="D5" s="1" t="s">
        <v>10</v>
      </c>
      <c r="E5" s="1" t="s">
        <v>11</v>
      </c>
      <c r="F5" s="1" t="s">
        <v>12</v>
      </c>
      <c r="G5" s="2" t="s">
        <v>18</v>
      </c>
    </row>
    <row r="6">
      <c r="A6" s="3">
        <v>1.68915577934167E9</v>
      </c>
      <c r="B6" s="1" t="s">
        <v>14</v>
      </c>
      <c r="C6" s="3">
        <v>2.16599774360657</v>
      </c>
      <c r="D6" s="3">
        <v>2367182.0</v>
      </c>
      <c r="E6" s="3">
        <v>38696.0</v>
      </c>
      <c r="F6" s="3">
        <v>261657.0</v>
      </c>
    </row>
    <row r="7">
      <c r="A7" s="3">
        <v>1.68915581087935E9</v>
      </c>
      <c r="B7" s="1" t="s">
        <v>14</v>
      </c>
      <c r="C7" s="3">
        <v>2.17835569381714</v>
      </c>
      <c r="D7" s="3">
        <v>2057917.0</v>
      </c>
      <c r="E7" s="3">
        <v>29174.0</v>
      </c>
      <c r="F7" s="3">
        <v>208862.0</v>
      </c>
    </row>
    <row r="8">
      <c r="A8" s="3">
        <v>1.68915584101243E9</v>
      </c>
      <c r="B8" s="1" t="s">
        <v>14</v>
      </c>
      <c r="C8" s="3">
        <v>2.18243646621704</v>
      </c>
      <c r="D8" s="3">
        <v>2161432.0</v>
      </c>
      <c r="E8" s="3">
        <v>28321.0</v>
      </c>
      <c r="F8" s="3">
        <v>208373.0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2" t="s">
        <v>15</v>
      </c>
    </row>
    <row r="10">
      <c r="A10" s="3">
        <v>1.68915441205641E9</v>
      </c>
      <c r="B10" s="1" t="s">
        <v>7</v>
      </c>
      <c r="C10" s="3">
        <v>2.15898442268372</v>
      </c>
      <c r="D10" s="3">
        <v>3.7438441E7</v>
      </c>
      <c r="E10" s="3">
        <v>1856929.0</v>
      </c>
      <c r="F10" s="3">
        <v>2.7149589E7</v>
      </c>
    </row>
    <row r="11">
      <c r="A11" s="3">
        <v>1.68915447969673E9</v>
      </c>
      <c r="B11" s="1" t="s">
        <v>7</v>
      </c>
      <c r="C11" s="3">
        <v>2.14205813407898</v>
      </c>
      <c r="D11" s="3">
        <v>3.3815832E7</v>
      </c>
      <c r="E11" s="3">
        <v>854001.0</v>
      </c>
      <c r="F11" s="3">
        <v>2.7967152E7</v>
      </c>
    </row>
    <row r="12">
      <c r="A12" s="3">
        <v>1.68915451344813E9</v>
      </c>
      <c r="B12" s="1" t="s">
        <v>7</v>
      </c>
      <c r="C12" s="3">
        <v>2.14450716972351</v>
      </c>
      <c r="D12" s="3">
        <v>3.3885167E7</v>
      </c>
      <c r="E12" s="3">
        <v>876951.0</v>
      </c>
      <c r="F12" s="3">
        <v>2.7854054E7</v>
      </c>
    </row>
    <row r="13">
      <c r="A13" s="1" t="s">
        <v>8</v>
      </c>
      <c r="B13" s="1" t="s">
        <v>1</v>
      </c>
      <c r="C13" s="1" t="s">
        <v>9</v>
      </c>
      <c r="D13" s="1" t="s">
        <v>10</v>
      </c>
      <c r="E13" s="1" t="s">
        <v>11</v>
      </c>
      <c r="F13" s="1" t="s">
        <v>12</v>
      </c>
      <c r="G13" s="2" t="s">
        <v>16</v>
      </c>
    </row>
    <row r="14">
      <c r="A14" s="3">
        <v>1.68915447397294E9</v>
      </c>
      <c r="B14" s="1" t="s">
        <v>14</v>
      </c>
      <c r="C14" s="3">
        <v>2.15960669517517</v>
      </c>
      <c r="D14" s="3">
        <v>1887569.0</v>
      </c>
      <c r="E14" s="3">
        <v>32715.0</v>
      </c>
      <c r="F14" s="3">
        <v>181945.0</v>
      </c>
    </row>
    <row r="15">
      <c r="A15" s="3">
        <v>1.68915450830075E9</v>
      </c>
      <c r="B15" s="1" t="s">
        <v>14</v>
      </c>
      <c r="C15" s="3">
        <v>2.14270234107971</v>
      </c>
      <c r="D15" s="3">
        <v>2208185.0</v>
      </c>
      <c r="E15" s="3">
        <v>28442.0</v>
      </c>
      <c r="F15" s="3">
        <v>197143.0</v>
      </c>
    </row>
    <row r="16">
      <c r="A16" s="3">
        <v>1.68915453372925E9</v>
      </c>
      <c r="B16" s="1" t="s">
        <v>14</v>
      </c>
      <c r="C16" s="3">
        <v>2.14526700973511</v>
      </c>
      <c r="D16" s="3">
        <v>2148554.0</v>
      </c>
      <c r="E16" s="3">
        <v>25634.0</v>
      </c>
      <c r="F16" s="3">
        <v>184692.0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2" t="s">
        <v>6</v>
      </c>
    </row>
    <row r="18">
      <c r="A18" s="3">
        <v>1.68916075725295E9</v>
      </c>
      <c r="B18" s="1" t="s">
        <v>7</v>
      </c>
      <c r="C18" s="3">
        <v>2.15405416488647</v>
      </c>
      <c r="D18" s="3">
        <v>3.4197484E7</v>
      </c>
      <c r="E18" s="3">
        <v>866819.0</v>
      </c>
      <c r="F18" s="3">
        <v>2.8226796E7</v>
      </c>
      <c r="G18" s="2"/>
    </row>
    <row r="19">
      <c r="A19" s="3">
        <v>1.68916078510002E9</v>
      </c>
      <c r="B19" s="1" t="s">
        <v>7</v>
      </c>
      <c r="C19" s="3">
        <v>2.15498113632202</v>
      </c>
      <c r="D19" s="3">
        <v>3.4491428E7</v>
      </c>
      <c r="E19" s="3">
        <v>1750240.0</v>
      </c>
      <c r="F19" s="3">
        <v>2.7383291E7</v>
      </c>
      <c r="G19" s="2"/>
    </row>
    <row r="20">
      <c r="A20" s="3">
        <v>1.68916083708351E9</v>
      </c>
      <c r="B20" s="1" t="s">
        <v>7</v>
      </c>
      <c r="C20" s="3">
        <v>2.16320419311523</v>
      </c>
      <c r="D20" s="3">
        <v>3.4005528E7</v>
      </c>
      <c r="E20" s="3">
        <v>459472.0</v>
      </c>
      <c r="F20" s="3">
        <v>2.8420947E7</v>
      </c>
      <c r="G20" s="2"/>
    </row>
    <row r="21">
      <c r="A21" s="1" t="s">
        <v>8</v>
      </c>
      <c r="B21" s="1" t="s">
        <v>1</v>
      </c>
      <c r="C21" s="1" t="s">
        <v>9</v>
      </c>
      <c r="D21" s="1" t="s">
        <v>10</v>
      </c>
      <c r="E21" s="1" t="s">
        <v>11</v>
      </c>
      <c r="F21" s="1" t="s">
        <v>12</v>
      </c>
      <c r="G21" s="2" t="s">
        <v>13</v>
      </c>
    </row>
    <row r="22">
      <c r="A22" s="3">
        <v>1.6891607802257E9</v>
      </c>
      <c r="B22" s="1" t="s">
        <v>14</v>
      </c>
      <c r="C22" s="3">
        <v>2.15453219413757</v>
      </c>
      <c r="D22" s="3">
        <v>1836665.0</v>
      </c>
      <c r="E22" s="3">
        <v>36865.0</v>
      </c>
      <c r="F22" s="3">
        <v>161621.0</v>
      </c>
      <c r="G22" s="2"/>
    </row>
    <row r="23">
      <c r="A23" s="3">
        <v>1.68916083247528E9</v>
      </c>
      <c r="B23" s="1" t="s">
        <v>14</v>
      </c>
      <c r="C23" s="3">
        <v>2.15530228614807</v>
      </c>
      <c r="D23" s="3">
        <v>2320428.0</v>
      </c>
      <c r="E23" s="3">
        <v>42481.0</v>
      </c>
      <c r="F23" s="3">
        <v>246948.0</v>
      </c>
      <c r="G23" s="2"/>
    </row>
    <row r="24">
      <c r="A24" s="3">
        <v>1.6891608530893E9</v>
      </c>
      <c r="B24" s="1" t="s">
        <v>14</v>
      </c>
      <c r="C24" s="3">
        <v>2.16367697715759</v>
      </c>
      <c r="D24" s="3">
        <v>2344965.0</v>
      </c>
      <c r="E24" s="3">
        <v>35889.0</v>
      </c>
      <c r="F24" s="3">
        <v>250060.0</v>
      </c>
      <c r="G24" s="2"/>
    </row>
    <row r="2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2" t="s">
        <v>19</v>
      </c>
    </row>
    <row r="26">
      <c r="A26" s="3">
        <v>1.68915758069454E9</v>
      </c>
      <c r="B26" s="1" t="s">
        <v>7</v>
      </c>
      <c r="C26" s="3">
        <v>2.15527939796448</v>
      </c>
      <c r="D26" s="3">
        <v>3.3403907E7</v>
      </c>
      <c r="E26" s="3">
        <v>847044.0</v>
      </c>
      <c r="F26" s="3">
        <v>2.7629385E7</v>
      </c>
    </row>
    <row r="27">
      <c r="A27" s="3">
        <v>1.68915761102625E9</v>
      </c>
      <c r="B27" s="1" t="s">
        <v>7</v>
      </c>
      <c r="C27" s="3">
        <v>2.14525818824768</v>
      </c>
      <c r="D27" s="3">
        <v>3.3863866E7</v>
      </c>
      <c r="E27" s="3">
        <v>900144.0</v>
      </c>
      <c r="F27" s="3">
        <v>2.7909535E7</v>
      </c>
    </row>
    <row r="28">
      <c r="A28" s="3">
        <v>1.68915764668819E9</v>
      </c>
      <c r="B28" s="1" t="s">
        <v>7</v>
      </c>
      <c r="C28" s="3">
        <v>2.1514778137207</v>
      </c>
      <c r="D28" s="3">
        <v>3.4130772E7</v>
      </c>
      <c r="E28" s="3">
        <v>883909.0</v>
      </c>
      <c r="F28" s="3">
        <v>2.8145253E7</v>
      </c>
    </row>
    <row r="29">
      <c r="A29" s="1" t="s">
        <v>8</v>
      </c>
      <c r="B29" s="1" t="s">
        <v>1</v>
      </c>
      <c r="C29" s="1" t="s">
        <v>9</v>
      </c>
      <c r="D29" s="1" t="s">
        <v>10</v>
      </c>
      <c r="E29" s="1" t="s">
        <v>11</v>
      </c>
      <c r="F29" s="1" t="s">
        <v>12</v>
      </c>
      <c r="G29" s="2" t="s">
        <v>20</v>
      </c>
    </row>
    <row r="30">
      <c r="A30" s="3">
        <v>1.68915760641489E9</v>
      </c>
      <c r="B30" s="1" t="s">
        <v>14</v>
      </c>
      <c r="C30" s="3">
        <v>2.15556931495667</v>
      </c>
      <c r="D30" s="3">
        <v>2268304.0</v>
      </c>
      <c r="E30" s="3">
        <v>31983.0</v>
      </c>
      <c r="F30" s="3">
        <v>225585.0</v>
      </c>
    </row>
    <row r="31">
      <c r="A31" s="3">
        <v>1.68915764194234E9</v>
      </c>
      <c r="B31" s="1" t="s">
        <v>14</v>
      </c>
      <c r="C31" s="3">
        <v>2.14566326141357</v>
      </c>
      <c r="D31" s="3">
        <v>1901729.0</v>
      </c>
      <c r="E31" s="3">
        <v>27343.0</v>
      </c>
      <c r="F31" s="3">
        <v>181519.0</v>
      </c>
    </row>
    <row r="32">
      <c r="A32" s="3">
        <v>1.68915766188684E9</v>
      </c>
      <c r="B32" s="1" t="s">
        <v>14</v>
      </c>
      <c r="C32" s="3">
        <v>2.15201902389526</v>
      </c>
      <c r="D32" s="3">
        <v>2633844.0</v>
      </c>
      <c r="E32" s="3">
        <v>71533.0</v>
      </c>
      <c r="F32" s="3">
        <v>243530.0</v>
      </c>
    </row>
    <row r="33">
      <c r="A33" s="14" t="s">
        <v>0</v>
      </c>
      <c r="B33" s="14" t="s">
        <v>1</v>
      </c>
      <c r="C33" s="14" t="s">
        <v>2</v>
      </c>
      <c r="D33" s="14" t="s">
        <v>3</v>
      </c>
      <c r="E33" s="14" t="s">
        <v>4</v>
      </c>
      <c r="F33" s="14" t="s">
        <v>5</v>
      </c>
      <c r="G33" s="2" t="s">
        <v>21</v>
      </c>
    </row>
    <row r="34">
      <c r="A34" s="14">
        <v>1.68915884164576E9</v>
      </c>
      <c r="B34" s="14" t="s">
        <v>7</v>
      </c>
      <c r="C34" s="14">
        <v>2.15192151069641</v>
      </c>
      <c r="D34" s="14">
        <v>3.4258213E7</v>
      </c>
      <c r="E34" s="14">
        <v>887571.0</v>
      </c>
      <c r="F34" s="14">
        <v>2.7968983E7</v>
      </c>
    </row>
    <row r="35">
      <c r="A35" s="14">
        <v>1.68915887071175E9</v>
      </c>
      <c r="B35" s="14" t="s">
        <v>7</v>
      </c>
      <c r="C35" s="14">
        <v>2.15274548530579</v>
      </c>
      <c r="D35" s="14">
        <v>3.4358249E7</v>
      </c>
      <c r="E35" s="14">
        <v>422485.0</v>
      </c>
      <c r="F35" s="14">
        <v>2.8634082E7</v>
      </c>
    </row>
    <row r="36">
      <c r="A36" s="14">
        <v>1.6891589010801E9</v>
      </c>
      <c r="B36" s="14" t="s">
        <v>7</v>
      </c>
      <c r="C36" s="14">
        <v>2.16635847091675</v>
      </c>
      <c r="D36" s="14">
        <v>3.4206394E7</v>
      </c>
      <c r="E36" s="14">
        <v>421264.0</v>
      </c>
      <c r="F36" s="14">
        <v>2.8614246E7</v>
      </c>
    </row>
    <row r="37">
      <c r="A37" s="14" t="s">
        <v>8</v>
      </c>
      <c r="B37" s="14" t="s">
        <v>1</v>
      </c>
      <c r="C37" s="14" t="s">
        <v>9</v>
      </c>
      <c r="D37" s="14" t="s">
        <v>10</v>
      </c>
      <c r="E37" s="14" t="s">
        <v>11</v>
      </c>
      <c r="F37" s="14" t="s">
        <v>12</v>
      </c>
      <c r="G37" s="2" t="s">
        <v>22</v>
      </c>
    </row>
    <row r="38">
      <c r="A38" s="14">
        <v>1.6891588659197E9</v>
      </c>
      <c r="B38" s="14" t="s">
        <v>14</v>
      </c>
      <c r="C38" s="14">
        <v>2.15255808830261</v>
      </c>
      <c r="D38" s="14">
        <v>2146295.0</v>
      </c>
      <c r="E38" s="14">
        <v>30517.0</v>
      </c>
      <c r="F38" s="14">
        <v>194518.0</v>
      </c>
    </row>
    <row r="39">
      <c r="A39" s="14">
        <v>1.68915889655679E9</v>
      </c>
      <c r="B39" s="14" t="s">
        <v>14</v>
      </c>
      <c r="C39" s="14">
        <v>2.1533830165863</v>
      </c>
      <c r="D39" s="14">
        <v>2102533.0</v>
      </c>
      <c r="E39" s="14">
        <v>25390.0</v>
      </c>
      <c r="F39" s="14">
        <v>177734.0</v>
      </c>
    </row>
    <row r="40">
      <c r="A40" s="14">
        <v>1.68915891892446E9</v>
      </c>
      <c r="B40" s="14" t="s">
        <v>14</v>
      </c>
      <c r="C40" s="14">
        <v>2.16701769828796</v>
      </c>
      <c r="D40" s="14">
        <v>2301569.0</v>
      </c>
      <c r="E40" s="14">
        <v>34424.0</v>
      </c>
      <c r="F40" s="14">
        <v>196716.0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</cols>
  <sheetData>
    <row r="1">
      <c r="A1" s="5" t="s">
        <v>23</v>
      </c>
      <c r="B1" s="6" t="s">
        <v>24</v>
      </c>
      <c r="C1" s="6" t="s">
        <v>25</v>
      </c>
      <c r="D1" s="6" t="s">
        <v>26</v>
      </c>
      <c r="E1" s="5" t="s">
        <v>27</v>
      </c>
      <c r="F1" s="6" t="s">
        <v>28</v>
      </c>
      <c r="G1" s="7" t="s">
        <v>29</v>
      </c>
      <c r="H1" s="7" t="s">
        <v>30</v>
      </c>
      <c r="I1" s="5" t="s">
        <v>31</v>
      </c>
      <c r="J1" s="6" t="s">
        <v>32</v>
      </c>
      <c r="K1" s="7" t="s">
        <v>33</v>
      </c>
      <c r="L1" s="7" t="s">
        <v>34</v>
      </c>
      <c r="M1" s="5" t="s">
        <v>35</v>
      </c>
      <c r="N1" s="6" t="s">
        <v>36</v>
      </c>
      <c r="O1" s="7" t="s">
        <v>37</v>
      </c>
      <c r="P1" s="7" t="s">
        <v>38</v>
      </c>
      <c r="Q1" s="8" t="s">
        <v>39</v>
      </c>
    </row>
    <row r="2">
      <c r="A2" s="9" t="s">
        <v>40</v>
      </c>
      <c r="B2" s="15">
        <v>0.4375</v>
      </c>
      <c r="C2" s="15">
        <v>0.4375</v>
      </c>
      <c r="D2" s="15">
        <v>0.4375</v>
      </c>
      <c r="E2" s="16">
        <f t="shared" ref="E2:E6" si="1">AVERAGE(B2:D2)</f>
        <v>0.4375</v>
      </c>
      <c r="F2" s="12">
        <f>(data80!D2-data80!D6)/80</f>
        <v>402217.5875</v>
      </c>
      <c r="G2" s="12">
        <f>(data80!D3-data80!D7)/80</f>
        <v>411433.1125</v>
      </c>
      <c r="H2" s="12">
        <f>(data80!D4-data80!D8)/80</f>
        <v>412996.3875</v>
      </c>
      <c r="I2" s="13">
        <f t="shared" ref="I2:I6" si="2">AVERAGE(F2:H2)</f>
        <v>408882.3625</v>
      </c>
      <c r="J2" s="12">
        <f>(data80!E2-data80!E6)/80</f>
        <v>10774.2</v>
      </c>
      <c r="K2" s="12">
        <f>(data80!E3-data80!E7)/80</f>
        <v>11407.45</v>
      </c>
      <c r="L2" s="12">
        <f>(data80!E4-data80!E8)/80</f>
        <v>11401.325</v>
      </c>
      <c r="M2" s="13">
        <f t="shared" ref="M2:M6" si="3">AVERAGE(J2:L2)</f>
        <v>11194.325</v>
      </c>
      <c r="N2" s="12">
        <f>(data80!F2-data80!F6)/80</f>
        <v>354236.4625</v>
      </c>
      <c r="O2" s="12">
        <f>(data80!F3-data80!F7)/80</f>
        <v>354526.3625</v>
      </c>
      <c r="P2" s="12">
        <f>(data80!F4-data80!F8)/80</f>
        <v>358460.0875</v>
      </c>
      <c r="Q2" s="13">
        <f t="shared" ref="Q2:Q6" si="4">AVERAGE(N2:P2)</f>
        <v>355740.9708</v>
      </c>
    </row>
    <row r="3">
      <c r="A3" s="9" t="s">
        <v>41</v>
      </c>
      <c r="B3" s="15">
        <v>0.3875</v>
      </c>
      <c r="C3" s="15">
        <v>0.3875</v>
      </c>
      <c r="D3" s="15">
        <v>0.3875</v>
      </c>
      <c r="E3" s="16">
        <f t="shared" si="1"/>
        <v>0.3875</v>
      </c>
      <c r="F3" s="12">
        <f>(data80!D10-data80!D14)/80</f>
        <v>444385.9</v>
      </c>
      <c r="G3" s="12">
        <f>(data80!D11-data80!D15)/80</f>
        <v>395095.5875</v>
      </c>
      <c r="H3" s="12">
        <f>(data80!D12-data80!D16)/80</f>
        <v>396707.6625</v>
      </c>
      <c r="I3" s="13">
        <f t="shared" si="2"/>
        <v>412063.05</v>
      </c>
      <c r="J3" s="12">
        <f>(data80!E10-data80!E14)/80</f>
        <v>22802.675</v>
      </c>
      <c r="K3" s="12">
        <f>(data80!E11-data80!E15)/80</f>
        <v>10319.4875</v>
      </c>
      <c r="L3" s="12">
        <f>(data80!E12-data80!E16)/80</f>
        <v>10641.4625</v>
      </c>
      <c r="M3" s="13">
        <f t="shared" si="3"/>
        <v>14587.875</v>
      </c>
      <c r="N3" s="12">
        <f>(data80!F10-data80!F14)/80</f>
        <v>337095.55</v>
      </c>
      <c r="O3" s="12">
        <f>(data80!F11-data80!F15)/80</f>
        <v>347125.1125</v>
      </c>
      <c r="P3" s="12">
        <f>(data80!F12-data80!F16)/80</f>
        <v>345867.025</v>
      </c>
      <c r="Q3" s="13">
        <f t="shared" si="4"/>
        <v>343362.5625</v>
      </c>
    </row>
    <row r="4">
      <c r="A4" s="9" t="s">
        <v>42</v>
      </c>
      <c r="B4" s="15">
        <v>0.575</v>
      </c>
      <c r="C4" s="15">
        <v>0.575</v>
      </c>
      <c r="D4" s="15">
        <v>0.575</v>
      </c>
      <c r="E4" s="16">
        <f t="shared" si="1"/>
        <v>0.575</v>
      </c>
      <c r="F4" s="12">
        <f>(data80!D18-data80!D22)/80</f>
        <v>404510.2375</v>
      </c>
      <c r="G4" s="12">
        <f>(data80!D19-data80!D23)/80</f>
        <v>402137.5</v>
      </c>
      <c r="H4" s="12">
        <f>(data80!D20-data80!D24)/80</f>
        <v>395757.0375</v>
      </c>
      <c r="I4" s="13">
        <f t="shared" si="2"/>
        <v>400801.5917</v>
      </c>
      <c r="J4" s="12">
        <f>(data80!E18-data80!E22)/80</f>
        <v>10374.425</v>
      </c>
      <c r="K4" s="12">
        <f>(data80!E19-data80!E23)/80</f>
        <v>21346.9875</v>
      </c>
      <c r="L4" s="12">
        <f>(data80!E20-data80!E24)/80</f>
        <v>5294.7875</v>
      </c>
      <c r="M4" s="13">
        <f t="shared" si="3"/>
        <v>12338.73333</v>
      </c>
      <c r="N4" s="12">
        <f>(data80!F18-data80!F22)/80</f>
        <v>350814.6875</v>
      </c>
      <c r="O4" s="12">
        <f>(data80!F19-data80!F23)/80</f>
        <v>339204.2875</v>
      </c>
      <c r="P4" s="12">
        <f>(data80!F20-data80!F24)/80</f>
        <v>352136.0875</v>
      </c>
      <c r="Q4" s="13">
        <f t="shared" si="4"/>
        <v>347385.0208</v>
      </c>
    </row>
    <row r="5">
      <c r="A5" s="9" t="s">
        <v>43</v>
      </c>
      <c r="B5" s="10">
        <v>0.5</v>
      </c>
      <c r="C5" s="10">
        <v>0.5</v>
      </c>
      <c r="D5" s="10">
        <v>0.5</v>
      </c>
      <c r="E5" s="11">
        <f t="shared" si="1"/>
        <v>0.5</v>
      </c>
      <c r="F5" s="12">
        <f>(data80!D26-data80!D30)/80</f>
        <v>389195.0375</v>
      </c>
      <c r="G5" s="12">
        <f>(data80!D27-data80!D31)/80</f>
        <v>399526.7125</v>
      </c>
      <c r="H5" s="12">
        <f>(data80!D28-data80!D32)/80</f>
        <v>393711.6</v>
      </c>
      <c r="I5" s="13">
        <f t="shared" si="2"/>
        <v>394144.45</v>
      </c>
      <c r="J5" s="12">
        <f>(data80!E26-data80!E30)/80</f>
        <v>10188.2625</v>
      </c>
      <c r="K5" s="12">
        <f>(data80!E27-data80!E31)/80</f>
        <v>10910.0125</v>
      </c>
      <c r="L5" s="12">
        <f>(data80!E28-data80!E32)/80</f>
        <v>10154.7</v>
      </c>
      <c r="M5" s="13">
        <f t="shared" si="3"/>
        <v>10417.65833</v>
      </c>
      <c r="N5" s="12">
        <f>(data80!F26-data80!F30)/80</f>
        <v>342547.5</v>
      </c>
      <c r="O5" s="12">
        <f>(data80!F27-data80!F31)/80</f>
        <v>346600.2</v>
      </c>
      <c r="P5" s="12">
        <f>(data80!F28-data80!F32)/80</f>
        <v>348771.5375</v>
      </c>
      <c r="Q5" s="13">
        <f t="shared" si="4"/>
        <v>345973.0792</v>
      </c>
    </row>
    <row r="6">
      <c r="A6" s="9" t="s">
        <v>44</v>
      </c>
      <c r="B6" s="15">
        <v>0.3625</v>
      </c>
      <c r="C6" s="15">
        <v>0.3625</v>
      </c>
      <c r="D6" s="15">
        <v>0.3625</v>
      </c>
      <c r="E6" s="16">
        <f t="shared" si="1"/>
        <v>0.3625</v>
      </c>
      <c r="F6" s="12">
        <f>(data80!D34-data80!D38)/80</f>
        <v>401398.975</v>
      </c>
      <c r="G6" s="12">
        <f>(data80!D35-data80!D39)/80</f>
        <v>403196.45</v>
      </c>
      <c r="H6" s="12">
        <f>(data80!D36-data80!D40)/80</f>
        <v>398810.3125</v>
      </c>
      <c r="I6" s="13">
        <f t="shared" si="2"/>
        <v>401135.2458</v>
      </c>
      <c r="J6" s="12">
        <f>(data80!E34-data80!E38)/80</f>
        <v>10713.175</v>
      </c>
      <c r="K6" s="12">
        <f>(data80!E35-data80!E39)/80</f>
        <v>4963.6875</v>
      </c>
      <c r="L6" s="12">
        <f>(data80!E36-data80!E40)/80</f>
        <v>4835.5</v>
      </c>
      <c r="M6" s="13">
        <f t="shared" si="3"/>
        <v>6837.454167</v>
      </c>
      <c r="N6" s="12">
        <f>(data80!F34-data80!F38)/80</f>
        <v>347180.8125</v>
      </c>
      <c r="O6" s="12">
        <f>(data80!F35-data80!F39)/80</f>
        <v>355704.35</v>
      </c>
      <c r="P6" s="12">
        <f>(data80!F36-data80!F40)/80</f>
        <v>355219.125</v>
      </c>
      <c r="Q6" s="13">
        <f t="shared" si="4"/>
        <v>352701.4292</v>
      </c>
    </row>
    <row r="7">
      <c r="A7" s="9" t="s">
        <v>42</v>
      </c>
      <c r="B7" s="15">
        <v>0.575</v>
      </c>
      <c r="C7" s="15">
        <v>0.575</v>
      </c>
      <c r="D7" s="15">
        <v>0.575</v>
      </c>
      <c r="E7" s="16">
        <v>0.575</v>
      </c>
      <c r="F7" s="12">
        <v>404510.2375</v>
      </c>
      <c r="G7" s="12">
        <v>402137.5</v>
      </c>
      <c r="H7" s="12">
        <v>395757.0375</v>
      </c>
      <c r="I7" s="13">
        <v>400801.5916666666</v>
      </c>
      <c r="J7" s="12">
        <v>10374.425</v>
      </c>
      <c r="K7" s="12">
        <v>21346.9875</v>
      </c>
      <c r="L7" s="12">
        <v>5294.7875</v>
      </c>
      <c r="M7" s="13">
        <v>12338.733333333332</v>
      </c>
      <c r="N7" s="12">
        <v>350814.6875</v>
      </c>
      <c r="O7" s="12">
        <v>339204.2875</v>
      </c>
      <c r="P7" s="12">
        <v>352136.0875</v>
      </c>
      <c r="Q7" s="13">
        <v>347385.0208333333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17</v>
      </c>
    </row>
    <row r="2">
      <c r="A2" s="3">
        <v>1.68915591227311E9</v>
      </c>
      <c r="B2" s="1" t="s">
        <v>7</v>
      </c>
      <c r="C2" s="3">
        <v>2.70797395706177</v>
      </c>
      <c r="D2" s="3">
        <v>4.3002881E7</v>
      </c>
      <c r="E2" s="3">
        <v>551024.0</v>
      </c>
      <c r="F2" s="3">
        <v>3.5961944E7</v>
      </c>
    </row>
    <row r="3">
      <c r="A3" s="3">
        <v>1.68915594276949E9</v>
      </c>
      <c r="B3" s="1" t="s">
        <v>7</v>
      </c>
      <c r="C3" s="3">
        <v>2.71062827110291</v>
      </c>
      <c r="D3" s="3">
        <v>4.3378612E7</v>
      </c>
      <c r="E3" s="3">
        <v>522582.0</v>
      </c>
      <c r="F3" s="3">
        <v>3.636856E7</v>
      </c>
    </row>
    <row r="4">
      <c r="A4" s="3">
        <v>1.68915597267866E9</v>
      </c>
      <c r="B4" s="1" t="s">
        <v>7</v>
      </c>
      <c r="C4" s="3">
        <v>2.71252107620239</v>
      </c>
      <c r="D4" s="3">
        <v>4.3688242E7</v>
      </c>
      <c r="E4" s="3">
        <v>1149777.0</v>
      </c>
      <c r="F4" s="3">
        <v>3.5919952E7</v>
      </c>
    </row>
    <row r="5">
      <c r="A5" s="1" t="s">
        <v>8</v>
      </c>
      <c r="B5" s="1" t="s">
        <v>1</v>
      </c>
      <c r="C5" s="1" t="s">
        <v>9</v>
      </c>
      <c r="D5" s="1" t="s">
        <v>10</v>
      </c>
      <c r="E5" s="1" t="s">
        <v>11</v>
      </c>
      <c r="F5" s="1" t="s">
        <v>12</v>
      </c>
      <c r="G5" s="2" t="s">
        <v>18</v>
      </c>
    </row>
    <row r="6">
      <c r="A6" s="3">
        <v>1.68915593742857E9</v>
      </c>
      <c r="B6" s="1" t="s">
        <v>14</v>
      </c>
      <c r="C6" s="3">
        <v>2.70823049545288</v>
      </c>
      <c r="D6" s="3">
        <v>2836479.0</v>
      </c>
      <c r="E6" s="3">
        <v>39184.0</v>
      </c>
      <c r="F6" s="3">
        <v>274170.0</v>
      </c>
    </row>
    <row r="7">
      <c r="A7" s="3">
        <v>1.68915596727676E9</v>
      </c>
      <c r="B7" s="1" t="s">
        <v>14</v>
      </c>
      <c r="C7" s="3">
        <v>2.7112672328949</v>
      </c>
      <c r="D7" s="3">
        <v>2600884.0</v>
      </c>
      <c r="E7" s="3">
        <v>28686.0</v>
      </c>
      <c r="F7" s="3">
        <v>244933.0</v>
      </c>
    </row>
    <row r="8">
      <c r="A8" s="3">
        <v>1.68915600192065E9</v>
      </c>
      <c r="B8" s="1" t="s">
        <v>14</v>
      </c>
      <c r="C8" s="3">
        <v>2.71310067176819</v>
      </c>
      <c r="D8" s="3">
        <v>2494439.0</v>
      </c>
      <c r="E8" s="3">
        <v>28686.0</v>
      </c>
      <c r="F8" s="3">
        <v>222229.0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2" t="s">
        <v>15</v>
      </c>
    </row>
    <row r="10">
      <c r="A10" s="3">
        <v>1.68915485279975E9</v>
      </c>
      <c r="B10" s="1" t="s">
        <v>7</v>
      </c>
      <c r="C10" s="3">
        <v>2.70220398902893</v>
      </c>
      <c r="D10" s="3">
        <v>4.2326247E7</v>
      </c>
      <c r="E10" s="3">
        <v>764891.0</v>
      </c>
      <c r="F10" s="3">
        <v>3.5348909E7</v>
      </c>
    </row>
    <row r="11">
      <c r="A11" s="3">
        <v>1.6891548954891E9</v>
      </c>
      <c r="B11" s="1" t="s">
        <v>7</v>
      </c>
      <c r="C11" s="3">
        <v>2.66866493225098</v>
      </c>
      <c r="D11" s="3">
        <v>4.2025588E7</v>
      </c>
      <c r="E11" s="3">
        <v>536498.0</v>
      </c>
      <c r="F11" s="3">
        <v>3.5095064E7</v>
      </c>
    </row>
    <row r="12">
      <c r="A12" s="3">
        <v>1.68915493695329E9</v>
      </c>
      <c r="B12" s="1" t="s">
        <v>7</v>
      </c>
      <c r="C12" s="3">
        <v>2.65467047691345</v>
      </c>
      <c r="D12" s="3">
        <v>4.2180739E7</v>
      </c>
      <c r="E12" s="3">
        <v>1131833.0</v>
      </c>
      <c r="F12" s="3">
        <v>3.4731905E7</v>
      </c>
    </row>
    <row r="13">
      <c r="A13" s="1" t="s">
        <v>8</v>
      </c>
      <c r="B13" s="1" t="s">
        <v>1</v>
      </c>
      <c r="C13" s="1" t="s">
        <v>9</v>
      </c>
      <c r="D13" s="1" t="s">
        <v>10</v>
      </c>
      <c r="E13" s="1" t="s">
        <v>11</v>
      </c>
      <c r="F13" s="1" t="s">
        <v>12</v>
      </c>
      <c r="G13" s="2" t="s">
        <v>16</v>
      </c>
    </row>
    <row r="14">
      <c r="A14" s="3">
        <v>1.68915489002053E9</v>
      </c>
      <c r="B14" s="1" t="s">
        <v>14</v>
      </c>
      <c r="C14" s="3">
        <v>2.70284914970398</v>
      </c>
      <c r="D14" s="3">
        <v>3315970.0</v>
      </c>
      <c r="E14" s="3">
        <v>49804.0</v>
      </c>
      <c r="F14" s="3">
        <v>354735.0</v>
      </c>
    </row>
    <row r="15">
      <c r="A15" s="3">
        <v>1.68915493133187E9</v>
      </c>
      <c r="B15" s="1" t="s">
        <v>14</v>
      </c>
      <c r="C15" s="3">
        <v>2.66927218437195</v>
      </c>
      <c r="D15" s="3">
        <v>2957329.0</v>
      </c>
      <c r="E15" s="3">
        <v>33935.0</v>
      </c>
      <c r="F15" s="3">
        <v>278625.0</v>
      </c>
    </row>
    <row r="16">
      <c r="A16" s="3">
        <v>1.68915495747105E9</v>
      </c>
      <c r="B16" s="1" t="s">
        <v>14</v>
      </c>
      <c r="C16" s="3">
        <v>2.65498971939087</v>
      </c>
      <c r="D16" s="3">
        <v>3026481.0</v>
      </c>
      <c r="E16" s="3">
        <v>86670.0</v>
      </c>
      <c r="F16" s="3">
        <v>301696.0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2" t="s">
        <v>6</v>
      </c>
    </row>
    <row r="18">
      <c r="A18" s="3">
        <v>1.68916091070683E9</v>
      </c>
      <c r="B18" s="1" t="s">
        <v>7</v>
      </c>
      <c r="C18" s="3">
        <v>2.69762849807739</v>
      </c>
      <c r="D18" s="3">
        <v>4.2476637E7</v>
      </c>
      <c r="E18" s="3">
        <v>1151853.0</v>
      </c>
      <c r="F18" s="3">
        <v>3.4961946E7</v>
      </c>
      <c r="G18" s="2"/>
    </row>
    <row r="19">
      <c r="A19" s="3">
        <v>1.68916094103455E9</v>
      </c>
      <c r="B19" s="1" t="s">
        <v>7</v>
      </c>
      <c r="C19" s="3">
        <v>2.67905449867249</v>
      </c>
      <c r="D19" s="3">
        <v>4.2487928E7</v>
      </c>
      <c r="E19" s="3">
        <v>1133786.0</v>
      </c>
      <c r="F19" s="3">
        <v>3.4927401E7</v>
      </c>
      <c r="G19" s="2"/>
    </row>
    <row r="20">
      <c r="A20" s="3">
        <v>1.68916097476287E9</v>
      </c>
      <c r="B20" s="1" t="s">
        <v>7</v>
      </c>
      <c r="C20" s="3">
        <v>2.69282197952271</v>
      </c>
      <c r="D20" s="3">
        <v>4.2588453E7</v>
      </c>
      <c r="E20" s="3">
        <v>1194455.0</v>
      </c>
      <c r="F20" s="3">
        <v>3.5018648E7</v>
      </c>
      <c r="G20" s="2"/>
    </row>
    <row r="21">
      <c r="A21" s="1" t="s">
        <v>8</v>
      </c>
      <c r="B21" s="1" t="s">
        <v>1</v>
      </c>
      <c r="C21" s="1" t="s">
        <v>9</v>
      </c>
      <c r="D21" s="1" t="s">
        <v>10</v>
      </c>
      <c r="E21" s="1" t="s">
        <v>11</v>
      </c>
      <c r="F21" s="1" t="s">
        <v>12</v>
      </c>
      <c r="G21" s="2" t="s">
        <v>13</v>
      </c>
    </row>
    <row r="22">
      <c r="A22" s="3">
        <v>1.68916093556821E9</v>
      </c>
      <c r="B22" s="1" t="s">
        <v>14</v>
      </c>
      <c r="C22" s="3">
        <v>2.69828176498413</v>
      </c>
      <c r="D22" s="3">
        <v>2827996.0</v>
      </c>
      <c r="E22" s="3">
        <v>40650.0</v>
      </c>
      <c r="F22" s="3">
        <v>307433.0</v>
      </c>
      <c r="G22" s="2"/>
    </row>
    <row r="23">
      <c r="A23" s="3">
        <v>1.6891609689905E9</v>
      </c>
      <c r="B23" s="1" t="s">
        <v>14</v>
      </c>
      <c r="C23" s="3">
        <v>2.67934131622314</v>
      </c>
      <c r="D23" s="3">
        <v>2363214.0</v>
      </c>
      <c r="E23" s="3">
        <v>27465.0</v>
      </c>
      <c r="F23" s="3">
        <v>245849.0</v>
      </c>
      <c r="G23" s="2"/>
    </row>
    <row r="24">
      <c r="A24" s="3">
        <v>1.68916099056324E9</v>
      </c>
      <c r="B24" s="1" t="s">
        <v>14</v>
      </c>
      <c r="C24" s="3">
        <v>2.69341683387756</v>
      </c>
      <c r="D24" s="3">
        <v>2902886.0</v>
      </c>
      <c r="E24" s="3">
        <v>66528.0</v>
      </c>
      <c r="F24" s="3">
        <v>286315.0</v>
      </c>
      <c r="G24" s="2"/>
    </row>
    <row r="25">
      <c r="A25" s="14" t="s">
        <v>0</v>
      </c>
      <c r="B25" s="14" t="s">
        <v>1</v>
      </c>
      <c r="C25" s="14" t="s">
        <v>2</v>
      </c>
      <c r="D25" s="14" t="s">
        <v>3</v>
      </c>
      <c r="E25" s="14" t="s">
        <v>4</v>
      </c>
      <c r="F25" s="14" t="s">
        <v>5</v>
      </c>
      <c r="G25" s="2" t="s">
        <v>19</v>
      </c>
    </row>
    <row r="26">
      <c r="A26" s="14">
        <v>1.68915770758338E9</v>
      </c>
      <c r="B26" s="14" t="s">
        <v>7</v>
      </c>
      <c r="C26" s="14">
        <v>2.67769932746887</v>
      </c>
      <c r="D26" s="14">
        <v>4.2356947E7</v>
      </c>
      <c r="E26" s="14">
        <v>1130124.0</v>
      </c>
      <c r="F26" s="14">
        <v>3.4981844E7</v>
      </c>
    </row>
    <row r="27">
      <c r="A27" s="14">
        <v>1.68915773465198E9</v>
      </c>
      <c r="B27" s="14" t="s">
        <v>7</v>
      </c>
      <c r="C27" s="14">
        <v>2.66826128959656</v>
      </c>
      <c r="D27" s="14">
        <v>4.2679334E7</v>
      </c>
      <c r="E27" s="14">
        <v>2203608.0</v>
      </c>
      <c r="F27" s="14">
        <v>3.4047765E7</v>
      </c>
    </row>
    <row r="28">
      <c r="A28" s="14">
        <v>1.68915775996946E9</v>
      </c>
      <c r="B28" s="14" t="s">
        <v>7</v>
      </c>
      <c r="C28" s="14">
        <v>2.67424988746643</v>
      </c>
      <c r="D28" s="14">
        <v>4.2982434E7</v>
      </c>
      <c r="E28" s="14">
        <v>2096674.0</v>
      </c>
      <c r="F28" s="14">
        <v>3.4304905E7</v>
      </c>
    </row>
    <row r="29">
      <c r="A29" s="1" t="s">
        <v>8</v>
      </c>
      <c r="B29" s="1" t="s">
        <v>1</v>
      </c>
      <c r="C29" s="1" t="s">
        <v>9</v>
      </c>
      <c r="D29" s="1" t="s">
        <v>10</v>
      </c>
      <c r="E29" s="1" t="s">
        <v>11</v>
      </c>
      <c r="F29" s="1" t="s">
        <v>12</v>
      </c>
      <c r="G29" s="2" t="s">
        <v>20</v>
      </c>
    </row>
    <row r="30">
      <c r="A30" s="3">
        <v>1.68915772966037E9</v>
      </c>
      <c r="B30" s="1" t="s">
        <v>14</v>
      </c>
      <c r="C30" s="3">
        <v>2.67800569534302</v>
      </c>
      <c r="D30" s="3">
        <v>2535638.0</v>
      </c>
      <c r="E30" s="3">
        <v>40771.0</v>
      </c>
      <c r="F30" s="3">
        <v>217223.0</v>
      </c>
    </row>
    <row r="31">
      <c r="A31" s="3">
        <v>1.68915775497339E9</v>
      </c>
      <c r="B31" s="1" t="s">
        <v>14</v>
      </c>
      <c r="C31" s="3">
        <v>2.66874122619629</v>
      </c>
      <c r="D31" s="3">
        <v>2495721.0</v>
      </c>
      <c r="E31" s="3">
        <v>32226.0</v>
      </c>
      <c r="F31" s="3">
        <v>205749.0</v>
      </c>
    </row>
    <row r="32">
      <c r="A32" s="3">
        <v>1.68915777691603E9</v>
      </c>
      <c r="B32" s="1" t="s">
        <v>14</v>
      </c>
      <c r="C32" s="3">
        <v>2.67455005645752</v>
      </c>
      <c r="D32" s="3">
        <v>2990288.0</v>
      </c>
      <c r="E32" s="3">
        <v>65186.0</v>
      </c>
      <c r="F32" s="3">
        <v>257812.0</v>
      </c>
    </row>
    <row r="33">
      <c r="A33" s="14" t="s">
        <v>0</v>
      </c>
      <c r="B33" s="14" t="s">
        <v>1</v>
      </c>
      <c r="C33" s="14" t="s">
        <v>2</v>
      </c>
      <c r="D33" s="14" t="s">
        <v>3</v>
      </c>
      <c r="E33" s="14" t="s">
        <v>4</v>
      </c>
      <c r="F33" s="14" t="s">
        <v>5</v>
      </c>
      <c r="G33" s="2" t="s">
        <v>21</v>
      </c>
    </row>
    <row r="34">
      <c r="A34" s="14">
        <v>1.68915896354898E9</v>
      </c>
      <c r="B34" s="14" t="s">
        <v>7</v>
      </c>
      <c r="C34" s="14">
        <v>2.66468143463135</v>
      </c>
      <c r="D34" s="14">
        <v>4.2412489E7</v>
      </c>
      <c r="E34" s="14">
        <v>1156857.0</v>
      </c>
      <c r="F34" s="14">
        <v>3.5033114E7</v>
      </c>
    </row>
    <row r="35">
      <c r="A35" s="14">
        <v>1.68915900512346E9</v>
      </c>
      <c r="B35" s="14" t="s">
        <v>7</v>
      </c>
      <c r="C35" s="14">
        <v>2.66574740409851</v>
      </c>
      <c r="D35" s="14">
        <v>4.2372572E7</v>
      </c>
      <c r="E35" s="14">
        <v>1092771.0</v>
      </c>
      <c r="F35" s="14">
        <v>3.488846E7</v>
      </c>
    </row>
    <row r="36">
      <c r="A36" s="14">
        <v>1.68915913665274E9</v>
      </c>
      <c r="B36" s="14" t="s">
        <v>7</v>
      </c>
      <c r="C36" s="14">
        <v>2.67807006835938</v>
      </c>
      <c r="D36" s="14">
        <v>4.2034621E7</v>
      </c>
      <c r="E36" s="14">
        <v>1103025.0</v>
      </c>
      <c r="F36" s="14">
        <v>3.4622531E7</v>
      </c>
    </row>
    <row r="37">
      <c r="A37" s="14" t="s">
        <v>8</v>
      </c>
      <c r="B37" s="14" t="s">
        <v>1</v>
      </c>
      <c r="C37" s="14" t="s">
        <v>9</v>
      </c>
      <c r="D37" s="14" t="s">
        <v>10</v>
      </c>
      <c r="E37" s="14" t="s">
        <v>11</v>
      </c>
      <c r="F37" s="14" t="s">
        <v>12</v>
      </c>
      <c r="G37" s="2" t="s">
        <v>22</v>
      </c>
    </row>
    <row r="38">
      <c r="A38" s="14">
        <v>1.68915900014188E9</v>
      </c>
      <c r="B38" s="14" t="s">
        <v>14</v>
      </c>
      <c r="C38" s="14">
        <v>2.66514492034912</v>
      </c>
      <c r="D38" s="14">
        <v>4048635.0</v>
      </c>
      <c r="E38" s="14">
        <v>31494.0</v>
      </c>
      <c r="F38" s="14">
        <v>174132.0</v>
      </c>
    </row>
    <row r="39">
      <c r="A39" s="14">
        <v>1.68915913174084E9</v>
      </c>
      <c r="B39" s="14" t="s">
        <v>14</v>
      </c>
      <c r="C39" s="14">
        <v>2.66639304161072</v>
      </c>
      <c r="D39" s="14">
        <v>2421807.0</v>
      </c>
      <c r="E39" s="14">
        <v>32959.0</v>
      </c>
      <c r="F39" s="14">
        <v>223693.0</v>
      </c>
    </row>
    <row r="40">
      <c r="A40" s="14">
        <v>1.68915921109867E9</v>
      </c>
      <c r="B40" s="14" t="s">
        <v>14</v>
      </c>
      <c r="C40" s="14">
        <v>2.67841863632202</v>
      </c>
      <c r="D40" s="14">
        <v>3235222.0</v>
      </c>
      <c r="E40" s="14">
        <v>97290.0</v>
      </c>
      <c r="F40" s="14">
        <v>315246.0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</cols>
  <sheetData>
    <row r="1">
      <c r="A1" s="5" t="s">
        <v>23</v>
      </c>
      <c r="B1" s="6" t="s">
        <v>24</v>
      </c>
      <c r="C1" s="6" t="s">
        <v>25</v>
      </c>
      <c r="D1" s="6" t="s">
        <v>26</v>
      </c>
      <c r="E1" s="5" t="s">
        <v>27</v>
      </c>
      <c r="F1" s="6" t="s">
        <v>28</v>
      </c>
      <c r="G1" s="7" t="s">
        <v>29</v>
      </c>
      <c r="H1" s="7" t="s">
        <v>30</v>
      </c>
      <c r="I1" s="5" t="s">
        <v>31</v>
      </c>
      <c r="J1" s="6" t="s">
        <v>32</v>
      </c>
      <c r="K1" s="7" t="s">
        <v>33</v>
      </c>
      <c r="L1" s="7" t="s">
        <v>34</v>
      </c>
      <c r="M1" s="5" t="s">
        <v>35</v>
      </c>
      <c r="N1" s="6" t="s">
        <v>36</v>
      </c>
      <c r="O1" s="7" t="s">
        <v>37</v>
      </c>
      <c r="P1" s="7" t="s">
        <v>38</v>
      </c>
      <c r="Q1" s="8" t="s">
        <v>39</v>
      </c>
    </row>
    <row r="2">
      <c r="A2" s="9" t="s">
        <v>40</v>
      </c>
      <c r="B2" s="10">
        <v>0.46</v>
      </c>
      <c r="C2" s="10">
        <v>0.46</v>
      </c>
      <c r="D2" s="10">
        <v>0.46</v>
      </c>
      <c r="E2" s="11">
        <f t="shared" ref="E2:E6" si="1">AVERAGE(B2:D2)</f>
        <v>0.46</v>
      </c>
      <c r="F2" s="12">
        <f>(data100!D2-data100!D6)/100</f>
        <v>401664.02</v>
      </c>
      <c r="G2" s="12">
        <f>(data100!D3-data100!D7)/100</f>
        <v>407777.28</v>
      </c>
      <c r="H2" s="12">
        <f>(data100!D4-data100!D8)/100</f>
        <v>411938.03</v>
      </c>
      <c r="I2" s="13">
        <f t="shared" ref="I2:I6" si="2">AVERAGE(F2:H2)</f>
        <v>407126.4433</v>
      </c>
      <c r="J2" s="12">
        <f>(data100!E2-data100!E6)/100</f>
        <v>5118.4</v>
      </c>
      <c r="K2" s="12">
        <f>(data100!E3-data100!E7)/100</f>
        <v>4938.96</v>
      </c>
      <c r="L2" s="12">
        <f>(data100!E4-data100!E8)/100</f>
        <v>11210.91</v>
      </c>
      <c r="M2" s="13">
        <f t="shared" ref="M2:M6" si="3">AVERAGE(J2:L2)</f>
        <v>7089.423333</v>
      </c>
      <c r="N2" s="12">
        <f>(data100!F2-data100!F6)/100</f>
        <v>356877.74</v>
      </c>
      <c r="O2" s="12">
        <f>(data100!F3-data100!F7)/100</f>
        <v>361236.27</v>
      </c>
      <c r="P2" s="12">
        <f>(data100!F4-data100!F8)/100</f>
        <v>356977.23</v>
      </c>
      <c r="Q2" s="13">
        <f t="shared" ref="Q2:Q6" si="4">AVERAGE(N2:P2)</f>
        <v>358363.7467</v>
      </c>
    </row>
    <row r="3">
      <c r="A3" s="9" t="s">
        <v>41</v>
      </c>
      <c r="B3" s="10">
        <v>0.34</v>
      </c>
      <c r="C3" s="10">
        <v>0.34</v>
      </c>
      <c r="D3" s="10">
        <v>0.34</v>
      </c>
      <c r="E3" s="11">
        <f t="shared" si="1"/>
        <v>0.34</v>
      </c>
      <c r="F3" s="12">
        <f>(data100!D10-data100!D14)/100</f>
        <v>390102.77</v>
      </c>
      <c r="G3" s="12">
        <f>(data100!D11-data100!D15)/100</f>
        <v>390682.59</v>
      </c>
      <c r="H3" s="12">
        <f>(data100!D12-data100!D16)/100</f>
        <v>391542.58</v>
      </c>
      <c r="I3" s="13">
        <f t="shared" si="2"/>
        <v>390775.98</v>
      </c>
      <c r="J3" s="12">
        <f>(data100!E10-data100!E14)/100</f>
        <v>7150.87</v>
      </c>
      <c r="K3" s="12">
        <f>(data100!E11-data100!E15)/100</f>
        <v>5025.63</v>
      </c>
      <c r="L3" s="12">
        <f>(data100!E12-data100!E16)/100</f>
        <v>10451.63</v>
      </c>
      <c r="M3" s="13">
        <f t="shared" si="3"/>
        <v>7542.71</v>
      </c>
      <c r="N3" s="12">
        <f>(data100!F10-data100!F14)/100</f>
        <v>349941.74</v>
      </c>
      <c r="O3" s="12">
        <f>(data100!F11-data100!F15)/100</f>
        <v>348164.39</v>
      </c>
      <c r="P3" s="12">
        <f>(data100!F12-data100!F16)/100</f>
        <v>344302.09</v>
      </c>
      <c r="Q3" s="13">
        <f t="shared" si="4"/>
        <v>347469.4067</v>
      </c>
    </row>
    <row r="4">
      <c r="A4" s="9" t="s">
        <v>42</v>
      </c>
      <c r="B4" s="10">
        <v>0.37</v>
      </c>
      <c r="C4" s="10">
        <v>0.37</v>
      </c>
      <c r="D4" s="10">
        <v>0.37</v>
      </c>
      <c r="E4" s="11">
        <f t="shared" si="1"/>
        <v>0.37</v>
      </c>
      <c r="F4" s="12">
        <f>(data100!D18-data100!D22)/100</f>
        <v>396486.41</v>
      </c>
      <c r="G4" s="12">
        <f>(data100!D19-data100!D23)/100</f>
        <v>401247.14</v>
      </c>
      <c r="H4" s="12">
        <f>(data100!D20-data100!D24)/100</f>
        <v>396855.67</v>
      </c>
      <c r="I4" s="13">
        <f t="shared" si="2"/>
        <v>398196.4067</v>
      </c>
      <c r="J4" s="12">
        <f>(data100!E18-data100!E22)/100</f>
        <v>11112.03</v>
      </c>
      <c r="K4" s="12">
        <f>(data100!E19-data100!E23)/100</f>
        <v>11063.21</v>
      </c>
      <c r="L4" s="12">
        <f>(data100!E20-data100!E24)/100</f>
        <v>11279.27</v>
      </c>
      <c r="M4" s="13">
        <f t="shared" si="3"/>
        <v>11151.50333</v>
      </c>
      <c r="N4" s="12">
        <f>(data100!F18-data100!F22)/100</f>
        <v>346545.13</v>
      </c>
      <c r="O4" s="12">
        <f>(data100!F19-data100!F23)/100</f>
        <v>346815.52</v>
      </c>
      <c r="P4" s="12">
        <f>(data100!F20-data100!F24)/100</f>
        <v>347323.33</v>
      </c>
      <c r="Q4" s="13">
        <f t="shared" si="4"/>
        <v>346894.66</v>
      </c>
    </row>
    <row r="5">
      <c r="A5" s="9" t="s">
        <v>43</v>
      </c>
      <c r="B5" s="10">
        <v>0.45</v>
      </c>
      <c r="C5" s="10">
        <v>0.45</v>
      </c>
      <c r="D5" s="10">
        <v>0.45</v>
      </c>
      <c r="E5" s="11">
        <f t="shared" si="1"/>
        <v>0.45</v>
      </c>
      <c r="F5" s="12">
        <f>(data100!D26-data100!D30)/100</f>
        <v>398213.09</v>
      </c>
      <c r="G5" s="12">
        <f>(data100!D27-data100!D31)/100</f>
        <v>401836.13</v>
      </c>
      <c r="H5" s="12">
        <f>(data100!D28-data100!D32)/100</f>
        <v>399921.46</v>
      </c>
      <c r="I5" s="13">
        <f t="shared" si="2"/>
        <v>399990.2267</v>
      </c>
      <c r="J5" s="12">
        <f>(data100!E26-data100!E30)/100</f>
        <v>10893.53</v>
      </c>
      <c r="K5" s="12">
        <f>(data100!E27-data100!E31)/100</f>
        <v>21713.82</v>
      </c>
      <c r="L5" s="12">
        <f>(data100!E28-data100!E32)/100</f>
        <v>20314.88</v>
      </c>
      <c r="M5" s="13">
        <f t="shared" si="3"/>
        <v>17640.74333</v>
      </c>
      <c r="N5" s="12">
        <f>(data100!F26-data100!F30)/100</f>
        <v>347646.21</v>
      </c>
      <c r="O5" s="12">
        <f>(data100!F27-data100!F31)/100</f>
        <v>338420.16</v>
      </c>
      <c r="P5" s="12">
        <f>(data100!F28-data100!F32)/100</f>
        <v>340470.93</v>
      </c>
      <c r="Q5" s="13">
        <f t="shared" si="4"/>
        <v>342179.1</v>
      </c>
    </row>
    <row r="6">
      <c r="A6" s="9" t="s">
        <v>44</v>
      </c>
      <c r="B6" s="10">
        <v>0.44</v>
      </c>
      <c r="C6" s="10">
        <v>0.44</v>
      </c>
      <c r="D6" s="10">
        <v>0.44</v>
      </c>
      <c r="E6" s="11">
        <f t="shared" si="1"/>
        <v>0.44</v>
      </c>
      <c r="F6" s="12">
        <f>(data100!D34-data100!D38)/100</f>
        <v>383638.54</v>
      </c>
      <c r="G6" s="12">
        <f>(data100!D35-data100!D39)/100</f>
        <v>399507.65</v>
      </c>
      <c r="H6" s="12">
        <f>(data100!D36-data100!D40)/100</f>
        <v>387993.99</v>
      </c>
      <c r="I6" s="13">
        <f t="shared" si="2"/>
        <v>390380.06</v>
      </c>
      <c r="J6" s="12">
        <f>(data100!E34-data100!E38)/100</f>
        <v>11253.63</v>
      </c>
      <c r="K6" s="12">
        <f>(data100!E35-data100!E39)/100</f>
        <v>10598.12</v>
      </c>
      <c r="L6" s="12">
        <f>(data100!E36-data100!E40)/100</f>
        <v>10057.35</v>
      </c>
      <c r="M6" s="13">
        <f t="shared" si="3"/>
        <v>10636.36667</v>
      </c>
      <c r="N6" s="12">
        <f>(data100!F34-data100!F38)/100</f>
        <v>348589.82</v>
      </c>
      <c r="O6" s="12">
        <f>(data100!F35-data100!F39)/100</f>
        <v>346647.67</v>
      </c>
      <c r="P6" s="12">
        <f>(data100!F36-data100!F40)/100</f>
        <v>343072.85</v>
      </c>
      <c r="Q6" s="13">
        <f t="shared" si="4"/>
        <v>346103.4467</v>
      </c>
    </row>
    <row r="7">
      <c r="A7" s="9" t="s">
        <v>42</v>
      </c>
      <c r="B7" s="10">
        <v>0.37</v>
      </c>
      <c r="C7" s="10">
        <v>0.37</v>
      </c>
      <c r="D7" s="10">
        <v>0.37</v>
      </c>
      <c r="E7" s="11">
        <v>0.36999999999999994</v>
      </c>
      <c r="F7" s="12">
        <v>396486.41</v>
      </c>
      <c r="G7" s="12">
        <v>401247.14</v>
      </c>
      <c r="H7" s="12">
        <v>396855.67</v>
      </c>
      <c r="I7" s="13">
        <v>398196.4066666667</v>
      </c>
      <c r="J7" s="12">
        <v>11112.03</v>
      </c>
      <c r="K7" s="12">
        <v>11063.21</v>
      </c>
      <c r="L7" s="12">
        <v>11279.27</v>
      </c>
      <c r="M7" s="13">
        <v>11151.503333333332</v>
      </c>
      <c r="N7" s="12">
        <v>346545.13</v>
      </c>
      <c r="O7" s="12">
        <v>346815.52</v>
      </c>
      <c r="P7" s="12">
        <v>347323.33</v>
      </c>
      <c r="Q7" s="13">
        <v>346894.66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17</v>
      </c>
    </row>
    <row r="2">
      <c r="A2" s="3">
        <v>1.68915604988658E9</v>
      </c>
      <c r="B2" s="1" t="s">
        <v>7</v>
      </c>
      <c r="C2" s="3">
        <v>3.29157781600952</v>
      </c>
      <c r="D2" s="3">
        <v>5.3008227E7</v>
      </c>
      <c r="E2" s="3">
        <v>1717037.0</v>
      </c>
      <c r="F2" s="3">
        <v>4.3446727E7</v>
      </c>
    </row>
    <row r="3">
      <c r="A3" s="3">
        <v>1.68915609164419E9</v>
      </c>
      <c r="B3" s="1" t="s">
        <v>7</v>
      </c>
      <c r="C3" s="3">
        <v>3.2440299987793</v>
      </c>
      <c r="D3" s="3">
        <v>5.2407703E7</v>
      </c>
      <c r="E3" s="3">
        <v>1366086.0</v>
      </c>
      <c r="F3" s="3">
        <v>4.3066906E7</v>
      </c>
    </row>
    <row r="4">
      <c r="A4" s="3">
        <v>1.68915614738318E9</v>
      </c>
      <c r="B4" s="1" t="s">
        <v>7</v>
      </c>
      <c r="C4" s="3">
        <v>3.24922347068787</v>
      </c>
      <c r="D4" s="3">
        <v>5.2141468E7</v>
      </c>
      <c r="E4" s="3">
        <v>1359738.0</v>
      </c>
      <c r="F4" s="3">
        <v>4.2925061E7</v>
      </c>
    </row>
    <row r="5">
      <c r="A5" s="1" t="s">
        <v>8</v>
      </c>
      <c r="B5" s="1" t="s">
        <v>1</v>
      </c>
      <c r="C5" s="1" t="s">
        <v>9</v>
      </c>
      <c r="D5" s="1" t="s">
        <v>10</v>
      </c>
      <c r="E5" s="1" t="s">
        <v>11</v>
      </c>
      <c r="F5" s="1" t="s">
        <v>12</v>
      </c>
      <c r="G5" s="2" t="s">
        <v>18</v>
      </c>
    </row>
    <row r="6">
      <c r="A6" s="3">
        <v>1.68915608339953E9</v>
      </c>
      <c r="B6" s="1" t="s">
        <v>14</v>
      </c>
      <c r="C6" s="3">
        <v>3.29214692115784</v>
      </c>
      <c r="D6" s="3">
        <v>1.0128331E7</v>
      </c>
      <c r="E6" s="3">
        <v>94482.0</v>
      </c>
      <c r="F6" s="3">
        <v>958860.0</v>
      </c>
    </row>
    <row r="7">
      <c r="A7" s="3">
        <v>1.68915614141042E9</v>
      </c>
      <c r="B7" s="1" t="s">
        <v>14</v>
      </c>
      <c r="C7" s="3">
        <v>3.24441814422607</v>
      </c>
      <c r="D7" s="3">
        <v>3142570.0</v>
      </c>
      <c r="E7" s="3">
        <v>39795.0</v>
      </c>
      <c r="F7" s="3">
        <v>279052.0</v>
      </c>
    </row>
    <row r="8">
      <c r="A8" s="3">
        <v>1.68915616671168E9</v>
      </c>
      <c r="B8" s="1" t="s">
        <v>14</v>
      </c>
      <c r="C8" s="3">
        <v>3.24983644485474</v>
      </c>
      <c r="D8" s="3">
        <v>3609854.0</v>
      </c>
      <c r="E8" s="3">
        <v>43823.0</v>
      </c>
      <c r="F8" s="3">
        <v>363341.0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2" t="s">
        <v>15</v>
      </c>
    </row>
    <row r="10">
      <c r="A10" s="3">
        <v>1.68915501622741E9</v>
      </c>
      <c r="B10" s="1" t="s">
        <v>7</v>
      </c>
      <c r="C10" s="3">
        <v>3.20269775390625</v>
      </c>
      <c r="D10" s="3">
        <v>5.5652506E7</v>
      </c>
      <c r="E10" s="3">
        <v>1324338.0</v>
      </c>
      <c r="F10" s="3">
        <v>4.1709427E7</v>
      </c>
    </row>
    <row r="11">
      <c r="A11" s="3">
        <v>1.68915505779768E9</v>
      </c>
      <c r="B11" s="1" t="s">
        <v>7</v>
      </c>
      <c r="C11" s="3">
        <v>3.1928505897522</v>
      </c>
      <c r="D11" s="3">
        <v>4.995318E7</v>
      </c>
      <c r="E11" s="3">
        <v>659056.0</v>
      </c>
      <c r="F11" s="3">
        <v>4.1867202E7</v>
      </c>
    </row>
    <row r="12">
      <c r="A12" s="3">
        <v>1.68915510424088E9</v>
      </c>
      <c r="B12" s="1" t="s">
        <v>7</v>
      </c>
      <c r="C12" s="3">
        <v>3.18141222000122</v>
      </c>
      <c r="D12" s="3">
        <v>5.0445916E7</v>
      </c>
      <c r="E12" s="3">
        <v>1316037.0</v>
      </c>
      <c r="F12" s="3">
        <v>4.175856E7</v>
      </c>
    </row>
    <row r="13">
      <c r="A13" s="1" t="s">
        <v>8</v>
      </c>
      <c r="B13" s="1" t="s">
        <v>1</v>
      </c>
      <c r="C13" s="1" t="s">
        <v>9</v>
      </c>
      <c r="D13" s="1" t="s">
        <v>10</v>
      </c>
      <c r="E13" s="1" t="s">
        <v>11</v>
      </c>
      <c r="F13" s="1" t="s">
        <v>12</v>
      </c>
      <c r="G13" s="2" t="s">
        <v>16</v>
      </c>
    </row>
    <row r="14">
      <c r="A14" s="3">
        <v>1.68915505194583E9</v>
      </c>
      <c r="B14" s="1" t="s">
        <v>14</v>
      </c>
      <c r="C14" s="3">
        <v>3.20308899879456</v>
      </c>
      <c r="D14" s="3">
        <v>2873894.0</v>
      </c>
      <c r="E14" s="3">
        <v>31128.0</v>
      </c>
      <c r="F14" s="3">
        <v>259765.0</v>
      </c>
    </row>
    <row r="15">
      <c r="A15" s="3">
        <v>1.68915509768167E9</v>
      </c>
      <c r="B15" s="1" t="s">
        <v>14</v>
      </c>
      <c r="C15" s="3">
        <v>3.19334363937378</v>
      </c>
      <c r="D15" s="3">
        <v>2999748.0</v>
      </c>
      <c r="E15" s="3">
        <v>32592.0</v>
      </c>
      <c r="F15" s="3">
        <v>282714.0</v>
      </c>
    </row>
    <row r="16">
      <c r="A16" s="3">
        <v>1.68915512831474E9</v>
      </c>
      <c r="B16" s="1" t="s">
        <v>14</v>
      </c>
      <c r="C16" s="3">
        <v>3.18182945251465</v>
      </c>
      <c r="D16" s="3">
        <v>3048393.0</v>
      </c>
      <c r="E16" s="3">
        <v>33081.0</v>
      </c>
      <c r="F16" s="3">
        <v>282348.0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2" t="s">
        <v>6</v>
      </c>
    </row>
    <row r="18">
      <c r="A18" s="3">
        <v>1.6891610319079E9</v>
      </c>
      <c r="B18" s="1" t="s">
        <v>7</v>
      </c>
      <c r="C18" s="3">
        <v>3.20814228057861</v>
      </c>
      <c r="D18" s="3">
        <v>5.0803031E7</v>
      </c>
      <c r="E18" s="3">
        <v>658324.0</v>
      </c>
      <c r="F18" s="3">
        <v>4.2406508E7</v>
      </c>
      <c r="G18" s="2"/>
    </row>
    <row r="19">
      <c r="A19" s="3">
        <v>1.6891610821224E9</v>
      </c>
      <c r="B19" s="1" t="s">
        <v>7</v>
      </c>
      <c r="C19" s="3">
        <v>3.20423555374146</v>
      </c>
      <c r="D19" s="3">
        <v>5.0838065E7</v>
      </c>
      <c r="E19" s="3">
        <v>1378170.0</v>
      </c>
      <c r="F19" s="3">
        <v>4.1897415E7</v>
      </c>
      <c r="G19" s="2"/>
    </row>
    <row r="20">
      <c r="A20" s="3">
        <v>1.68916119205711E9</v>
      </c>
      <c r="B20" s="1" t="s">
        <v>7</v>
      </c>
      <c r="C20" s="3">
        <v>3.20761394500732</v>
      </c>
      <c r="D20" s="3">
        <v>5.0180596E7</v>
      </c>
      <c r="E20" s="3">
        <v>1363644.0</v>
      </c>
      <c r="F20" s="3">
        <v>4.1261064E7</v>
      </c>
      <c r="G20" s="2"/>
    </row>
    <row r="21">
      <c r="A21" s="1" t="s">
        <v>8</v>
      </c>
      <c r="B21" s="1" t="s">
        <v>1</v>
      </c>
      <c r="C21" s="1" t="s">
        <v>9</v>
      </c>
      <c r="D21" s="1" t="s">
        <v>10</v>
      </c>
      <c r="E21" s="1" t="s">
        <v>11</v>
      </c>
      <c r="F21" s="1" t="s">
        <v>12</v>
      </c>
      <c r="G21" s="2" t="s">
        <v>13</v>
      </c>
    </row>
    <row r="22">
      <c r="A22" s="3">
        <v>1.68916107592447E9</v>
      </c>
      <c r="B22" s="1" t="s">
        <v>14</v>
      </c>
      <c r="C22" s="3">
        <v>3.2087562084198</v>
      </c>
      <c r="D22" s="3">
        <v>2855217.0</v>
      </c>
      <c r="E22" s="3">
        <v>42359.0</v>
      </c>
      <c r="F22" s="3">
        <v>266235.0</v>
      </c>
      <c r="G22" s="2"/>
    </row>
    <row r="23">
      <c r="A23" s="3">
        <v>1.68916118637793E9</v>
      </c>
      <c r="B23" s="1" t="s">
        <v>14</v>
      </c>
      <c r="C23" s="3">
        <v>3.20469689369202</v>
      </c>
      <c r="D23" s="3">
        <v>3155692.0</v>
      </c>
      <c r="E23" s="3">
        <v>42724.0</v>
      </c>
      <c r="F23" s="3">
        <v>287353.0</v>
      </c>
      <c r="G23" s="2"/>
    </row>
    <row r="24">
      <c r="A24" s="3">
        <v>1.68916121063207E9</v>
      </c>
      <c r="B24" s="1" t="s">
        <v>14</v>
      </c>
      <c r="C24" s="3">
        <v>3.20829153060913</v>
      </c>
      <c r="D24" s="3">
        <v>4038076.0</v>
      </c>
      <c r="E24" s="3">
        <v>91674.0</v>
      </c>
      <c r="F24" s="3">
        <v>358886.0</v>
      </c>
      <c r="G24" s="2"/>
    </row>
    <row r="25">
      <c r="A25" s="14" t="s">
        <v>0</v>
      </c>
      <c r="B25" s="14" t="s">
        <v>1</v>
      </c>
      <c r="C25" s="14" t="s">
        <v>2</v>
      </c>
      <c r="D25" s="14" t="s">
        <v>3</v>
      </c>
      <c r="E25" s="14" t="s">
        <v>4</v>
      </c>
      <c r="F25" s="14" t="s">
        <v>5</v>
      </c>
      <c r="G25" s="2" t="s">
        <v>19</v>
      </c>
    </row>
    <row r="26">
      <c r="A26" s="14">
        <v>1.68915790831259E9</v>
      </c>
      <c r="B26" s="14" t="s">
        <v>7</v>
      </c>
      <c r="C26" s="14">
        <v>3.19334554672241</v>
      </c>
      <c r="D26" s="14">
        <v>4.9833185E7</v>
      </c>
      <c r="E26" s="14">
        <v>1593014.0</v>
      </c>
      <c r="F26" s="14">
        <v>4.0824236E7</v>
      </c>
    </row>
    <row r="27">
      <c r="A27" s="14">
        <v>1.68915793580699E9</v>
      </c>
      <c r="B27" s="14" t="s">
        <v>7</v>
      </c>
      <c r="C27" s="14">
        <v>3.18560647964478</v>
      </c>
      <c r="D27" s="14">
        <v>5.0574578E7</v>
      </c>
      <c r="E27" s="14">
        <v>1343259.0</v>
      </c>
      <c r="F27" s="14">
        <v>4.1532426E7</v>
      </c>
    </row>
    <row r="28">
      <c r="A28" s="14">
        <v>1.68915798286177E9</v>
      </c>
      <c r="B28" s="14" t="s">
        <v>7</v>
      </c>
      <c r="C28" s="14">
        <v>3.21005463600159</v>
      </c>
      <c r="D28" s="14">
        <v>5.0807853E7</v>
      </c>
      <c r="E28" s="14">
        <v>1460567.0</v>
      </c>
      <c r="F28" s="14">
        <v>4.1744888E7</v>
      </c>
    </row>
    <row r="29">
      <c r="A29" s="1" t="s">
        <v>8</v>
      </c>
      <c r="B29" s="1" t="s">
        <v>1</v>
      </c>
      <c r="C29" s="1" t="s">
        <v>9</v>
      </c>
      <c r="D29" s="1" t="s">
        <v>10</v>
      </c>
      <c r="E29" s="1" t="s">
        <v>11</v>
      </c>
      <c r="F29" s="1" t="s">
        <v>12</v>
      </c>
      <c r="G29" s="2" t="s">
        <v>20</v>
      </c>
    </row>
    <row r="30">
      <c r="A30" s="3">
        <v>1.68915793011272E9</v>
      </c>
      <c r="B30" s="1" t="s">
        <v>14</v>
      </c>
      <c r="C30" s="3">
        <v>3.19363951683044</v>
      </c>
      <c r="D30" s="3">
        <v>3193351.0</v>
      </c>
      <c r="E30" s="3">
        <v>51148.0</v>
      </c>
      <c r="F30" s="3">
        <v>305052.0</v>
      </c>
    </row>
    <row r="31">
      <c r="A31" s="3">
        <v>1.68915797708055E9</v>
      </c>
      <c r="B31" s="1" t="s">
        <v>14</v>
      </c>
      <c r="C31" s="3">
        <v>3.18625354766846</v>
      </c>
      <c r="D31" s="3">
        <v>3207511.0</v>
      </c>
      <c r="E31" s="3">
        <v>35034.0</v>
      </c>
      <c r="F31" s="3">
        <v>327025.0</v>
      </c>
    </row>
    <row r="32">
      <c r="A32" s="3">
        <v>1.68915800267462E9</v>
      </c>
      <c r="B32" s="1" t="s">
        <v>14</v>
      </c>
      <c r="C32" s="3">
        <v>3.21040391921997</v>
      </c>
      <c r="D32" s="3">
        <v>3213737.0</v>
      </c>
      <c r="E32" s="3">
        <v>45898.0</v>
      </c>
      <c r="F32" s="3">
        <v>281066.0</v>
      </c>
    </row>
    <row r="33">
      <c r="A33" s="14" t="s">
        <v>0</v>
      </c>
      <c r="B33" s="14" t="s">
        <v>1</v>
      </c>
      <c r="C33" s="14" t="s">
        <v>2</v>
      </c>
      <c r="D33" s="14" t="s">
        <v>3</v>
      </c>
      <c r="E33" s="14" t="s">
        <v>4</v>
      </c>
      <c r="F33" s="14" t="s">
        <v>5</v>
      </c>
      <c r="G33" s="2" t="s">
        <v>21</v>
      </c>
    </row>
    <row r="34">
      <c r="A34" s="14">
        <v>1.68915948106505E9</v>
      </c>
      <c r="B34" s="14" t="s">
        <v>7</v>
      </c>
      <c r="C34" s="14">
        <v>3.19507360458374</v>
      </c>
      <c r="D34" s="14">
        <v>4.924786E7</v>
      </c>
      <c r="E34" s="14">
        <v>2492425.0</v>
      </c>
      <c r="F34" s="14">
        <v>3.9517355E7</v>
      </c>
    </row>
    <row r="35">
      <c r="A35" s="14">
        <v>1.68915951639701E9</v>
      </c>
      <c r="B35" s="14" t="s">
        <v>7</v>
      </c>
      <c r="C35" s="14">
        <v>3.18616461753845</v>
      </c>
      <c r="D35" s="14">
        <v>4.9711543E7</v>
      </c>
      <c r="E35" s="14">
        <v>1348507.0</v>
      </c>
      <c r="F35" s="14">
        <v>4.1068864E7</v>
      </c>
    </row>
    <row r="36">
      <c r="A36" s="14">
        <v>1.68915954949645E9</v>
      </c>
      <c r="B36" s="14" t="s">
        <v>7</v>
      </c>
      <c r="C36" s="14">
        <v>3.20419597625732</v>
      </c>
      <c r="D36" s="14">
        <v>4.9856684E7</v>
      </c>
      <c r="E36" s="14">
        <v>660521.0</v>
      </c>
      <c r="F36" s="14">
        <v>4.1746048E7</v>
      </c>
    </row>
    <row r="37">
      <c r="A37" s="14" t="s">
        <v>8</v>
      </c>
      <c r="B37" s="14" t="s">
        <v>1</v>
      </c>
      <c r="C37" s="14" t="s">
        <v>9</v>
      </c>
      <c r="D37" s="14" t="s">
        <v>10</v>
      </c>
      <c r="E37" s="14" t="s">
        <v>11</v>
      </c>
      <c r="F37" s="14" t="s">
        <v>12</v>
      </c>
      <c r="G37" s="2" t="s">
        <v>22</v>
      </c>
    </row>
    <row r="38">
      <c r="A38" s="14">
        <v>1.68915951061318E9</v>
      </c>
      <c r="B38" s="14" t="s">
        <v>14</v>
      </c>
      <c r="C38" s="14">
        <v>3.19539475440979</v>
      </c>
      <c r="D38" s="14">
        <v>3437858.0</v>
      </c>
      <c r="E38" s="14">
        <v>49316.0</v>
      </c>
      <c r="F38" s="14">
        <v>331298.0</v>
      </c>
    </row>
    <row r="39">
      <c r="A39" s="14">
        <v>1.68915954399716E9</v>
      </c>
      <c r="B39" s="14" t="s">
        <v>14</v>
      </c>
      <c r="C39" s="14">
        <v>3.1864218711853</v>
      </c>
      <c r="D39" s="14">
        <v>2916741.0</v>
      </c>
      <c r="E39" s="14">
        <v>36988.0</v>
      </c>
      <c r="F39" s="14">
        <v>263549.0</v>
      </c>
    </row>
    <row r="40">
      <c r="A40" s="14">
        <v>1.68915973123289E9</v>
      </c>
      <c r="B40" s="14" t="s">
        <v>14</v>
      </c>
      <c r="C40" s="14">
        <v>3.20450448989868</v>
      </c>
      <c r="D40" s="14">
        <v>4219655.0</v>
      </c>
      <c r="E40" s="14">
        <v>94726.0</v>
      </c>
      <c r="F40" s="14">
        <v>465575.0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5" t="s">
        <v>23</v>
      </c>
      <c r="B1" s="6" t="s">
        <v>24</v>
      </c>
      <c r="C1" s="6" t="s">
        <v>25</v>
      </c>
      <c r="D1" s="6" t="s">
        <v>26</v>
      </c>
      <c r="E1" s="5" t="s">
        <v>27</v>
      </c>
      <c r="F1" s="6" t="s">
        <v>28</v>
      </c>
      <c r="G1" s="7" t="s">
        <v>29</v>
      </c>
      <c r="H1" s="7" t="s">
        <v>30</v>
      </c>
      <c r="I1" s="5" t="s">
        <v>31</v>
      </c>
      <c r="J1" s="6" t="s">
        <v>32</v>
      </c>
      <c r="K1" s="7" t="s">
        <v>33</v>
      </c>
      <c r="L1" s="7" t="s">
        <v>34</v>
      </c>
      <c r="M1" s="5" t="s">
        <v>35</v>
      </c>
      <c r="N1" s="6" t="s">
        <v>36</v>
      </c>
      <c r="O1" s="7" t="s">
        <v>37</v>
      </c>
      <c r="P1" s="7" t="s">
        <v>38</v>
      </c>
      <c r="Q1" s="8" t="s">
        <v>39</v>
      </c>
    </row>
    <row r="2">
      <c r="A2" s="9" t="s">
        <v>40</v>
      </c>
      <c r="B2" s="15">
        <v>0.5417</v>
      </c>
      <c r="C2" s="15">
        <v>0.5417</v>
      </c>
      <c r="D2" s="15">
        <v>0.5417</v>
      </c>
      <c r="E2" s="16">
        <f t="shared" ref="E2:E6" si="1">AVERAGE(B2:D2)</f>
        <v>0.5417</v>
      </c>
      <c r="F2" s="12">
        <f>(data120!D2-data120!D6)/120</f>
        <v>357332.4667</v>
      </c>
      <c r="G2" s="12">
        <f>(data120!D3-data120!D7)/120</f>
        <v>410542.775</v>
      </c>
      <c r="H2" s="12">
        <f>(data120!D4-data120!D8)/120</f>
        <v>404430.1167</v>
      </c>
      <c r="I2" s="13">
        <f t="shared" ref="I2:I6" si="2">AVERAGE(F2:H2)</f>
        <v>390768.4528</v>
      </c>
      <c r="J2" s="12">
        <f>(data120!E2-data120!E6)/120</f>
        <v>13521.29167</v>
      </c>
      <c r="K2" s="12">
        <f>(data120!E3-data120!E7)/120</f>
        <v>11052.425</v>
      </c>
      <c r="L2" s="12">
        <f>(data120!E4-data120!E8)/120</f>
        <v>10965.95833</v>
      </c>
      <c r="M2" s="13">
        <f t="shared" ref="M2:M6" si="3">AVERAGE(J2:L2)</f>
        <v>11846.55833</v>
      </c>
      <c r="N2" s="12">
        <f>(data120!F2-data120!F6)/120</f>
        <v>354065.5583</v>
      </c>
      <c r="O2" s="12">
        <f>(data120!F3-data120!F7)/120</f>
        <v>356565.45</v>
      </c>
      <c r="P2" s="12">
        <f>(data120!F4-data120!F8)/120</f>
        <v>354681</v>
      </c>
      <c r="Q2" s="13">
        <f t="shared" ref="Q2:Q6" si="4">AVERAGE(N2:P2)</f>
        <v>355104.0028</v>
      </c>
    </row>
    <row r="3">
      <c r="A3" s="9" t="s">
        <v>41</v>
      </c>
      <c r="B3" s="15">
        <v>0.4667</v>
      </c>
      <c r="C3" s="15">
        <v>0.4667</v>
      </c>
      <c r="D3" s="15">
        <v>0.4667</v>
      </c>
      <c r="E3" s="16">
        <f t="shared" si="1"/>
        <v>0.4667</v>
      </c>
      <c r="F3" s="12">
        <f>(data120!D10-data120!D14)/120</f>
        <v>439821.7667</v>
      </c>
      <c r="G3" s="12">
        <f>(data120!D11-data120!D15)/120</f>
        <v>391278.6</v>
      </c>
      <c r="H3" s="12">
        <f>(data120!D12-data120!D16)/120</f>
        <v>394979.3583</v>
      </c>
      <c r="I3" s="13">
        <f t="shared" si="2"/>
        <v>408693.2417</v>
      </c>
      <c r="J3" s="12">
        <f>(data120!E10-data120!E14)/120</f>
        <v>10776.75</v>
      </c>
      <c r="K3" s="12">
        <f>(data120!E11-data120!E15)/120</f>
        <v>5220.533333</v>
      </c>
      <c r="L3" s="12">
        <f>(data120!E12-data120!E16)/120</f>
        <v>10691.3</v>
      </c>
      <c r="M3" s="13">
        <f t="shared" si="3"/>
        <v>8896.194444</v>
      </c>
      <c r="N3" s="12">
        <f>(data120!F10-data120!F14)/120</f>
        <v>345413.85</v>
      </c>
      <c r="O3" s="12">
        <f>(data120!F11-data120!F15)/120</f>
        <v>346537.4</v>
      </c>
      <c r="P3" s="12">
        <f>(data120!F12-data120!F16)/120</f>
        <v>345635.1</v>
      </c>
      <c r="Q3" s="13">
        <f t="shared" si="4"/>
        <v>345862.1167</v>
      </c>
    </row>
    <row r="4">
      <c r="A4" s="9" t="s">
        <v>42</v>
      </c>
      <c r="B4" s="15">
        <v>0.575</v>
      </c>
      <c r="C4" s="15">
        <v>0.575</v>
      </c>
      <c r="D4" s="15">
        <v>0.575</v>
      </c>
      <c r="E4" s="16">
        <f t="shared" si="1"/>
        <v>0.575</v>
      </c>
      <c r="F4" s="12">
        <f>(data120!D18-data120!D22)/120</f>
        <v>399565.1167</v>
      </c>
      <c r="G4" s="12">
        <f>(data120!D19-data120!D23)/120</f>
        <v>397353.1083</v>
      </c>
      <c r="H4" s="12">
        <f>(data120!D20-data120!D24)/120</f>
        <v>384521</v>
      </c>
      <c r="I4" s="13">
        <f t="shared" si="2"/>
        <v>393813.075</v>
      </c>
      <c r="J4" s="12">
        <f>(data120!E18-data120!E22)/120</f>
        <v>5133.041667</v>
      </c>
      <c r="K4" s="12">
        <f>(data120!E19-data120!E23)/120</f>
        <v>11128.71667</v>
      </c>
      <c r="L4" s="12">
        <f>(data120!E20-data120!E24)/120</f>
        <v>10599.75</v>
      </c>
      <c r="M4" s="13">
        <f t="shared" si="3"/>
        <v>8953.836111</v>
      </c>
      <c r="N4" s="12">
        <f>(data120!F18-data120!F22)/120</f>
        <v>351168.9417</v>
      </c>
      <c r="O4" s="12">
        <f>(data120!F19-data120!F23)/120</f>
        <v>346750.5167</v>
      </c>
      <c r="P4" s="12">
        <f>(data120!F20-data120!F24)/120</f>
        <v>340851.4833</v>
      </c>
      <c r="Q4" s="13">
        <f t="shared" si="4"/>
        <v>346256.9806</v>
      </c>
    </row>
    <row r="5">
      <c r="A5" s="9" t="s">
        <v>43</v>
      </c>
      <c r="B5" s="10">
        <v>0.5</v>
      </c>
      <c r="C5" s="10">
        <v>0.5</v>
      </c>
      <c r="D5" s="10">
        <v>0.5</v>
      </c>
      <c r="E5" s="11">
        <f t="shared" si="1"/>
        <v>0.5</v>
      </c>
      <c r="F5" s="12">
        <f>(data120!D26-data120!D30)/120</f>
        <v>388665.2833</v>
      </c>
      <c r="G5" s="12">
        <f>(data120!D27-data120!D31)/120</f>
        <v>394725.5583</v>
      </c>
      <c r="H5" s="12">
        <f>(data120!D28-data120!D32)/120</f>
        <v>396617.6333</v>
      </c>
      <c r="I5" s="13">
        <f t="shared" si="2"/>
        <v>393336.1583</v>
      </c>
      <c r="J5" s="12">
        <f>(data120!E26-data120!E30)/120</f>
        <v>12848.88333</v>
      </c>
      <c r="K5" s="12">
        <f>(data120!E27-data120!E31)/120</f>
        <v>10901.875</v>
      </c>
      <c r="L5" s="12">
        <f>(data120!E28-data120!E32)/120</f>
        <v>11788.90833</v>
      </c>
      <c r="M5" s="13">
        <f t="shared" si="3"/>
        <v>11846.55556</v>
      </c>
      <c r="N5" s="12">
        <f>(data120!F26-data120!F30)/120</f>
        <v>337659.8667</v>
      </c>
      <c r="O5" s="12">
        <f>(data120!F27-data120!F31)/120</f>
        <v>343378.3417</v>
      </c>
      <c r="P5" s="12">
        <f>(data120!F28-data120!F32)/120</f>
        <v>345531.85</v>
      </c>
      <c r="Q5" s="13">
        <f t="shared" si="4"/>
        <v>342190.0194</v>
      </c>
    </row>
    <row r="6">
      <c r="A6" s="9" t="s">
        <v>44</v>
      </c>
      <c r="B6" s="15">
        <v>0.4083</v>
      </c>
      <c r="C6" s="15">
        <v>0.4083</v>
      </c>
      <c r="D6" s="15">
        <v>0.4083</v>
      </c>
      <c r="E6" s="16">
        <f t="shared" si="1"/>
        <v>0.4083</v>
      </c>
      <c r="F6" s="12">
        <f>(data120!D34-data120!D38)/120</f>
        <v>381750.0167</v>
      </c>
      <c r="G6" s="12">
        <f>(data120!D35-data120!D39)/120</f>
        <v>389956.6833</v>
      </c>
      <c r="H6" s="12">
        <f>(data120!D36-data120!D40)/120</f>
        <v>380308.575</v>
      </c>
      <c r="I6" s="13">
        <f t="shared" si="2"/>
        <v>384005.0917</v>
      </c>
      <c r="J6" s="12">
        <f>(data120!E34-data120!E38)/120</f>
        <v>20359.24167</v>
      </c>
      <c r="K6" s="12">
        <f>(data120!E35-data120!E39)/120</f>
        <v>10929.325</v>
      </c>
      <c r="L6" s="12">
        <f>(data120!E36-data120!E40)/120</f>
        <v>4714.958333</v>
      </c>
      <c r="M6" s="13">
        <f t="shared" si="3"/>
        <v>12001.175</v>
      </c>
      <c r="N6" s="12">
        <f>(data120!F34-data120!F38)/120</f>
        <v>326550.475</v>
      </c>
      <c r="O6" s="12">
        <f>(data120!F35-data120!F39)/120</f>
        <v>340044.2917</v>
      </c>
      <c r="P6" s="12">
        <f>(data120!F36-data120!F40)/120</f>
        <v>344003.9417</v>
      </c>
      <c r="Q6" s="13">
        <f t="shared" si="4"/>
        <v>336866.2361</v>
      </c>
    </row>
    <row r="7">
      <c r="A7" s="9" t="s">
        <v>42</v>
      </c>
      <c r="B7" s="15">
        <v>0.575</v>
      </c>
      <c r="C7" s="15">
        <v>0.575</v>
      </c>
      <c r="D7" s="15">
        <v>0.575</v>
      </c>
      <c r="E7" s="16">
        <v>0.575</v>
      </c>
      <c r="F7" s="12">
        <v>399565.11666666664</v>
      </c>
      <c r="G7" s="12">
        <v>397353.10833333334</v>
      </c>
      <c r="H7" s="12">
        <v>384521.0</v>
      </c>
      <c r="I7" s="13">
        <v>393813.075</v>
      </c>
      <c r="J7" s="12">
        <v>5133.041666666667</v>
      </c>
      <c r="K7" s="12">
        <v>11128.716666666667</v>
      </c>
      <c r="L7" s="12">
        <v>10599.75</v>
      </c>
      <c r="M7" s="13">
        <v>8953.836111111112</v>
      </c>
      <c r="N7" s="12">
        <v>351168.94166666665</v>
      </c>
      <c r="O7" s="12">
        <v>346750.51666666666</v>
      </c>
      <c r="P7" s="12">
        <v>340851.48333333334</v>
      </c>
      <c r="Q7" s="13">
        <v>346256.98055555555</v>
      </c>
    </row>
  </sheetData>
  <drawing r:id="rId1"/>
</worksheet>
</file>