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hi21yamaguchi_kumamoto_kosen-ac_jp/Documents/HI3山口惺司情報工学実験レポート/"/>
    </mc:Choice>
  </mc:AlternateContent>
  <xr:revisionPtr revIDLastSave="27" documentId="8_{EB2B453E-C9CB-4A81-BB15-B7EFB2E56039}" xr6:coauthVersionLast="47" xr6:coauthVersionMax="47" xr10:uidLastSave="{1CBEAF4F-1323-49A1-80D0-85A2F0D49D14}"/>
  <bookViews>
    <workbookView xWindow="-108" yWindow="-108" windowWidth="23256" windowHeight="12456" xr2:uid="{30DAFAE2-F85A-4D54-8A6D-C85848E2E4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G33" i="1"/>
  <c r="D33" i="1"/>
  <c r="C33" i="1"/>
  <c r="G19" i="1"/>
  <c r="G20" i="1"/>
  <c r="G21" i="1"/>
  <c r="G22" i="1"/>
  <c r="G23" i="1"/>
  <c r="G24" i="1"/>
  <c r="G25" i="1"/>
  <c r="G26" i="1"/>
  <c r="G18" i="1"/>
  <c r="G27" i="1"/>
  <c r="G17" i="1"/>
  <c r="C17" i="1"/>
  <c r="C18" i="1"/>
  <c r="C19" i="1"/>
  <c r="C20" i="1"/>
  <c r="C21" i="1"/>
  <c r="C22" i="1"/>
  <c r="C23" i="1"/>
  <c r="C24" i="1"/>
  <c r="C25" i="1"/>
  <c r="C26" i="1"/>
  <c r="C27" i="1"/>
  <c r="G12" i="1"/>
  <c r="G13" i="1" s="1"/>
  <c r="F12" i="1"/>
  <c r="F13" i="1" s="1"/>
  <c r="E12" i="1"/>
  <c r="E13" i="1" s="1"/>
  <c r="D12" i="1"/>
  <c r="D13" i="1" s="1"/>
  <c r="C12" i="1"/>
  <c r="C13" i="1" s="1"/>
  <c r="G5" i="1"/>
  <c r="G6" i="1" s="1"/>
  <c r="F5" i="1"/>
  <c r="F6" i="1" s="1"/>
  <c r="E5" i="1"/>
  <c r="E6" i="1" s="1"/>
  <c r="D5" i="1"/>
  <c r="D6" i="1" s="1"/>
  <c r="C5" i="1"/>
  <c r="C6" i="1" s="1"/>
</calcChain>
</file>

<file path=xl/sharedStrings.xml><?xml version="1.0" encoding="utf-8"?>
<sst xmlns="http://schemas.openxmlformats.org/spreadsheetml/2006/main" count="45" uniqueCount="23">
  <si>
    <t>抵抗</t>
    <rPh sb="0" eb="2">
      <t>テイコウ</t>
    </rPh>
    <phoneticPr fontId="1"/>
  </si>
  <si>
    <t>抵抗値</t>
    <rPh sb="0" eb="3">
      <t>テイコウチ</t>
    </rPh>
    <phoneticPr fontId="1"/>
  </si>
  <si>
    <t>R1</t>
    <phoneticPr fontId="1"/>
  </si>
  <si>
    <t>R2</t>
    <phoneticPr fontId="1"/>
  </si>
  <si>
    <t>R3</t>
    <phoneticPr fontId="1"/>
  </si>
  <si>
    <t>R4</t>
    <phoneticPr fontId="1"/>
  </si>
  <si>
    <t>R5</t>
    <phoneticPr fontId="1"/>
  </si>
  <si>
    <t>電流(mA)</t>
    <rPh sb="0" eb="2">
      <t>デンリュウ</t>
    </rPh>
    <phoneticPr fontId="1"/>
  </si>
  <si>
    <t>電流(A)</t>
    <rPh sb="0" eb="2">
      <t>デンリュウ</t>
    </rPh>
    <phoneticPr fontId="1"/>
  </si>
  <si>
    <t>電圧(V)</t>
    <rPh sb="0" eb="2">
      <t>デンアツ</t>
    </rPh>
    <phoneticPr fontId="1"/>
  </si>
  <si>
    <t>V5(mV)</t>
    <phoneticPr fontId="1"/>
  </si>
  <si>
    <t>表2.2</t>
    <rPh sb="0" eb="1">
      <t>ヒョウ</t>
    </rPh>
    <phoneticPr fontId="1"/>
  </si>
  <si>
    <t>表2.3</t>
    <rPh sb="0" eb="1">
      <t>ヒョウ</t>
    </rPh>
    <phoneticPr fontId="1"/>
  </si>
  <si>
    <t>表2.4</t>
    <rPh sb="0" eb="1">
      <t>ヒョウ</t>
    </rPh>
    <phoneticPr fontId="1"/>
  </si>
  <si>
    <t>I5(mA)</t>
    <phoneticPr fontId="1"/>
  </si>
  <si>
    <t>R4=62Ω</t>
    <phoneticPr fontId="1"/>
  </si>
  <si>
    <t>表2.6</t>
    <rPh sb="0" eb="1">
      <t>ヒョウ</t>
    </rPh>
    <phoneticPr fontId="1"/>
  </si>
  <si>
    <t>短絡</t>
    <rPh sb="0" eb="2">
      <t>タンラク</t>
    </rPh>
    <phoneticPr fontId="1"/>
  </si>
  <si>
    <t>開放</t>
    <rPh sb="0" eb="2">
      <t>カイホウ</t>
    </rPh>
    <phoneticPr fontId="1"/>
  </si>
  <si>
    <t>V1(V)</t>
    <phoneticPr fontId="1"/>
  </si>
  <si>
    <t>V3(V)</t>
    <phoneticPr fontId="1"/>
  </si>
  <si>
    <t>抵抗(Ω)</t>
    <rPh sb="0" eb="2">
      <t>テイコウ</t>
    </rPh>
    <phoneticPr fontId="1"/>
  </si>
  <si>
    <t>表2.7</t>
    <rPh sb="0" eb="1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</si>
</sst>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0.00_ "/>
    <numFmt numFmtId="180" formatCode="0.00000_ "/>
    <numFmt numFmtId="181" formatCode="0.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181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平衡条件を満たす</a:t>
            </a:r>
            <a:r>
              <a:rPr lang="en-US" altLang="ja-JP"/>
              <a:t>R4(510Ω)</a:t>
            </a:r>
            <a:r>
              <a:rPr lang="ja-JP" altLang="en-US"/>
              <a:t>の値の前後での</a:t>
            </a:r>
            <a:r>
              <a:rPr lang="en-US" altLang="ja-JP"/>
              <a:t>I5</a:t>
            </a:r>
            <a:r>
              <a:rPr lang="ja-JP" altLang="en-US"/>
              <a:t>の変化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I5(mA)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Sheet1!$C$17:$C$27</c:f>
              <c:numCache>
                <c:formatCode>0.000_ </c:formatCode>
                <c:ptCount val="11"/>
                <c:pt idx="0">
                  <c:v>4.4000000000000004E-2</c:v>
                </c:pt>
                <c:pt idx="1">
                  <c:v>3.6633663366336638E-2</c:v>
                </c:pt>
                <c:pt idx="2">
                  <c:v>2.6470588235294121E-2</c:v>
                </c:pt>
                <c:pt idx="3">
                  <c:v>1.7475728155339806E-2</c:v>
                </c:pt>
                <c:pt idx="4">
                  <c:v>7.6923076923076927E-3</c:v>
                </c:pt>
                <c:pt idx="5">
                  <c:v>0</c:v>
                </c:pt>
                <c:pt idx="6">
                  <c:v>-8.4905660377358489E-3</c:v>
                </c:pt>
                <c:pt idx="7">
                  <c:v>-1.2149532710280374E-2</c:v>
                </c:pt>
                <c:pt idx="8">
                  <c:v>-2.1296296296296296E-2</c:v>
                </c:pt>
                <c:pt idx="9">
                  <c:v>-3.0275229357798163E-2</c:v>
                </c:pt>
                <c:pt idx="10">
                  <c:v>-4.0909090909090909E-2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3-4038-B557-675D030C3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692991"/>
        <c:axId val="1259700671"/>
      </c:scatterChart>
      <c:valAx>
        <c:axId val="125969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R4(121Ω)</a:t>
                </a:r>
                <a:r>
                  <a:rPr lang="ja-JP" altLang="en-US"/>
                  <a:t>に対しての差</a:t>
                </a:r>
                <a:r>
                  <a:rPr lang="en-US" altLang="ja-JP"/>
                  <a:t>(Ω)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9700671"/>
        <c:crosses val="autoZero"/>
        <c:crossBetween val="midCat"/>
      </c:valAx>
      <c:valAx>
        <c:axId val="12597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I5(mA)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969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平衡条件を満たす</a:t>
            </a:r>
            <a:r>
              <a:rPr lang="en-US" altLang="ja-JP"/>
              <a:t>R4(1002Ω)</a:t>
            </a:r>
            <a:r>
              <a:rPr lang="ja-JP" altLang="en-US"/>
              <a:t>の値の前後での</a:t>
            </a:r>
            <a:r>
              <a:rPr lang="en-US" altLang="ja-JP"/>
              <a:t>I5</a:t>
            </a:r>
            <a:r>
              <a:rPr lang="ja-JP" altLang="en-US"/>
              <a:t>の変化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I5(mA)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Sheet1!$F$17:$F$27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Sheet1!$G$17:$G$27</c:f>
              <c:numCache>
                <c:formatCode>0.000_ </c:formatCode>
                <c:ptCount val="11"/>
                <c:pt idx="0">
                  <c:v>7.5438596491228069E-2</c:v>
                </c:pt>
                <c:pt idx="1">
                  <c:v>5.6896551724137927E-2</c:v>
                </c:pt>
                <c:pt idx="2">
                  <c:v>3.3898305084745763E-2</c:v>
                </c:pt>
                <c:pt idx="3">
                  <c:v>0.02</c:v>
                </c:pt>
                <c:pt idx="4">
                  <c:v>4.9180327868852455E-3</c:v>
                </c:pt>
                <c:pt idx="5">
                  <c:v>0</c:v>
                </c:pt>
                <c:pt idx="6">
                  <c:v>-2.3809523809523808E-2</c:v>
                </c:pt>
                <c:pt idx="7">
                  <c:v>-4.2187500000000003E-2</c:v>
                </c:pt>
                <c:pt idx="8">
                  <c:v>-5.8461538461538461E-2</c:v>
                </c:pt>
                <c:pt idx="9">
                  <c:v>-7.7272727272727271E-2</c:v>
                </c:pt>
                <c:pt idx="10">
                  <c:v>-9.2537313432835819E-2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1-482C-BDCA-F41B36DF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098911"/>
        <c:axId val="1329106111"/>
      </c:scatterChart>
      <c:valAx>
        <c:axId val="13290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R4(1002Ω)</a:t>
                </a:r>
                <a:r>
                  <a:rPr lang="ja-JP" altLang="en-US"/>
                  <a:t>に対しての差</a:t>
                </a:r>
                <a:r>
                  <a:rPr lang="en-US" altLang="ja-JP"/>
                  <a:t>(Ω)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106111"/>
        <c:crosses val="autoZero"/>
        <c:crossBetween val="midCat"/>
      </c:valAx>
      <c:valAx>
        <c:axId val="13291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I5(mA)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09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334910</xdr:colOff>
      <xdr:row>10</xdr:row>
      <xdr:rowOff>159283</xdr:rowOff>
    </xdr:from>
    <xdr:to>
      <xdr:col>16</xdr:col>
      <xdr:colOff>528484</xdr:colOff>
      <xdr:row>22</xdr:row>
      <xdr:rowOff>159283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01E12B-B6A7-8AB8-46C0-5ED18B2A7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368710</xdr:colOff>
      <xdr:row>24</xdr:row>
      <xdr:rowOff>109383</xdr:rowOff>
    </xdr:from>
    <xdr:to>
      <xdr:col>16</xdr:col>
      <xdr:colOff>540774</xdr:colOff>
      <xdr:row>36</xdr:row>
      <xdr:rowOff>73742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D5E8CC7-2166-BCFD-5EA6-E4E6D74A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B73F-08BB-480E-8B73-080000E1C57E}">
  <dimension ref="B1:H33"/>
  <sheetViews>
    <sheetView tabSelected="1" topLeftCell="D14" zoomScale="75" workbookViewId="0">
      <selection activeCell="R26" sqref="R26"/>
    </sheetView>
  </sheetViews>
  <sheetFormatPr defaultRowHeight="18" x14ac:dyDescent="0.45"/>
  <cols>
    <col min="3" max="3" width="12" bestFit="1" customWidth="1"/>
    <col min="4" max="6" width="8.8984375" bestFit="1" customWidth="1"/>
    <col min="7" max="7" width="9.19921875" bestFit="1" customWidth="1"/>
  </cols>
  <sheetData>
    <row r="1" spans="2:8" x14ac:dyDescent="0.45">
      <c r="B1" t="s">
        <v>11</v>
      </c>
    </row>
    <row r="2" spans="2:8" x14ac:dyDescent="0.45">
      <c r="B2" s="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2:8" x14ac:dyDescent="0.45">
      <c r="B3" s="2" t="s">
        <v>1</v>
      </c>
      <c r="C3" s="2">
        <v>510</v>
      </c>
      <c r="D3" s="2">
        <v>100</v>
      </c>
      <c r="E3" s="2">
        <v>618</v>
      </c>
      <c r="F3" s="2">
        <v>250</v>
      </c>
      <c r="G3" s="2">
        <v>101</v>
      </c>
    </row>
    <row r="4" spans="2:8" x14ac:dyDescent="0.45">
      <c r="B4" s="2" t="s">
        <v>9</v>
      </c>
      <c r="C4" s="2">
        <v>0.92</v>
      </c>
      <c r="D4" s="2">
        <v>0.83</v>
      </c>
      <c r="E4" s="2">
        <v>1.72</v>
      </c>
      <c r="F4" s="2">
        <v>1.82</v>
      </c>
      <c r="G4" s="2">
        <v>-9.7000000000000003E-2</v>
      </c>
    </row>
    <row r="5" spans="2:8" x14ac:dyDescent="0.45">
      <c r="B5" s="2" t="s">
        <v>8</v>
      </c>
      <c r="C5" s="3">
        <f>C4/C3</f>
        <v>1.8039215686274511E-3</v>
      </c>
      <c r="D5" s="3">
        <f>D4/D3</f>
        <v>8.3000000000000001E-3</v>
      </c>
      <c r="E5" s="3">
        <f>E4/E3</f>
        <v>2.7831715210355989E-3</v>
      </c>
      <c r="F5" s="3">
        <f>F4/F3</f>
        <v>7.28E-3</v>
      </c>
      <c r="G5" s="3">
        <f>G4/G3</f>
        <v>-9.6039603960396038E-4</v>
      </c>
    </row>
    <row r="6" spans="2:8" x14ac:dyDescent="0.45">
      <c r="B6" s="2" t="s">
        <v>7</v>
      </c>
      <c r="C6" s="4">
        <f>C5*1000</f>
        <v>1.803921568627451</v>
      </c>
      <c r="D6" s="4">
        <f>D5*1000</f>
        <v>8.3000000000000007</v>
      </c>
      <c r="E6" s="4">
        <f>E5*1000</f>
        <v>2.7831715210355989</v>
      </c>
      <c r="F6" s="4">
        <f>F5*1000</f>
        <v>7.28</v>
      </c>
      <c r="G6" s="4">
        <f>G5*1000</f>
        <v>-0.96039603960396036</v>
      </c>
    </row>
    <row r="8" spans="2:8" x14ac:dyDescent="0.45">
      <c r="B8" s="5" t="s">
        <v>12</v>
      </c>
    </row>
    <row r="9" spans="2:8" x14ac:dyDescent="0.45">
      <c r="B9" s="2" t="s">
        <v>0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</row>
    <row r="10" spans="2:8" x14ac:dyDescent="0.45">
      <c r="B10" s="2" t="s">
        <v>1</v>
      </c>
      <c r="C10" s="2">
        <v>510</v>
      </c>
      <c r="D10" s="2">
        <v>100</v>
      </c>
      <c r="E10" s="2">
        <v>618</v>
      </c>
      <c r="F10" s="2">
        <v>121</v>
      </c>
      <c r="G10" s="2">
        <v>101</v>
      </c>
    </row>
    <row r="11" spans="2:8" x14ac:dyDescent="0.45">
      <c r="B11" s="2" t="s">
        <v>9</v>
      </c>
      <c r="C11" s="2">
        <v>0.86799999999999999</v>
      </c>
      <c r="D11" s="2">
        <v>0.85399999999999998</v>
      </c>
      <c r="E11" s="2">
        <v>1.028</v>
      </c>
      <c r="F11" s="2">
        <v>1.03</v>
      </c>
      <c r="G11" s="2">
        <v>0</v>
      </c>
    </row>
    <row r="12" spans="2:8" x14ac:dyDescent="0.45">
      <c r="B12" s="2" t="s">
        <v>8</v>
      </c>
      <c r="C12" s="3">
        <f>C11/C10</f>
        <v>1.7019607843137255E-3</v>
      </c>
      <c r="D12" s="3">
        <f>D11/D10</f>
        <v>8.539999999999999E-3</v>
      </c>
      <c r="E12" s="3">
        <f>E11/E10</f>
        <v>1.6634304207119742E-3</v>
      </c>
      <c r="F12" s="3">
        <f>F11/F10</f>
        <v>8.5123966942148768E-3</v>
      </c>
      <c r="G12" s="3">
        <f>G11/G10</f>
        <v>0</v>
      </c>
    </row>
    <row r="13" spans="2:8" x14ac:dyDescent="0.45">
      <c r="B13" s="2" t="s">
        <v>7</v>
      </c>
      <c r="C13" s="4">
        <f>C12*1000</f>
        <v>1.7019607843137254</v>
      </c>
      <c r="D13" s="4">
        <f>D12*1000</f>
        <v>8.5399999999999991</v>
      </c>
      <c r="E13" s="4">
        <f>E12*1000</f>
        <v>1.6634304207119741</v>
      </c>
      <c r="F13" s="4">
        <f>F12*1000</f>
        <v>8.5123966942148765</v>
      </c>
      <c r="G13" s="4">
        <f>G12*1000</f>
        <v>0</v>
      </c>
    </row>
    <row r="15" spans="2:8" x14ac:dyDescent="0.45">
      <c r="B15" s="5" t="s">
        <v>13</v>
      </c>
      <c r="F15" s="5" t="s">
        <v>13</v>
      </c>
      <c r="G15" t="s">
        <v>15</v>
      </c>
    </row>
    <row r="16" spans="2:8" x14ac:dyDescent="0.45">
      <c r="B16" s="2" t="s">
        <v>5</v>
      </c>
      <c r="C16" s="2" t="s">
        <v>14</v>
      </c>
      <c r="D16" s="2" t="s">
        <v>10</v>
      </c>
      <c r="E16" s="6"/>
      <c r="F16" s="2" t="s">
        <v>5</v>
      </c>
      <c r="G16" s="2" t="s">
        <v>14</v>
      </c>
      <c r="H16" s="2" t="s">
        <v>10</v>
      </c>
    </row>
    <row r="17" spans="2:8" x14ac:dyDescent="0.45">
      <c r="B17" s="2">
        <v>-5</v>
      </c>
      <c r="C17" s="7">
        <f>(D17)/(B17+105)</f>
        <v>4.4000000000000004E-2</v>
      </c>
      <c r="D17" s="2">
        <v>4.4000000000000004</v>
      </c>
      <c r="F17" s="2">
        <v>-5</v>
      </c>
      <c r="G17" s="7">
        <f>(H17)/(F17+62)</f>
        <v>7.5438596491228069E-2</v>
      </c>
      <c r="H17" s="2">
        <v>4.3</v>
      </c>
    </row>
    <row r="18" spans="2:8" x14ac:dyDescent="0.45">
      <c r="B18" s="2">
        <v>-4</v>
      </c>
      <c r="C18" s="7">
        <f t="shared" ref="C18:C27" si="0">(D18)/(B18+105)</f>
        <v>3.6633663366336638E-2</v>
      </c>
      <c r="D18" s="2">
        <v>3.7</v>
      </c>
      <c r="F18" s="2">
        <v>-4</v>
      </c>
      <c r="G18" s="7">
        <f t="shared" ref="G18:G27" si="1">(H18)/(F18+62)</f>
        <v>5.6896551724137927E-2</v>
      </c>
      <c r="H18" s="2">
        <v>3.3</v>
      </c>
    </row>
    <row r="19" spans="2:8" x14ac:dyDescent="0.45">
      <c r="B19" s="2">
        <v>-3</v>
      </c>
      <c r="C19" s="7">
        <f t="shared" si="0"/>
        <v>2.6470588235294121E-2</v>
      </c>
      <c r="D19" s="2">
        <v>2.7</v>
      </c>
      <c r="F19" s="2">
        <v>-3</v>
      </c>
      <c r="G19" s="7">
        <f t="shared" si="1"/>
        <v>3.3898305084745763E-2</v>
      </c>
      <c r="H19" s="2">
        <v>2</v>
      </c>
    </row>
    <row r="20" spans="2:8" x14ac:dyDescent="0.45">
      <c r="B20" s="2">
        <v>-2</v>
      </c>
      <c r="C20" s="7">
        <f t="shared" si="0"/>
        <v>1.7475728155339806E-2</v>
      </c>
      <c r="D20" s="2">
        <v>1.8</v>
      </c>
      <c r="F20" s="2">
        <v>-2</v>
      </c>
      <c r="G20" s="7">
        <f t="shared" si="1"/>
        <v>0.02</v>
      </c>
      <c r="H20" s="2">
        <v>1.2</v>
      </c>
    </row>
    <row r="21" spans="2:8" x14ac:dyDescent="0.45">
      <c r="B21" s="2">
        <v>-1</v>
      </c>
      <c r="C21" s="7">
        <f t="shared" si="0"/>
        <v>7.6923076923076927E-3</v>
      </c>
      <c r="D21" s="2">
        <v>0.8</v>
      </c>
      <c r="F21" s="2">
        <v>-1</v>
      </c>
      <c r="G21" s="7">
        <f t="shared" si="1"/>
        <v>4.9180327868852455E-3</v>
      </c>
      <c r="H21" s="2">
        <v>0.3</v>
      </c>
    </row>
    <row r="22" spans="2:8" x14ac:dyDescent="0.45">
      <c r="B22" s="2">
        <v>0</v>
      </c>
      <c r="C22" s="7">
        <f t="shared" si="0"/>
        <v>0</v>
      </c>
      <c r="D22" s="2">
        <v>0</v>
      </c>
      <c r="F22" s="2">
        <v>0</v>
      </c>
      <c r="G22" s="7">
        <f t="shared" si="1"/>
        <v>0</v>
      </c>
      <c r="H22" s="2">
        <v>0</v>
      </c>
    </row>
    <row r="23" spans="2:8" x14ac:dyDescent="0.45">
      <c r="B23" s="2">
        <v>1</v>
      </c>
      <c r="C23" s="7">
        <f t="shared" si="0"/>
        <v>-8.4905660377358489E-3</v>
      </c>
      <c r="D23" s="2">
        <v>-0.9</v>
      </c>
      <c r="F23" s="2">
        <v>1</v>
      </c>
      <c r="G23" s="7">
        <f t="shared" si="1"/>
        <v>-2.3809523809523808E-2</v>
      </c>
      <c r="H23" s="2">
        <v>-1.5</v>
      </c>
    </row>
    <row r="24" spans="2:8" x14ac:dyDescent="0.45">
      <c r="B24" s="2">
        <v>2</v>
      </c>
      <c r="C24" s="7">
        <f t="shared" si="0"/>
        <v>-1.2149532710280374E-2</v>
      </c>
      <c r="D24" s="2">
        <v>-1.3</v>
      </c>
      <c r="F24" s="2">
        <v>2</v>
      </c>
      <c r="G24" s="7">
        <f t="shared" si="1"/>
        <v>-4.2187500000000003E-2</v>
      </c>
      <c r="H24" s="2">
        <v>-2.7</v>
      </c>
    </row>
    <row r="25" spans="2:8" x14ac:dyDescent="0.45">
      <c r="B25" s="2">
        <v>3</v>
      </c>
      <c r="C25" s="7">
        <f t="shared" si="0"/>
        <v>-2.1296296296296296E-2</v>
      </c>
      <c r="D25" s="2">
        <v>-2.2999999999999998</v>
      </c>
      <c r="F25" s="2">
        <v>3</v>
      </c>
      <c r="G25" s="7">
        <f t="shared" si="1"/>
        <v>-5.8461538461538461E-2</v>
      </c>
      <c r="H25" s="2">
        <v>-3.8</v>
      </c>
    </row>
    <row r="26" spans="2:8" x14ac:dyDescent="0.45">
      <c r="B26" s="2">
        <v>4</v>
      </c>
      <c r="C26" s="7">
        <f t="shared" si="0"/>
        <v>-3.0275229357798163E-2</v>
      </c>
      <c r="D26" s="2">
        <v>-3.3</v>
      </c>
      <c r="F26" s="2">
        <v>4</v>
      </c>
      <c r="G26" s="7">
        <f t="shared" si="1"/>
        <v>-7.7272727272727271E-2</v>
      </c>
      <c r="H26" s="2">
        <v>-5.0999999999999996</v>
      </c>
    </row>
    <row r="27" spans="2:8" x14ac:dyDescent="0.45">
      <c r="B27" s="2">
        <v>5</v>
      </c>
      <c r="C27" s="7">
        <f t="shared" si="0"/>
        <v>-4.0909090909090909E-2</v>
      </c>
      <c r="D27" s="2">
        <v>-4.5</v>
      </c>
      <c r="F27" s="2">
        <v>5</v>
      </c>
      <c r="G27" s="7">
        <f t="shared" si="1"/>
        <v>-9.2537313432835819E-2</v>
      </c>
      <c r="H27" s="2">
        <v>-6.2</v>
      </c>
    </row>
    <row r="29" spans="2:8" x14ac:dyDescent="0.45">
      <c r="B29" s="2" t="s">
        <v>16</v>
      </c>
      <c r="C29" s="2"/>
      <c r="D29" s="2"/>
      <c r="F29" t="s">
        <v>22</v>
      </c>
    </row>
    <row r="30" spans="2:8" x14ac:dyDescent="0.45">
      <c r="B30" s="2" t="s">
        <v>17</v>
      </c>
      <c r="C30" s="2" t="s">
        <v>19</v>
      </c>
      <c r="D30" s="2" t="s">
        <v>20</v>
      </c>
      <c r="F30" s="2" t="s">
        <v>18</v>
      </c>
      <c r="G30" s="2" t="s">
        <v>19</v>
      </c>
      <c r="H30" s="2" t="s">
        <v>20</v>
      </c>
    </row>
    <row r="31" spans="2:8" x14ac:dyDescent="0.45">
      <c r="B31" s="2" t="s">
        <v>9</v>
      </c>
      <c r="C31" s="2">
        <v>0.92</v>
      </c>
      <c r="D31" s="2">
        <v>0.57999999999999996</v>
      </c>
      <c r="F31" s="2" t="s">
        <v>9</v>
      </c>
      <c r="G31" s="2">
        <v>0.95</v>
      </c>
      <c r="H31" s="2">
        <v>0.58899999999999997</v>
      </c>
    </row>
    <row r="32" spans="2:8" x14ac:dyDescent="0.45">
      <c r="B32" s="2" t="s">
        <v>21</v>
      </c>
      <c r="C32" s="2">
        <v>1002</v>
      </c>
      <c r="D32" s="2">
        <v>618</v>
      </c>
      <c r="F32" s="2" t="s">
        <v>21</v>
      </c>
      <c r="G32" s="2">
        <v>1002</v>
      </c>
      <c r="H32" s="2">
        <v>618</v>
      </c>
    </row>
    <row r="33" spans="2:8" x14ac:dyDescent="0.45">
      <c r="B33" s="2" t="s">
        <v>7</v>
      </c>
      <c r="C33" s="4">
        <f>C31/C32*1000</f>
        <v>0.91816367265469068</v>
      </c>
      <c r="D33" s="4">
        <f>D31/D32*1000</f>
        <v>0.93851132686084138</v>
      </c>
      <c r="E33" s="1"/>
      <c r="F33" s="4" t="s">
        <v>7</v>
      </c>
      <c r="G33" s="4">
        <f>G31/G32*1000</f>
        <v>0.94810379241516962</v>
      </c>
      <c r="H33" s="4">
        <f>H31/H32*1000</f>
        <v>0.95307443365695788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FFB6942F575FB409279DDFC9D64B7D6" ma:contentTypeVersion="13" ma:contentTypeDescription="新しいドキュメントを作成します。" ma:contentTypeScope="" ma:versionID="443db52d6a7ef9966ba5c845dc026d56">
  <xsd:schema xmlns:xsd="http://www.w3.org/2001/XMLSchema" xmlns:xs="http://www.w3.org/2001/XMLSchema" xmlns:p="http://schemas.microsoft.com/office/2006/metadata/properties" xmlns:ns3="a46ab4ca-bc09-4ac5-a31b-eed8c5b60a07" xmlns:ns4="ec587fe9-fa5c-47d0-8660-4dac361e2af1" targetNamespace="http://schemas.microsoft.com/office/2006/metadata/properties" ma:root="true" ma:fieldsID="1e48257d58715bf31874c5e238f26a1e" ns3:_="" ns4:_="">
    <xsd:import namespace="a46ab4ca-bc09-4ac5-a31b-eed8c5b60a07"/>
    <xsd:import namespace="ec587fe9-fa5c-47d0-8660-4dac361e2a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ab4ca-bc09-4ac5-a31b-eed8c5b60a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87fe9-fa5c-47d0-8660-4dac361e2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A06DE7-5FC2-49F0-9FD5-B80FFD7E4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6ab4ca-bc09-4ac5-a31b-eed8c5b60a07"/>
    <ds:schemaRef ds:uri="ec587fe9-fa5c-47d0-8660-4dac361e2a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51A9D9-58F7-4BB6-9D93-65AE2B9576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2D8657-40E5-42E4-AD02-534D9CCF2D17}">
  <ds:schemaRefs>
    <ds:schemaRef ds:uri="http://purl.org/dc/terms/"/>
    <ds:schemaRef ds:uri="http://www.w3.org/XML/1998/namespace"/>
    <ds:schemaRef ds:uri="ec587fe9-fa5c-47d0-8660-4dac361e2af1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a46ab4ca-bc09-4ac5-a31b-eed8c5b60a07"/>
  </ds:schemaRefs>
</ds:datastoreItem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mikan</dc:creator>
  <cp:lastModifiedBy>惺司 山口</cp:lastModifiedBy>
  <dcterms:created xsi:type="dcterms:W3CDTF">2023-04-27T05:17:20Z</dcterms:created>
  <dcterms:modified xsi:type="dcterms:W3CDTF">2023-04-27T06:56:55Z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0x0101002FFB6942F575FB409279DDFC9D64B7D6</vt:lpwstr>
  </property>
</Properties>
</file>