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hi21yamaguchi_kumamoto_kosen-ac_jp/Documents/HI3山口惺司情報工学実験レポート/実験B/実験B6トランジスタ増幅器の製作/"/>
    </mc:Choice>
  </mc:AlternateContent>
  <xr:revisionPtr revIDLastSave="4" documentId="8_{25F74D11-D046-44F8-B324-33647623F764}" xr6:coauthVersionLast="47" xr6:coauthVersionMax="47" xr10:uidLastSave="{7DE4694B-F35C-424F-BE67-B553977BF299}"/>
  <bookViews>
    <workbookView minimized="1" xWindow="1152" yWindow="1152" windowWidth="11652" windowHeight="9072" xr2:uid="{40D89756-8914-4A74-A7F3-DE75EEB3B4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29" i="1"/>
  <c r="D27" i="1"/>
  <c r="D2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6" i="1"/>
  <c r="D17" i="1"/>
  <c r="D18" i="1"/>
  <c r="D19" i="1"/>
  <c r="D20" i="1"/>
  <c r="D21" i="1"/>
  <c r="D22" i="1"/>
  <c r="D23" i="1"/>
  <c r="D24" i="1"/>
  <c r="D26" i="1"/>
  <c r="D28" i="1"/>
  <c r="D30" i="1"/>
  <c r="D31" i="1"/>
  <c r="D16" i="1"/>
  <c r="E12" i="1"/>
  <c r="G12" i="1"/>
  <c r="F13" i="1"/>
  <c r="G13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<sst xmlns="http://schemas.openxmlformats.org/spreadsheetml/2006/main" count="23" uniqueCount="19">
  <si>
    <t>Vce</t>
    <phoneticPr fontId="1"/>
  </si>
  <si>
    <t>Ic</t>
    <phoneticPr fontId="1"/>
  </si>
  <si>
    <t>Vbe</t>
    <phoneticPr fontId="1"/>
  </si>
  <si>
    <t>設定値</t>
    <rPh sb="0" eb="3">
      <t>セッテイチ</t>
    </rPh>
    <phoneticPr fontId="1"/>
  </si>
  <si>
    <t>測定値</t>
    <rPh sb="0" eb="3">
      <t>ソクテイチ</t>
    </rPh>
    <phoneticPr fontId="1"/>
  </si>
  <si>
    <t>誤差</t>
    <rPh sb="0" eb="2">
      <t>ゴサ</t>
    </rPh>
    <phoneticPr fontId="1"/>
  </si>
  <si>
    <t>Vc</t>
    <phoneticPr fontId="1"/>
  </si>
  <si>
    <t>Vb</t>
    <phoneticPr fontId="1"/>
  </si>
  <si>
    <t>Ve</t>
    <phoneticPr fontId="1"/>
  </si>
  <si>
    <t>周波数</t>
    <rPh sb="0" eb="3">
      <t>シュウハスウ</t>
    </rPh>
    <phoneticPr fontId="1"/>
  </si>
  <si>
    <t>1kHz</t>
    <phoneticPr fontId="1"/>
  </si>
  <si>
    <t>100Hz</t>
    <phoneticPr fontId="1"/>
  </si>
  <si>
    <t>Vi</t>
    <phoneticPr fontId="1"/>
  </si>
  <si>
    <t>Vo(測定)</t>
    <rPh sb="3" eb="5">
      <t>ソクテイ</t>
    </rPh>
    <phoneticPr fontId="1"/>
  </si>
  <si>
    <t>Gv(測定)</t>
    <rPh sb="3" eb="5">
      <t>ソクテイ</t>
    </rPh>
    <phoneticPr fontId="1"/>
  </si>
  <si>
    <t>Gv(設定)</t>
    <rPh sb="3" eb="5">
      <t>セッテイ</t>
    </rPh>
    <phoneticPr fontId="1"/>
  </si>
  <si>
    <t>Vo</t>
    <phoneticPr fontId="1"/>
  </si>
  <si>
    <t>Gv</t>
    <phoneticPr fontId="1"/>
  </si>
  <si>
    <t>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</si>
</sst>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178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入出力特性のグラフ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Sheet1!$B$16:$B$32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</c:numCache>
            </c:numRef>
          </c:xVal>
          <c:yVal>
            <c:numRef>
              <c:f>Sheet1!$C$16:$C$32</c:f>
              <c:numCache>
                <c:formatCode>General</c:formatCode>
                <c:ptCount val="17"/>
                <c:pt idx="0">
                  <c:v>0.55000000000000004</c:v>
                </c:pt>
                <c:pt idx="1">
                  <c:v>1.36</c:v>
                </c:pt>
                <c:pt idx="2">
                  <c:v>1.88</c:v>
                </c:pt>
                <c:pt idx="3">
                  <c:v>2.56</c:v>
                </c:pt>
                <c:pt idx="4">
                  <c:v>3.2</c:v>
                </c:pt>
                <c:pt idx="5">
                  <c:v>4.4800000000000004</c:v>
                </c:pt>
                <c:pt idx="6">
                  <c:v>6.56</c:v>
                </c:pt>
                <c:pt idx="7">
                  <c:v>7.44</c:v>
                </c:pt>
                <c:pt idx="8">
                  <c:v>9.0399999999999991</c:v>
                </c:pt>
                <c:pt idx="9">
                  <c:v>9.6</c:v>
                </c:pt>
                <c:pt idx="10">
                  <c:v>10.4</c:v>
                </c:pt>
                <c:pt idx="11">
                  <c:v>10.8</c:v>
                </c:pt>
                <c:pt idx="12">
                  <c:v>11.4</c:v>
                </c:pt>
                <c:pt idx="13">
                  <c:v>12</c:v>
                </c:pt>
                <c:pt idx="14">
                  <c:v>12</c:v>
                </c:pt>
                <c:pt idx="15">
                  <c:v>12.4</c:v>
                </c:pt>
                <c:pt idx="16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B-4378-AF2B-775159F30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01183"/>
        <c:axId val="392147823"/>
      </c:scatterChart>
      <c:valAx>
        <c:axId val="151200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入力電圧</a:t>
                </a:r>
                <a:r>
                  <a:rPr lang="en-US" altLang="ja-JP"/>
                  <a:t>Vi[V]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147823"/>
        <c:crosses val="autoZero"/>
        <c:crossBetween val="midCat"/>
      </c:valAx>
      <c:valAx>
        <c:axId val="3921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出力電圧</a:t>
                </a:r>
                <a:r>
                  <a:rPr lang="en-US" altLang="ja-JP"/>
                  <a:t>Vo[V]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200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周波数特性のグラフ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Sheet1!$G$15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Sheet1!$F$16:$F$30</c:f>
              <c:numCache>
                <c:formatCode>General</c:formatCode>
                <c:ptCount val="15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700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7000</c:v>
                </c:pt>
                <c:pt idx="10">
                  <c:v>10000</c:v>
                </c:pt>
                <c:pt idx="11">
                  <c:v>20000</c:v>
                </c:pt>
                <c:pt idx="12">
                  <c:v>40000</c:v>
                </c:pt>
                <c:pt idx="13">
                  <c:v>70000</c:v>
                </c:pt>
                <c:pt idx="14">
                  <c:v>100000</c:v>
                </c:pt>
              </c:numCache>
            </c:numRef>
          </c:xVal>
          <c:yVal>
            <c:numRef>
              <c:f>Sheet1!$G$16:$G$30</c:f>
              <c:numCache>
                <c:formatCode>General</c:formatCode>
                <c:ptCount val="15"/>
                <c:pt idx="0">
                  <c:v>1.08</c:v>
                </c:pt>
                <c:pt idx="1">
                  <c:v>1.58</c:v>
                </c:pt>
                <c:pt idx="2">
                  <c:v>2.16</c:v>
                </c:pt>
                <c:pt idx="3">
                  <c:v>2.74</c:v>
                </c:pt>
                <c:pt idx="4">
                  <c:v>3.04</c:v>
                </c:pt>
                <c:pt idx="5">
                  <c:v>3.08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53-49DE-BE9C-D985A8DB9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161903"/>
        <c:axId val="392148303"/>
      </c:scatterChart>
      <c:valAx>
        <c:axId val="150716190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f[Hz]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148303"/>
        <c:crosses val="autoZero"/>
        <c:crossBetween val="midCat"/>
      </c:valAx>
      <c:valAx>
        <c:axId val="3921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出力電圧</a:t>
                </a:r>
                <a:r>
                  <a:rPr lang="en-US" altLang="ja-JP"/>
                  <a:t>Vo[V]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716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224790</xdr:colOff>
      <xdr:row>33</xdr:row>
      <xdr:rowOff>190500</xdr:rowOff>
    </xdr:from>
    <xdr:to>
      <xdr:col>7</xdr:col>
      <xdr:colOff>102870</xdr:colOff>
      <xdr:row>45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6E86EE-B935-1502-562A-E002AEEA6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491490</xdr:colOff>
      <xdr:row>33</xdr:row>
      <xdr:rowOff>7620</xdr:rowOff>
    </xdr:from>
    <xdr:to>
      <xdr:col>14</xdr:col>
      <xdr:colOff>369570</xdr:colOff>
      <xdr:row>45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527EB3-A92F-305E-FAC1-D94E74E2D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27A4-F424-4FE9-97DA-8B39952E7C77}">
  <dimension ref="B3:H32"/>
  <sheetViews>
    <sheetView tabSelected="1" workbookViewId="0">
      <selection activeCell="H23" sqref="H23"/>
    </sheetView>
  </sheetViews>
  <sheetFormatPr defaultRowHeight="18" x14ac:dyDescent="0.45"/>
  <sheetData>
    <row r="3" spans="2:8" x14ac:dyDescent="0.45">
      <c r="B3" s="1"/>
      <c r="C3" s="1" t="s">
        <v>3</v>
      </c>
      <c r="D3" s="1" t="s">
        <v>4</v>
      </c>
      <c r="E3" s="1" t="s">
        <v>5</v>
      </c>
    </row>
    <row r="4" spans="2:8" x14ac:dyDescent="0.45">
      <c r="B4" s="1" t="s">
        <v>6</v>
      </c>
      <c r="C4" s="2">
        <v>7.46</v>
      </c>
      <c r="D4" s="2">
        <v>7.6</v>
      </c>
      <c r="E4" s="3">
        <f>ABS((D4-C4)/C4 *100)</f>
        <v>1.8766756032171539</v>
      </c>
    </row>
    <row r="5" spans="2:8" x14ac:dyDescent="0.45">
      <c r="B5" s="1" t="s">
        <v>7</v>
      </c>
      <c r="C5" s="2">
        <v>2</v>
      </c>
      <c r="D5" s="2">
        <v>1.96</v>
      </c>
      <c r="E5" s="3">
        <f t="shared" ref="E5:E9" si="0">ABS((D5-C5)/C5 *100)</f>
        <v>2.0000000000000018</v>
      </c>
    </row>
    <row r="6" spans="2:8" x14ac:dyDescent="0.45">
      <c r="B6" s="1" t="s">
        <v>8</v>
      </c>
      <c r="C6" s="2">
        <v>1.3</v>
      </c>
      <c r="D6" s="2">
        <v>1.31</v>
      </c>
      <c r="E6" s="3">
        <f t="shared" si="0"/>
        <v>0.76923076923076983</v>
      </c>
    </row>
    <row r="7" spans="2:8" x14ac:dyDescent="0.45">
      <c r="B7" s="1" t="s">
        <v>0</v>
      </c>
      <c r="C7" s="2">
        <v>6</v>
      </c>
      <c r="D7" s="2">
        <v>6.31</v>
      </c>
      <c r="E7" s="3">
        <f t="shared" si="0"/>
        <v>5.1666666666666607</v>
      </c>
    </row>
    <row r="8" spans="2:8" x14ac:dyDescent="0.45">
      <c r="B8" s="1" t="s">
        <v>2</v>
      </c>
      <c r="C8" s="2">
        <v>0.69</v>
      </c>
      <c r="D8" s="2">
        <v>0.67</v>
      </c>
      <c r="E8" s="3">
        <f t="shared" si="0"/>
        <v>2.8985507246376678</v>
      </c>
    </row>
    <row r="9" spans="2:8" x14ac:dyDescent="0.45">
      <c r="B9" s="1" t="s">
        <v>1</v>
      </c>
      <c r="C9" s="2">
        <v>5.6</v>
      </c>
      <c r="D9" s="2">
        <v>5.85</v>
      </c>
      <c r="E9" s="3">
        <f t="shared" si="0"/>
        <v>4.4642857142857144</v>
      </c>
    </row>
    <row r="11" spans="2:8" x14ac:dyDescent="0.45">
      <c r="B11" s="6" t="s">
        <v>9</v>
      </c>
      <c r="C11" s="6" t="s">
        <v>12</v>
      </c>
      <c r="D11" s="6" t="s">
        <v>13</v>
      </c>
      <c r="E11" s="6" t="s">
        <v>14</v>
      </c>
      <c r="F11" s="6" t="s">
        <v>15</v>
      </c>
      <c r="G11" s="6" t="s">
        <v>5</v>
      </c>
    </row>
    <row r="12" spans="2:8" x14ac:dyDescent="0.45">
      <c r="B12" s="6" t="s">
        <v>10</v>
      </c>
      <c r="C12" s="6">
        <v>0.5</v>
      </c>
      <c r="D12" s="6">
        <v>3.3</v>
      </c>
      <c r="E12" s="6">
        <f>LOG((D12/C12))*20</f>
        <v>16.390878710837374</v>
      </c>
      <c r="F12" s="6">
        <v>16.899999999999999</v>
      </c>
      <c r="G12" s="6">
        <f>(F12-E12)/F12*100</f>
        <v>3.0125520068794378</v>
      </c>
    </row>
    <row r="13" spans="2:8" x14ac:dyDescent="0.45">
      <c r="B13" s="6" t="s">
        <v>11</v>
      </c>
      <c r="C13" s="6">
        <v>0.5</v>
      </c>
      <c r="D13" s="6">
        <v>2.15</v>
      </c>
      <c r="E13" s="6">
        <v>12.7</v>
      </c>
      <c r="F13" s="6">
        <f>16.9-3</f>
        <v>13.899999999999999</v>
      </c>
      <c r="G13" s="6">
        <f>(F13-E13)/F13*100</f>
        <v>8.6330935251798522</v>
      </c>
    </row>
    <row r="15" spans="2:8" x14ac:dyDescent="0.45">
      <c r="B15" s="1" t="s">
        <v>12</v>
      </c>
      <c r="C15" s="1" t="s">
        <v>16</v>
      </c>
      <c r="D15" s="1" t="s">
        <v>17</v>
      </c>
      <c r="F15" s="1" t="s">
        <v>18</v>
      </c>
      <c r="G15" s="1" t="s">
        <v>16</v>
      </c>
      <c r="H15" s="1" t="s">
        <v>17</v>
      </c>
    </row>
    <row r="16" spans="2:8" x14ac:dyDescent="0.45">
      <c r="B16" s="1">
        <v>0.1</v>
      </c>
      <c r="C16" s="1">
        <v>0.55000000000000004</v>
      </c>
      <c r="D16" s="2">
        <f>LOG((C16/B16))*20</f>
        <v>14.807253789884879</v>
      </c>
      <c r="F16" s="1">
        <v>40</v>
      </c>
      <c r="G16" s="1">
        <v>1.08</v>
      </c>
      <c r="H16" s="2">
        <f>LOG((G16/0.5))*20</f>
        <v>6.689075023018618</v>
      </c>
    </row>
    <row r="17" spans="2:8" x14ac:dyDescent="0.45">
      <c r="B17" s="1">
        <v>0.2</v>
      </c>
      <c r="C17" s="1">
        <v>1.36</v>
      </c>
      <c r="D17" s="2">
        <f t="shared" ref="D17:D25" si="1">LOG((C17/B17))*20</f>
        <v>16.650178254124725</v>
      </c>
      <c r="F17" s="1">
        <v>70</v>
      </c>
      <c r="G17" s="1">
        <v>1.58</v>
      </c>
      <c r="H17" s="2">
        <f t="shared" ref="H17:H30" si="2">LOG((G17/0.5))*20</f>
        <v>9.993741652368076</v>
      </c>
    </row>
    <row r="18" spans="2:8" x14ac:dyDescent="0.45">
      <c r="B18" s="1">
        <v>0.3</v>
      </c>
      <c r="C18" s="1">
        <v>1.88</v>
      </c>
      <c r="D18" s="2">
        <f t="shared" si="1"/>
        <v>15.940731890880349</v>
      </c>
      <c r="F18" s="1">
        <v>100</v>
      </c>
      <c r="G18" s="1">
        <v>2.16</v>
      </c>
      <c r="H18" s="2">
        <f t="shared" si="2"/>
        <v>12.709674936298242</v>
      </c>
    </row>
    <row r="19" spans="2:8" x14ac:dyDescent="0.45">
      <c r="B19" s="1">
        <v>0.4</v>
      </c>
      <c r="C19" s="1">
        <v>2.56</v>
      </c>
      <c r="D19" s="2">
        <f t="shared" si="1"/>
        <v>16.123599479677743</v>
      </c>
      <c r="F19" s="1">
        <v>200</v>
      </c>
      <c r="G19" s="1">
        <v>2.74</v>
      </c>
      <c r="H19" s="2">
        <f t="shared" si="2"/>
        <v>14.775611169687384</v>
      </c>
    </row>
    <row r="20" spans="2:8" x14ac:dyDescent="0.45">
      <c r="B20" s="1">
        <v>0.5</v>
      </c>
      <c r="C20" s="1">
        <v>3.2</v>
      </c>
      <c r="D20" s="2">
        <f t="shared" si="1"/>
        <v>16.123599479677743</v>
      </c>
      <c r="F20" s="1">
        <v>400</v>
      </c>
      <c r="G20" s="1">
        <v>3.04</v>
      </c>
      <c r="H20" s="2">
        <f t="shared" si="2"/>
        <v>15.678071585454699</v>
      </c>
    </row>
    <row r="21" spans="2:8" x14ac:dyDescent="0.45">
      <c r="B21" s="1">
        <v>0.7</v>
      </c>
      <c r="C21" s="1">
        <v>4.4800000000000004</v>
      </c>
      <c r="D21" s="2">
        <f t="shared" si="1"/>
        <v>16.123599479677747</v>
      </c>
      <c r="F21" s="1">
        <v>700</v>
      </c>
      <c r="G21" s="1">
        <v>3.08</v>
      </c>
      <c r="H21" s="2">
        <f t="shared" si="2"/>
        <v>15.79161424328851</v>
      </c>
    </row>
    <row r="22" spans="2:8" x14ac:dyDescent="0.45">
      <c r="B22" s="1">
        <v>1</v>
      </c>
      <c r="C22" s="1">
        <v>6.56</v>
      </c>
      <c r="D22" s="2">
        <f t="shared" si="1"/>
        <v>16.338076787513206</v>
      </c>
      <c r="F22" s="4">
        <v>1000</v>
      </c>
      <c r="G22" s="1">
        <v>3.2</v>
      </c>
      <c r="H22" s="2">
        <f t="shared" si="2"/>
        <v>16.123599479677743</v>
      </c>
    </row>
    <row r="23" spans="2:8" x14ac:dyDescent="0.45">
      <c r="B23" s="1">
        <v>1.2</v>
      </c>
      <c r="C23" s="1">
        <v>7.44</v>
      </c>
      <c r="D23" s="2">
        <f t="shared" si="1"/>
        <v>15.847833789965078</v>
      </c>
      <c r="F23" s="4">
        <v>2000</v>
      </c>
      <c r="G23" s="1">
        <v>3.2</v>
      </c>
      <c r="H23" s="2">
        <f t="shared" si="2"/>
        <v>16.123599479677743</v>
      </c>
    </row>
    <row r="24" spans="2:8" x14ac:dyDescent="0.45">
      <c r="B24" s="1">
        <v>1.4</v>
      </c>
      <c r="C24" s="1">
        <v>9.0399999999999991</v>
      </c>
      <c r="D24" s="2">
        <f t="shared" si="1"/>
        <v>16.200807895942507</v>
      </c>
      <c r="F24" s="4">
        <v>4000</v>
      </c>
      <c r="G24" s="1">
        <v>3.2</v>
      </c>
      <c r="H24" s="2">
        <f t="shared" si="2"/>
        <v>16.123599479677743</v>
      </c>
    </row>
    <row r="25" spans="2:8" x14ac:dyDescent="0.45">
      <c r="B25" s="5">
        <v>1.5</v>
      </c>
      <c r="C25" s="5">
        <v>9.6</v>
      </c>
      <c r="D25" s="7">
        <f t="shared" si="1"/>
        <v>16.123599479677743</v>
      </c>
      <c r="F25" s="4">
        <v>7000</v>
      </c>
      <c r="G25" s="1">
        <v>3.2</v>
      </c>
      <c r="H25" s="2">
        <f t="shared" si="2"/>
        <v>16.123599479677743</v>
      </c>
    </row>
    <row r="26" spans="2:8" x14ac:dyDescent="0.45">
      <c r="B26" s="1">
        <v>1.6</v>
      </c>
      <c r="C26" s="1">
        <v>10.4</v>
      </c>
      <c r="D26" s="2">
        <f t="shared" ref="D26:D31" si="3">LOG((C26/B26))*20</f>
        <v>16.25826713285711</v>
      </c>
      <c r="F26" s="4">
        <v>10000</v>
      </c>
      <c r="G26" s="1">
        <v>3.2</v>
      </c>
      <c r="H26" s="2">
        <f t="shared" si="2"/>
        <v>16.123599479677743</v>
      </c>
    </row>
    <row r="27" spans="2:8" x14ac:dyDescent="0.45">
      <c r="B27" s="5">
        <v>1.7</v>
      </c>
      <c r="C27" s="5">
        <v>10.8</v>
      </c>
      <c r="D27" s="7">
        <f t="shared" si="3"/>
        <v>16.059496682173517</v>
      </c>
      <c r="F27" s="4">
        <v>20000</v>
      </c>
      <c r="G27" s="1">
        <v>3.2</v>
      </c>
      <c r="H27" s="2">
        <f t="shared" si="2"/>
        <v>16.123599479677743</v>
      </c>
    </row>
    <row r="28" spans="2:8" x14ac:dyDescent="0.45">
      <c r="B28" s="1">
        <v>1.8</v>
      </c>
      <c r="C28" s="1">
        <v>11.4</v>
      </c>
      <c r="D28" s="2">
        <f t="shared" si="3"/>
        <v>16.032646924663329</v>
      </c>
      <c r="F28" s="4">
        <v>40000</v>
      </c>
      <c r="G28" s="1">
        <v>3.2</v>
      </c>
      <c r="H28" s="2">
        <f t="shared" si="2"/>
        <v>16.123599479677743</v>
      </c>
    </row>
    <row r="29" spans="2:8" x14ac:dyDescent="0.45">
      <c r="B29" s="5">
        <v>1.9</v>
      </c>
      <c r="C29" s="5">
        <v>12</v>
      </c>
      <c r="D29" s="7">
        <f t="shared" si="3"/>
        <v>16.008552901895918</v>
      </c>
      <c r="F29" s="4">
        <v>70000</v>
      </c>
      <c r="G29" s="1">
        <v>3.2</v>
      </c>
      <c r="H29" s="2">
        <f t="shared" si="2"/>
        <v>16.123599479677743</v>
      </c>
    </row>
    <row r="30" spans="2:8" x14ac:dyDescent="0.45">
      <c r="B30" s="1">
        <v>2</v>
      </c>
      <c r="C30" s="1">
        <v>12</v>
      </c>
      <c r="D30" s="2">
        <f t="shared" si="3"/>
        <v>15.563025007672874</v>
      </c>
      <c r="F30" s="4">
        <v>100000</v>
      </c>
      <c r="G30" s="1">
        <v>3.2</v>
      </c>
      <c r="H30" s="2">
        <f t="shared" si="2"/>
        <v>16.123599479677743</v>
      </c>
    </row>
    <row r="31" spans="2:8" x14ac:dyDescent="0.45">
      <c r="B31" s="1">
        <v>2.5</v>
      </c>
      <c r="C31" s="1">
        <v>12.4</v>
      </c>
      <c r="D31" s="2">
        <f t="shared" si="3"/>
        <v>13.909633529803948</v>
      </c>
    </row>
    <row r="32" spans="2:8" x14ac:dyDescent="0.45">
      <c r="B32" s="1">
        <v>3</v>
      </c>
      <c r="C32" s="1">
        <v>12.4</v>
      </c>
      <c r="D32" s="2">
        <f>LOG((C32/B32))*20</f>
        <v>12.326008608851453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FFB6942F575FB409279DDFC9D64B7D6" ma:contentTypeVersion="14" ma:contentTypeDescription="新しいドキュメントを作成します。" ma:contentTypeScope="" ma:versionID="4a7183e04064ba36ff69a89277158033">
  <xsd:schema xmlns:xsd="http://www.w3.org/2001/XMLSchema" xmlns:xs="http://www.w3.org/2001/XMLSchema" xmlns:p="http://schemas.microsoft.com/office/2006/metadata/properties" xmlns:ns3="a46ab4ca-bc09-4ac5-a31b-eed8c5b60a07" xmlns:ns4="ec587fe9-fa5c-47d0-8660-4dac361e2af1" targetNamespace="http://schemas.microsoft.com/office/2006/metadata/properties" ma:root="true" ma:fieldsID="80d1af432ca2147507eb7abfbc3da79f" ns3:_="" ns4:_="">
    <xsd:import namespace="a46ab4ca-bc09-4ac5-a31b-eed8c5b60a07"/>
    <xsd:import namespace="ec587fe9-fa5c-47d0-8660-4dac361e2a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ab4ca-bc09-4ac5-a31b-eed8c5b60a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87fe9-fa5c-47d0-8660-4dac361e2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D1B68A-9E70-4B8D-9460-58034B6C71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6ab4ca-bc09-4ac5-a31b-eed8c5b60a07"/>
    <ds:schemaRef ds:uri="ec587fe9-fa5c-47d0-8660-4dac361e2a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78E1E3-1D87-40FD-BD55-E6F580E65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EB9938-40ED-45B0-ADF0-F3630D7175E0}">
  <ds:schemaRefs>
    <ds:schemaRef ds:uri="a46ab4ca-bc09-4ac5-a31b-eed8c5b60a07"/>
    <ds:schemaRef ds:uri="http://purl.org/dc/dcmitype/"/>
    <ds:schemaRef ds:uri="http://purl.org/dc/elements/1.1/"/>
    <ds:schemaRef ds:uri="ec587fe9-fa5c-47d0-8660-4dac361e2af1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23K3342HI:山口</dc:creator>
  <cp:lastModifiedBy>23K3342HI:山口</cp:lastModifiedBy>
  <dcterms:created xsi:type="dcterms:W3CDTF">2023-10-05T04:48:15Z</dcterms:created>
  <dcterms:modified xsi:type="dcterms:W3CDTF">2023-11-09T07:35:52Z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0x0101002FFB6942F575FB409279DDFC9D64B7D6</vt:lpwstr>
  </property>
</Properties>
</file>