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実験B/実験B8演算増幅器(OPアンプ)/"/>
    </mc:Choice>
  </mc:AlternateContent>
  <xr:revisionPtr revIDLastSave="157" documentId="8_{DE81750E-6E0A-4073-8898-54D108880A31}" xr6:coauthVersionLast="47" xr6:coauthVersionMax="47" xr10:uidLastSave="{E5A1E501-6C75-4113-A4A4-83F93C79AF5C}"/>
  <bookViews>
    <workbookView xWindow="57480" yWindow="-120" windowWidth="29040" windowHeight="15720" xr2:uid="{1F8BE68B-F09D-467E-B2BA-26070A60D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<sst xmlns="http://schemas.openxmlformats.org/spreadsheetml/2006/main" count="22" uniqueCount="12">
  <si>
    <t>Vi</t>
    <phoneticPr fontId="1"/>
  </si>
  <si>
    <t>Vo</t>
    <phoneticPr fontId="1"/>
  </si>
  <si>
    <t>Av</t>
    <phoneticPr fontId="1"/>
  </si>
  <si>
    <t>10kΩ</t>
    <phoneticPr fontId="1"/>
  </si>
  <si>
    <t>100kΩ</t>
    <phoneticPr fontId="1"/>
  </si>
  <si>
    <t>1MΩ</t>
    <phoneticPr fontId="1"/>
  </si>
  <si>
    <t>f</t>
    <phoneticPr fontId="1"/>
  </si>
  <si>
    <t>Gv</t>
    <phoneticPr fontId="1"/>
  </si>
  <si>
    <t>Va</t>
    <phoneticPr fontId="1"/>
  </si>
  <si>
    <t>Vb</t>
    <phoneticPr fontId="1"/>
  </si>
  <si>
    <t>加算</t>
    <rPh sb="0" eb="2">
      <t>カサン</t>
    </rPh>
    <phoneticPr fontId="1"/>
  </si>
  <si>
    <t>減算</t>
    <rPh sb="0" eb="2">
      <t>ゲンサン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</si>
</sst>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反転増幅器の入出力特性</a:t>
            </a:r>
            <a:r>
              <a:rPr lang="en-US" altLang="ja-JP"/>
              <a:t>(R3=10kΩ)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Sheet1!$B$4:$B$25</c:f>
              <c:numCache>
                <c:formatCode>0.00_ </c:formatCode>
                <c:ptCount val="22"/>
                <c:pt idx="0">
                  <c:v>-15</c:v>
                </c:pt>
                <c:pt idx="1">
                  <c:v>-14.5</c:v>
                </c:pt>
                <c:pt idx="2">
                  <c:v>-14.3</c:v>
                </c:pt>
                <c:pt idx="3">
                  <c:v>-14.2</c:v>
                </c:pt>
                <c:pt idx="4">
                  <c:v>-14.1</c:v>
                </c:pt>
                <c:pt idx="5">
                  <c:v>-14</c:v>
                </c:pt>
                <c:pt idx="6">
                  <c:v>-10</c:v>
                </c:pt>
                <c:pt idx="7">
                  <c:v>-7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13</c:v>
                </c:pt>
                <c:pt idx="16">
                  <c:v>13.5</c:v>
                </c:pt>
                <c:pt idx="17">
                  <c:v>13.6</c:v>
                </c:pt>
                <c:pt idx="18">
                  <c:v>13.65</c:v>
                </c:pt>
                <c:pt idx="19">
                  <c:v>13.67</c:v>
                </c:pt>
                <c:pt idx="20">
                  <c:v>13.7</c:v>
                </c:pt>
                <c:pt idx="21">
                  <c:v>14</c:v>
                </c:pt>
              </c:numCache>
            </c:numRef>
          </c:xVal>
          <c:yVal>
            <c:numRef>
              <c:f>Sheet1!$C$4:$C$25</c:f>
              <c:numCache>
                <c:formatCode>0.00_ </c:formatCode>
                <c:ptCount val="22"/>
                <c:pt idx="0">
                  <c:v>14.3</c:v>
                </c:pt>
                <c:pt idx="1">
                  <c:v>14.3</c:v>
                </c:pt>
                <c:pt idx="2">
                  <c:v>14.3</c:v>
                </c:pt>
                <c:pt idx="3">
                  <c:v>14.23</c:v>
                </c:pt>
                <c:pt idx="4">
                  <c:v>14.13</c:v>
                </c:pt>
                <c:pt idx="5">
                  <c:v>14.03</c:v>
                </c:pt>
                <c:pt idx="6">
                  <c:v>10.02</c:v>
                </c:pt>
                <c:pt idx="7">
                  <c:v>7.01</c:v>
                </c:pt>
                <c:pt idx="8">
                  <c:v>4</c:v>
                </c:pt>
                <c:pt idx="9">
                  <c:v>1.004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-7.01</c:v>
                </c:pt>
                <c:pt idx="14">
                  <c:v>-10.02</c:v>
                </c:pt>
                <c:pt idx="15">
                  <c:v>-13.03</c:v>
                </c:pt>
                <c:pt idx="16">
                  <c:v>-13.52</c:v>
                </c:pt>
                <c:pt idx="17">
                  <c:v>-13.62</c:v>
                </c:pt>
                <c:pt idx="18">
                  <c:v>-13.66</c:v>
                </c:pt>
                <c:pt idx="19">
                  <c:v>-13.68</c:v>
                </c:pt>
                <c:pt idx="20">
                  <c:v>-13.69</c:v>
                </c:pt>
                <c:pt idx="21">
                  <c:v>-13.69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A-4E02-B72A-FEB5B9ED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981519"/>
        <c:axId val="1174197535"/>
      </c:scatterChart>
      <c:valAx>
        <c:axId val="15409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197535"/>
        <c:crosses val="autoZero"/>
        <c:crossBetween val="midCat"/>
      </c:valAx>
      <c:valAx>
        <c:axId val="11741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Vi[V]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98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反転増幅器の入出力特性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(R3=100kΩ)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Sheet1!$E$4:$E$28</c:f>
              <c:numCache>
                <c:formatCode>0.00_ </c:formatCode>
                <c:ptCount val="25"/>
                <c:pt idx="0">
                  <c:v>-1.5</c:v>
                </c:pt>
                <c:pt idx="1">
                  <c:v>-1.45</c:v>
                </c:pt>
                <c:pt idx="2">
                  <c:v>-1.43</c:v>
                </c:pt>
                <c:pt idx="3">
                  <c:v>-1.42</c:v>
                </c:pt>
                <c:pt idx="4">
                  <c:v>-1.41</c:v>
                </c:pt>
                <c:pt idx="5">
                  <c:v>-1.4</c:v>
                </c:pt>
                <c:pt idx="6">
                  <c:v>-1</c:v>
                </c:pt>
                <c:pt idx="7">
                  <c:v>-0.7</c:v>
                </c:pt>
                <c:pt idx="8">
                  <c:v>-0.4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0.4</c:v>
                </c:pt>
                <c:pt idx="13">
                  <c:v>0.7</c:v>
                </c:pt>
                <c:pt idx="14">
                  <c:v>1</c:v>
                </c:pt>
                <c:pt idx="15">
                  <c:v>1.3</c:v>
                </c:pt>
                <c:pt idx="16">
                  <c:v>1.35</c:v>
                </c:pt>
                <c:pt idx="17">
                  <c:v>1.36</c:v>
                </c:pt>
                <c:pt idx="18">
                  <c:v>1.365</c:v>
                </c:pt>
                <c:pt idx="19">
                  <c:v>1.37</c:v>
                </c:pt>
                <c:pt idx="20">
                  <c:v>1.375</c:v>
                </c:pt>
                <c:pt idx="21">
                  <c:v>1.38</c:v>
                </c:pt>
                <c:pt idx="22">
                  <c:v>1.39</c:v>
                </c:pt>
                <c:pt idx="23">
                  <c:v>1.4</c:v>
                </c:pt>
                <c:pt idx="24">
                  <c:v>1.5</c:v>
                </c:pt>
              </c:numCache>
            </c:numRef>
          </c:xVal>
          <c:yVal>
            <c:numRef>
              <c:f>Sheet1!$F$4:$F$28</c:f>
              <c:numCache>
                <c:formatCode>0.00_ </c:formatCode>
                <c:ptCount val="25"/>
                <c:pt idx="0">
                  <c:v>14.39</c:v>
                </c:pt>
                <c:pt idx="1">
                  <c:v>14.39</c:v>
                </c:pt>
                <c:pt idx="2">
                  <c:v>14.31</c:v>
                </c:pt>
                <c:pt idx="3">
                  <c:v>14.21</c:v>
                </c:pt>
                <c:pt idx="4">
                  <c:v>14.11</c:v>
                </c:pt>
                <c:pt idx="5">
                  <c:v>14.01</c:v>
                </c:pt>
                <c:pt idx="6">
                  <c:v>10.01</c:v>
                </c:pt>
                <c:pt idx="7">
                  <c:v>7</c:v>
                </c:pt>
                <c:pt idx="8">
                  <c:v>4</c:v>
                </c:pt>
                <c:pt idx="9">
                  <c:v>1.01</c:v>
                </c:pt>
                <c:pt idx="10">
                  <c:v>0</c:v>
                </c:pt>
                <c:pt idx="11">
                  <c:v>-0.99399999999999999</c:v>
                </c:pt>
                <c:pt idx="12">
                  <c:v>-3.99</c:v>
                </c:pt>
                <c:pt idx="13">
                  <c:v>-6.99</c:v>
                </c:pt>
                <c:pt idx="14">
                  <c:v>-9.99</c:v>
                </c:pt>
                <c:pt idx="15">
                  <c:v>-12.99</c:v>
                </c:pt>
                <c:pt idx="16">
                  <c:v>-13.49</c:v>
                </c:pt>
                <c:pt idx="17">
                  <c:v>-13.59</c:v>
                </c:pt>
                <c:pt idx="18">
                  <c:v>-13.65</c:v>
                </c:pt>
                <c:pt idx="19">
                  <c:v>-13.69</c:v>
                </c:pt>
                <c:pt idx="20">
                  <c:v>-13.72</c:v>
                </c:pt>
                <c:pt idx="21">
                  <c:v>-13.75</c:v>
                </c:pt>
                <c:pt idx="22">
                  <c:v>-13.78</c:v>
                </c:pt>
                <c:pt idx="23">
                  <c:v>-13.79</c:v>
                </c:pt>
                <c:pt idx="24">
                  <c:v>-13.79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C-4FDA-8522-D7A9B35C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57727"/>
        <c:axId val="1251929759"/>
      </c:scatterChart>
      <c:valAx>
        <c:axId val="15572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1929759"/>
        <c:crosses val="autoZero"/>
        <c:crossBetween val="midCat"/>
      </c:valAx>
      <c:valAx>
        <c:axId val="12519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Vi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725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反転増幅器の入出力特性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(R3=1MΩ)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Sheet1!$H$4:$H$21</c:f>
              <c:numCache>
                <c:formatCode>0.00_ </c:formatCode>
                <c:ptCount val="18"/>
                <c:pt idx="0">
                  <c:v>-0.15</c:v>
                </c:pt>
                <c:pt idx="1">
                  <c:v>-0.14699999999999999</c:v>
                </c:pt>
                <c:pt idx="2">
                  <c:v>-0.14499999999999999</c:v>
                </c:pt>
                <c:pt idx="3">
                  <c:v>-0.14299999999999999</c:v>
                </c:pt>
                <c:pt idx="4">
                  <c:v>-0.14000000000000001</c:v>
                </c:pt>
                <c:pt idx="5">
                  <c:v>-0.1</c:v>
                </c:pt>
                <c:pt idx="6">
                  <c:v>-7.0000000000000007E-2</c:v>
                </c:pt>
                <c:pt idx="7">
                  <c:v>-0.04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</c:numCache>
            </c:numRef>
          </c:xVal>
          <c:yVal>
            <c:numRef>
              <c:f>Sheet1!$I$4:$I$21</c:f>
              <c:numCache>
                <c:formatCode>0.00_ </c:formatCode>
                <c:ptCount val="18"/>
                <c:pt idx="0">
                  <c:v>14.45</c:v>
                </c:pt>
                <c:pt idx="1">
                  <c:v>14.45</c:v>
                </c:pt>
                <c:pt idx="2">
                  <c:v>14.45</c:v>
                </c:pt>
                <c:pt idx="3">
                  <c:v>14.38</c:v>
                </c:pt>
                <c:pt idx="4">
                  <c:v>14.07</c:v>
                </c:pt>
                <c:pt idx="5">
                  <c:v>10.08</c:v>
                </c:pt>
                <c:pt idx="6">
                  <c:v>7.08</c:v>
                </c:pt>
                <c:pt idx="7">
                  <c:v>4.07</c:v>
                </c:pt>
                <c:pt idx="8">
                  <c:v>1.0669999999999999</c:v>
                </c:pt>
                <c:pt idx="9">
                  <c:v>0</c:v>
                </c:pt>
                <c:pt idx="10">
                  <c:v>-0.90200000000000002</c:v>
                </c:pt>
                <c:pt idx="11">
                  <c:v>-3.9</c:v>
                </c:pt>
                <c:pt idx="12">
                  <c:v>-6.91</c:v>
                </c:pt>
                <c:pt idx="13">
                  <c:v>-9.91</c:v>
                </c:pt>
                <c:pt idx="14">
                  <c:v>-12.87</c:v>
                </c:pt>
                <c:pt idx="15">
                  <c:v>-13.74</c:v>
                </c:pt>
                <c:pt idx="16">
                  <c:v>-13.78</c:v>
                </c:pt>
                <c:pt idx="17">
                  <c:v>-13.79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445F-8C0C-05F41B08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93647"/>
        <c:axId val="1555229279"/>
      </c:scatterChart>
      <c:valAx>
        <c:axId val="12140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229279"/>
        <c:crosses val="autoZero"/>
        <c:crossBetween val="midCat"/>
      </c:valAx>
      <c:valAx>
        <c:axId val="15552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Vi[V]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40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反転増幅器の周波数特性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Gv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Sheet1!$B$31:$B$45</c:f>
              <c:numCache>
                <c:formatCode>0.00_ </c:formatCode>
                <c:ptCount val="15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7000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70000</c:v>
                </c:pt>
                <c:pt idx="14">
                  <c:v>100000</c:v>
                </c:pt>
              </c:numCache>
            </c:numRef>
          </c:xVal>
          <c:yVal>
            <c:numRef>
              <c:f>Sheet1!$E$31:$E$45</c:f>
              <c:numCache>
                <c:formatCode>0.00_ </c:formatCode>
                <c:ptCount val="15"/>
                <c:pt idx="0">
                  <c:v>20.172003435238352</c:v>
                </c:pt>
                <c:pt idx="1">
                  <c:v>20.172003435238352</c:v>
                </c:pt>
                <c:pt idx="2">
                  <c:v>20.172003435238352</c:v>
                </c:pt>
                <c:pt idx="3">
                  <c:v>20.172003435238352</c:v>
                </c:pt>
                <c:pt idx="4">
                  <c:v>20.172003435238352</c:v>
                </c:pt>
                <c:pt idx="5">
                  <c:v>20.172003435238352</c:v>
                </c:pt>
                <c:pt idx="6">
                  <c:v>20.172003435238352</c:v>
                </c:pt>
                <c:pt idx="7">
                  <c:v>20.172003435238352</c:v>
                </c:pt>
                <c:pt idx="8">
                  <c:v>20</c:v>
                </c:pt>
                <c:pt idx="9">
                  <c:v>20</c:v>
                </c:pt>
                <c:pt idx="10">
                  <c:v>20.172003435238352</c:v>
                </c:pt>
                <c:pt idx="11">
                  <c:v>20</c:v>
                </c:pt>
                <c:pt idx="12">
                  <c:v>17.242627586260745</c:v>
                </c:pt>
                <c:pt idx="13">
                  <c:v>13.979400086720377</c:v>
                </c:pt>
                <c:pt idx="14">
                  <c:v>11.595671932336202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0-4EDF-A9FA-B6B020CF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5887"/>
        <c:axId val="1254172783"/>
      </c:scatterChart>
      <c:valAx>
        <c:axId val="1647335887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4172783"/>
        <c:crosses val="autoZero"/>
        <c:crossBetween val="midCat"/>
      </c:valAx>
      <c:valAx>
        <c:axId val="12541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3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238760</xdr:colOff>
      <xdr:row>0</xdr:row>
      <xdr:rowOff>76200</xdr:rowOff>
    </xdr:from>
    <xdr:to>
      <xdr:col>18</xdr:col>
      <xdr:colOff>116840</xdr:colOff>
      <xdr:row>12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5B121D-2A8D-B6DA-A4A7-4BBB4DE36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12</xdr:row>
      <xdr:rowOff>137160</xdr:rowOff>
    </xdr:from>
    <xdr:to>
      <xdr:col>18</xdr:col>
      <xdr:colOff>157480</xdr:colOff>
      <xdr:row>24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DE6AF3-B1AC-6C78-0835-DD4EE22C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360680</xdr:colOff>
      <xdr:row>0</xdr:row>
      <xdr:rowOff>167640</xdr:rowOff>
    </xdr:from>
    <xdr:to>
      <xdr:col>25</xdr:col>
      <xdr:colOff>238760</xdr:colOff>
      <xdr:row>12</xdr:row>
      <xdr:rowOff>106680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F3E155-5244-BEEA-DB17-5E7FD0D9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30</xdr:row>
      <xdr:rowOff>66040</xdr:rowOff>
    </xdr:from>
    <xdr:to>
      <xdr:col>13</xdr:col>
      <xdr:colOff>411480</xdr:colOff>
      <xdr:row>42</xdr:row>
      <xdr:rowOff>5080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7F98965-B331-C50A-EF25-D50CAD51E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DB16-A253-4532-878F-2953B498E4A2}">
  <dimension ref="B2:J55"/>
  <sheetViews>
    <sheetView tabSelected="1" topLeftCell="A16" zoomScale="75" workbookViewId="0">
      <selection activeCell="B30" sqref="B30:E45"/>
    </sheetView>
  </sheetViews>
  <sheetFormatPr defaultRowHeight="17.649999999999999" x14ac:dyDescent="0.7"/>
  <cols>
    <col min="2" max="2" width="10.9375" bestFit="1" customWidth="1"/>
    <col min="3" max="5" width="9.0625" bestFit="1" customWidth="1"/>
  </cols>
  <sheetData>
    <row r="2" spans="2:10" x14ac:dyDescent="0.7">
      <c r="B2" s="2" t="s">
        <v>3</v>
      </c>
      <c r="C2" s="3"/>
      <c r="D2" s="4"/>
      <c r="E2" s="2" t="s">
        <v>4</v>
      </c>
      <c r="F2" s="3"/>
      <c r="G2" s="4"/>
      <c r="H2" s="2" t="s">
        <v>5</v>
      </c>
      <c r="I2" s="3"/>
      <c r="J2" s="4"/>
    </row>
    <row r="3" spans="2:10" x14ac:dyDescent="0.7">
      <c r="B3" s="5" t="s">
        <v>0</v>
      </c>
      <c r="C3" s="5" t="s">
        <v>1</v>
      </c>
      <c r="D3" s="5" t="s">
        <v>2</v>
      </c>
      <c r="E3" s="5" t="s">
        <v>0</v>
      </c>
      <c r="F3" s="5" t="s">
        <v>1</v>
      </c>
      <c r="G3" s="5" t="s">
        <v>2</v>
      </c>
      <c r="H3" s="5" t="s">
        <v>0</v>
      </c>
      <c r="I3" s="5" t="s">
        <v>1</v>
      </c>
      <c r="J3" s="5" t="s">
        <v>2</v>
      </c>
    </row>
    <row r="4" spans="2:10" x14ac:dyDescent="0.7">
      <c r="B4" s="5">
        <v>-15</v>
      </c>
      <c r="C4" s="5">
        <v>14.3</v>
      </c>
      <c r="D4" s="5">
        <f>C4/B4</f>
        <v>-0.95333333333333337</v>
      </c>
      <c r="E4" s="5">
        <v>-1.5</v>
      </c>
      <c r="F4" s="5">
        <v>14.39</v>
      </c>
      <c r="G4" s="5">
        <f>F4/E4</f>
        <v>-9.5933333333333337</v>
      </c>
      <c r="H4" s="5">
        <v>-0.15</v>
      </c>
      <c r="I4" s="5">
        <v>14.45</v>
      </c>
      <c r="J4" s="5">
        <f>I4/H4</f>
        <v>-96.333333333333329</v>
      </c>
    </row>
    <row r="5" spans="2:10" x14ac:dyDescent="0.7">
      <c r="B5" s="5">
        <v>-14.5</v>
      </c>
      <c r="C5" s="5">
        <v>14.3</v>
      </c>
      <c r="D5" s="5">
        <f t="shared" ref="D5:D25" si="0">C5/B5</f>
        <v>-0.98620689655172422</v>
      </c>
      <c r="E5" s="5">
        <v>-1.45</v>
      </c>
      <c r="F5" s="5">
        <v>14.39</v>
      </c>
      <c r="G5" s="5">
        <f t="shared" ref="G5:G28" si="1">F5/E5</f>
        <v>-9.9241379310344833</v>
      </c>
      <c r="H5" s="5">
        <v>-0.14699999999999999</v>
      </c>
      <c r="I5" s="5">
        <v>14.45</v>
      </c>
      <c r="J5" s="5">
        <f t="shared" ref="J5:J13" si="2">I5/H5</f>
        <v>-98.299319727891159</v>
      </c>
    </row>
    <row r="6" spans="2:10" x14ac:dyDescent="0.7">
      <c r="B6" s="5">
        <v>-14.3</v>
      </c>
      <c r="C6" s="5">
        <v>14.3</v>
      </c>
      <c r="D6" s="5">
        <f t="shared" si="0"/>
        <v>-1</v>
      </c>
      <c r="E6" s="5">
        <v>-1.43</v>
      </c>
      <c r="F6" s="5">
        <v>14.31</v>
      </c>
      <c r="G6" s="5">
        <f t="shared" si="1"/>
        <v>-10.006993006993008</v>
      </c>
      <c r="H6" s="5">
        <v>-0.14499999999999999</v>
      </c>
      <c r="I6" s="5">
        <v>14.45</v>
      </c>
      <c r="J6" s="5">
        <f t="shared" si="2"/>
        <v>-99.65517241379311</v>
      </c>
    </row>
    <row r="7" spans="2:10" x14ac:dyDescent="0.7">
      <c r="B7" s="5">
        <v>-14.2</v>
      </c>
      <c r="C7" s="5">
        <v>14.23</v>
      </c>
      <c r="D7" s="5">
        <f t="shared" si="0"/>
        <v>-1.0021126760563381</v>
      </c>
      <c r="E7" s="5">
        <v>-1.42</v>
      </c>
      <c r="F7" s="5">
        <v>14.21</v>
      </c>
      <c r="G7" s="5">
        <f t="shared" si="1"/>
        <v>-10.007042253521128</v>
      </c>
      <c r="H7" s="5">
        <v>-0.14299999999999999</v>
      </c>
      <c r="I7" s="5">
        <v>14.38</v>
      </c>
      <c r="J7" s="5">
        <f t="shared" si="2"/>
        <v>-100.55944055944057</v>
      </c>
    </row>
    <row r="8" spans="2:10" x14ac:dyDescent="0.7">
      <c r="B8" s="5">
        <v>-14.1</v>
      </c>
      <c r="C8" s="5">
        <v>14.13</v>
      </c>
      <c r="D8" s="5">
        <f t="shared" si="0"/>
        <v>-1.0021276595744681</v>
      </c>
      <c r="E8" s="5">
        <v>-1.41</v>
      </c>
      <c r="F8" s="5">
        <v>14.11</v>
      </c>
      <c r="G8" s="5">
        <f t="shared" si="1"/>
        <v>-10.00709219858156</v>
      </c>
      <c r="H8" s="5">
        <v>-0.14000000000000001</v>
      </c>
      <c r="I8" s="5">
        <v>14.07</v>
      </c>
      <c r="J8" s="5">
        <f t="shared" si="2"/>
        <v>-100.49999999999999</v>
      </c>
    </row>
    <row r="9" spans="2:10" x14ac:dyDescent="0.7">
      <c r="B9" s="5">
        <v>-14</v>
      </c>
      <c r="C9" s="5">
        <v>14.03</v>
      </c>
      <c r="D9" s="5">
        <f t="shared" si="0"/>
        <v>-1.002142857142857</v>
      </c>
      <c r="E9" s="5">
        <v>-1.4</v>
      </c>
      <c r="F9" s="5">
        <v>14.01</v>
      </c>
      <c r="G9" s="5">
        <f t="shared" si="1"/>
        <v>-10.007142857142858</v>
      </c>
      <c r="H9" s="5">
        <v>-0.1</v>
      </c>
      <c r="I9" s="5">
        <v>10.08</v>
      </c>
      <c r="J9" s="5">
        <f t="shared" si="2"/>
        <v>-100.8</v>
      </c>
    </row>
    <row r="10" spans="2:10" x14ac:dyDescent="0.7">
      <c r="B10" s="5">
        <v>-10</v>
      </c>
      <c r="C10" s="5">
        <v>10.02</v>
      </c>
      <c r="D10" s="5">
        <f t="shared" si="0"/>
        <v>-1.002</v>
      </c>
      <c r="E10" s="5">
        <v>-1</v>
      </c>
      <c r="F10" s="5">
        <v>10.01</v>
      </c>
      <c r="G10" s="5">
        <f t="shared" si="1"/>
        <v>-10.01</v>
      </c>
      <c r="H10" s="5">
        <v>-7.0000000000000007E-2</v>
      </c>
      <c r="I10" s="5">
        <v>7.08</v>
      </c>
      <c r="J10" s="5">
        <f t="shared" si="2"/>
        <v>-101.14285714285714</v>
      </c>
    </row>
    <row r="11" spans="2:10" x14ac:dyDescent="0.7">
      <c r="B11" s="5">
        <v>-7</v>
      </c>
      <c r="C11" s="5">
        <v>7.01</v>
      </c>
      <c r="D11" s="5">
        <f t="shared" si="0"/>
        <v>-1.0014285714285713</v>
      </c>
      <c r="E11" s="5">
        <v>-0.7</v>
      </c>
      <c r="F11" s="5">
        <v>7</v>
      </c>
      <c r="G11" s="5">
        <f t="shared" si="1"/>
        <v>-10</v>
      </c>
      <c r="H11" s="5">
        <v>-0.04</v>
      </c>
      <c r="I11" s="5">
        <v>4.07</v>
      </c>
      <c r="J11" s="5">
        <f t="shared" si="2"/>
        <v>-101.75</v>
      </c>
    </row>
    <row r="12" spans="2:10" x14ac:dyDescent="0.7">
      <c r="B12" s="5">
        <v>-4</v>
      </c>
      <c r="C12" s="5">
        <v>4</v>
      </c>
      <c r="D12" s="5">
        <f t="shared" si="0"/>
        <v>-1</v>
      </c>
      <c r="E12" s="5">
        <v>-0.4</v>
      </c>
      <c r="F12" s="5">
        <v>4</v>
      </c>
      <c r="G12" s="5">
        <f t="shared" si="1"/>
        <v>-10</v>
      </c>
      <c r="H12" s="5">
        <v>-0.01</v>
      </c>
      <c r="I12" s="5">
        <v>1.0669999999999999</v>
      </c>
      <c r="J12" s="5">
        <f t="shared" si="2"/>
        <v>-106.69999999999999</v>
      </c>
    </row>
    <row r="13" spans="2:10" x14ac:dyDescent="0.7">
      <c r="B13" s="5">
        <v>-1</v>
      </c>
      <c r="C13" s="5">
        <v>1.004</v>
      </c>
      <c r="D13" s="5">
        <f t="shared" si="0"/>
        <v>-1.004</v>
      </c>
      <c r="E13" s="5">
        <v>-0.1</v>
      </c>
      <c r="F13" s="5">
        <v>1.01</v>
      </c>
      <c r="G13" s="5">
        <f t="shared" si="1"/>
        <v>-10.1</v>
      </c>
      <c r="H13" s="5">
        <v>0</v>
      </c>
      <c r="I13" s="5">
        <v>0</v>
      </c>
      <c r="J13" s="5" t="e">
        <f t="shared" si="2"/>
        <v>#DIV/0!</v>
      </c>
    </row>
    <row r="14" spans="2:10" x14ac:dyDescent="0.7">
      <c r="B14" s="5">
        <v>0</v>
      </c>
      <c r="C14" s="5">
        <v>0</v>
      </c>
      <c r="D14" s="5" t="e">
        <f t="shared" si="0"/>
        <v>#DIV/0!</v>
      </c>
      <c r="E14" s="5">
        <v>0</v>
      </c>
      <c r="F14" s="5">
        <v>0</v>
      </c>
      <c r="G14" s="5" t="e">
        <f t="shared" si="1"/>
        <v>#DIV/0!</v>
      </c>
      <c r="H14" s="5">
        <v>0.01</v>
      </c>
      <c r="I14" s="5">
        <v>-0.90200000000000002</v>
      </c>
      <c r="J14" s="5">
        <f t="shared" ref="J14:J21" si="3">I14/H14</f>
        <v>-90.2</v>
      </c>
    </row>
    <row r="15" spans="2:10" x14ac:dyDescent="0.7">
      <c r="B15" s="5">
        <v>1</v>
      </c>
      <c r="C15" s="5">
        <v>-1</v>
      </c>
      <c r="D15" s="5">
        <f t="shared" si="0"/>
        <v>-1</v>
      </c>
      <c r="E15" s="5">
        <v>0.1</v>
      </c>
      <c r="F15" s="5">
        <v>-0.99399999999999999</v>
      </c>
      <c r="G15" s="5">
        <f t="shared" si="1"/>
        <v>-9.94</v>
      </c>
      <c r="H15" s="5">
        <v>0.04</v>
      </c>
      <c r="I15" s="5">
        <v>-3.9</v>
      </c>
      <c r="J15" s="5">
        <f t="shared" si="3"/>
        <v>-97.5</v>
      </c>
    </row>
    <row r="16" spans="2:10" x14ac:dyDescent="0.7">
      <c r="B16" s="5">
        <v>4</v>
      </c>
      <c r="C16" s="5">
        <v>-4</v>
      </c>
      <c r="D16" s="5">
        <f t="shared" si="0"/>
        <v>-1</v>
      </c>
      <c r="E16" s="5">
        <v>0.4</v>
      </c>
      <c r="F16" s="5">
        <v>-3.99</v>
      </c>
      <c r="G16" s="5">
        <f t="shared" si="1"/>
        <v>-9.9749999999999996</v>
      </c>
      <c r="H16" s="5">
        <v>7.0000000000000007E-2</v>
      </c>
      <c r="I16" s="5">
        <v>-6.91</v>
      </c>
      <c r="J16" s="5">
        <f t="shared" si="3"/>
        <v>-98.714285714285708</v>
      </c>
    </row>
    <row r="17" spans="2:10" x14ac:dyDescent="0.7">
      <c r="B17" s="5">
        <v>7</v>
      </c>
      <c r="C17" s="5">
        <v>-7.01</v>
      </c>
      <c r="D17" s="5">
        <f t="shared" si="0"/>
        <v>-1.0014285714285713</v>
      </c>
      <c r="E17" s="5">
        <v>0.7</v>
      </c>
      <c r="F17" s="5">
        <v>-6.99</v>
      </c>
      <c r="G17" s="5">
        <f t="shared" si="1"/>
        <v>-9.9857142857142858</v>
      </c>
      <c r="H17" s="5">
        <v>0.1</v>
      </c>
      <c r="I17" s="5">
        <v>-9.91</v>
      </c>
      <c r="J17" s="5">
        <f t="shared" si="3"/>
        <v>-99.1</v>
      </c>
    </row>
    <row r="18" spans="2:10" x14ac:dyDescent="0.7">
      <c r="B18" s="5">
        <v>10</v>
      </c>
      <c r="C18" s="5">
        <v>-10.02</v>
      </c>
      <c r="D18" s="5">
        <f t="shared" si="0"/>
        <v>-1.002</v>
      </c>
      <c r="E18" s="5">
        <v>1</v>
      </c>
      <c r="F18" s="5">
        <v>-9.99</v>
      </c>
      <c r="G18" s="5">
        <f t="shared" si="1"/>
        <v>-9.99</v>
      </c>
      <c r="H18" s="5">
        <v>0.13</v>
      </c>
      <c r="I18" s="5">
        <v>-12.87</v>
      </c>
      <c r="J18" s="5">
        <f t="shared" si="3"/>
        <v>-98.999999999999986</v>
      </c>
    </row>
    <row r="19" spans="2:10" x14ac:dyDescent="0.7">
      <c r="B19" s="5">
        <v>13</v>
      </c>
      <c r="C19" s="5">
        <v>-13.03</v>
      </c>
      <c r="D19" s="5">
        <f t="shared" si="0"/>
        <v>-1.0023076923076923</v>
      </c>
      <c r="E19" s="5">
        <v>1.3</v>
      </c>
      <c r="F19" s="5">
        <v>-12.99</v>
      </c>
      <c r="G19" s="5">
        <f t="shared" si="1"/>
        <v>-9.9923076923076923</v>
      </c>
      <c r="H19" s="5">
        <v>0.14000000000000001</v>
      </c>
      <c r="I19" s="5">
        <v>-13.74</v>
      </c>
      <c r="J19" s="5">
        <f t="shared" si="3"/>
        <v>-98.142857142857139</v>
      </c>
    </row>
    <row r="20" spans="2:10" x14ac:dyDescent="0.7">
      <c r="B20" s="5">
        <v>13.5</v>
      </c>
      <c r="C20" s="5">
        <v>-13.52</v>
      </c>
      <c r="D20" s="5">
        <f t="shared" si="0"/>
        <v>-1.0014814814814814</v>
      </c>
      <c r="E20" s="5">
        <v>1.35</v>
      </c>
      <c r="F20" s="5">
        <v>-13.49</v>
      </c>
      <c r="G20" s="5">
        <f t="shared" si="1"/>
        <v>-9.992592592592592</v>
      </c>
      <c r="H20" s="5">
        <v>0.14499999999999999</v>
      </c>
      <c r="I20" s="5">
        <v>-13.78</v>
      </c>
      <c r="J20" s="5">
        <f t="shared" si="3"/>
        <v>-95.034482758620697</v>
      </c>
    </row>
    <row r="21" spans="2:10" x14ac:dyDescent="0.7">
      <c r="B21" s="5">
        <v>13.6</v>
      </c>
      <c r="C21" s="5">
        <v>-13.62</v>
      </c>
      <c r="D21" s="5">
        <f t="shared" si="0"/>
        <v>-1.0014705882352941</v>
      </c>
      <c r="E21" s="5">
        <v>1.36</v>
      </c>
      <c r="F21" s="5">
        <v>-13.59</v>
      </c>
      <c r="G21" s="5">
        <f t="shared" si="1"/>
        <v>-9.992647058823529</v>
      </c>
      <c r="H21" s="5">
        <v>0.15</v>
      </c>
      <c r="I21" s="5">
        <v>-13.79</v>
      </c>
      <c r="J21" s="5">
        <f t="shared" si="3"/>
        <v>-91.933333333333337</v>
      </c>
    </row>
    <row r="22" spans="2:10" x14ac:dyDescent="0.7">
      <c r="B22" s="5">
        <v>13.65</v>
      </c>
      <c r="C22" s="5">
        <v>-13.66</v>
      </c>
      <c r="D22" s="6">
        <f t="shared" si="0"/>
        <v>-1.0007326007326007</v>
      </c>
      <c r="E22" s="5">
        <v>1.365</v>
      </c>
      <c r="F22" s="5">
        <v>-13.65</v>
      </c>
      <c r="G22" s="5">
        <f t="shared" si="1"/>
        <v>-10</v>
      </c>
      <c r="H22" s="7"/>
      <c r="I22" s="7"/>
      <c r="J22" s="7"/>
    </row>
    <row r="23" spans="2:10" x14ac:dyDescent="0.7">
      <c r="B23" s="5">
        <v>13.67</v>
      </c>
      <c r="C23" s="5">
        <v>-13.68</v>
      </c>
      <c r="D23" s="6">
        <f t="shared" si="0"/>
        <v>-1.0007315288953913</v>
      </c>
      <c r="E23" s="5">
        <v>1.37</v>
      </c>
      <c r="F23" s="5">
        <v>-13.69</v>
      </c>
      <c r="G23" s="5">
        <f t="shared" si="1"/>
        <v>-9.992700729927007</v>
      </c>
      <c r="H23" s="7"/>
      <c r="I23" s="7"/>
      <c r="J23" s="7"/>
    </row>
    <row r="24" spans="2:10" x14ac:dyDescent="0.7">
      <c r="B24" s="5">
        <v>13.7</v>
      </c>
      <c r="C24" s="5">
        <v>-13.69</v>
      </c>
      <c r="D24" s="6">
        <f t="shared" si="0"/>
        <v>-0.99927007299270076</v>
      </c>
      <c r="E24" s="5">
        <v>1.375</v>
      </c>
      <c r="F24" s="5">
        <v>-13.72</v>
      </c>
      <c r="G24" s="5">
        <f t="shared" si="1"/>
        <v>-9.9781818181818185</v>
      </c>
      <c r="H24" s="7"/>
      <c r="I24" s="7"/>
      <c r="J24" s="7"/>
    </row>
    <row r="25" spans="2:10" x14ac:dyDescent="0.7">
      <c r="B25" s="5">
        <v>14</v>
      </c>
      <c r="C25" s="5">
        <v>-13.69</v>
      </c>
      <c r="D25" s="6">
        <f t="shared" si="0"/>
        <v>-0.97785714285714287</v>
      </c>
      <c r="E25" s="5">
        <v>1.38</v>
      </c>
      <c r="F25" s="5">
        <v>-13.75</v>
      </c>
      <c r="G25" s="5">
        <f t="shared" si="1"/>
        <v>-9.9637681159420293</v>
      </c>
      <c r="H25" s="7"/>
      <c r="I25" s="7"/>
      <c r="J25" s="7"/>
    </row>
    <row r="26" spans="2:10" x14ac:dyDescent="0.7">
      <c r="B26" s="7"/>
      <c r="C26" s="7"/>
      <c r="D26" s="7"/>
      <c r="E26" s="5">
        <v>1.39</v>
      </c>
      <c r="F26" s="5">
        <v>-13.78</v>
      </c>
      <c r="G26" s="5">
        <f t="shared" si="1"/>
        <v>-9.913669064748202</v>
      </c>
      <c r="H26" s="7"/>
      <c r="I26" s="7"/>
      <c r="J26" s="7"/>
    </row>
    <row r="27" spans="2:10" x14ac:dyDescent="0.7">
      <c r="B27" s="7"/>
      <c r="C27" s="7"/>
      <c r="D27" s="7"/>
      <c r="E27" s="5">
        <v>1.4</v>
      </c>
      <c r="F27" s="5">
        <v>-13.79</v>
      </c>
      <c r="G27" s="5">
        <f t="shared" si="1"/>
        <v>-9.85</v>
      </c>
      <c r="H27" s="7"/>
      <c r="I27" s="7"/>
      <c r="J27" s="7"/>
    </row>
    <row r="28" spans="2:10" x14ac:dyDescent="0.7">
      <c r="B28" s="7"/>
      <c r="C28" s="7"/>
      <c r="D28" s="7"/>
      <c r="E28" s="5">
        <v>1.5</v>
      </c>
      <c r="F28" s="5">
        <v>-13.79</v>
      </c>
      <c r="G28" s="5">
        <f t="shared" si="1"/>
        <v>-9.1933333333333334</v>
      </c>
      <c r="H28" s="7"/>
      <c r="I28" s="7"/>
      <c r="J28" s="7"/>
    </row>
    <row r="30" spans="2:10" x14ac:dyDescent="0.7">
      <c r="B30" s="5" t="s">
        <v>6</v>
      </c>
      <c r="C30" s="5" t="s">
        <v>1</v>
      </c>
      <c r="D30" s="5" t="s">
        <v>2</v>
      </c>
      <c r="E30" s="5" t="s">
        <v>7</v>
      </c>
    </row>
    <row r="31" spans="2:10" x14ac:dyDescent="0.7">
      <c r="B31" s="5">
        <v>40</v>
      </c>
      <c r="C31" s="5">
        <v>10.199999999999999</v>
      </c>
      <c r="D31" s="5">
        <f>C31/1</f>
        <v>10.199999999999999</v>
      </c>
      <c r="E31" s="5">
        <f>20 * LOG(D31)</f>
        <v>20.172003435238352</v>
      </c>
    </row>
    <row r="32" spans="2:10" x14ac:dyDescent="0.7">
      <c r="B32" s="5">
        <v>70</v>
      </c>
      <c r="C32" s="5">
        <v>10.199999999999999</v>
      </c>
      <c r="D32" s="5">
        <f t="shared" ref="D32:D45" si="4">C32/1</f>
        <v>10.199999999999999</v>
      </c>
      <c r="E32" s="5">
        <f t="shared" ref="E32:E45" si="5">20 * LOG(D32)</f>
        <v>20.172003435238352</v>
      </c>
    </row>
    <row r="33" spans="2:5" x14ac:dyDescent="0.7">
      <c r="B33" s="5">
        <v>100</v>
      </c>
      <c r="C33" s="5">
        <v>10.199999999999999</v>
      </c>
      <c r="D33" s="5">
        <f t="shared" si="4"/>
        <v>10.199999999999999</v>
      </c>
      <c r="E33" s="5">
        <f t="shared" si="5"/>
        <v>20.172003435238352</v>
      </c>
    </row>
    <row r="34" spans="2:5" x14ac:dyDescent="0.7">
      <c r="B34" s="5">
        <v>200</v>
      </c>
      <c r="C34" s="5">
        <v>10.199999999999999</v>
      </c>
      <c r="D34" s="5">
        <f t="shared" si="4"/>
        <v>10.199999999999999</v>
      </c>
      <c r="E34" s="5">
        <f t="shared" si="5"/>
        <v>20.172003435238352</v>
      </c>
    </row>
    <row r="35" spans="2:5" x14ac:dyDescent="0.7">
      <c r="B35" s="5">
        <v>400</v>
      </c>
      <c r="C35" s="5">
        <v>10.199999999999999</v>
      </c>
      <c r="D35" s="5">
        <f t="shared" si="4"/>
        <v>10.199999999999999</v>
      </c>
      <c r="E35" s="5">
        <f t="shared" si="5"/>
        <v>20.172003435238352</v>
      </c>
    </row>
    <row r="36" spans="2:5" x14ac:dyDescent="0.7">
      <c r="B36" s="5">
        <v>700</v>
      </c>
      <c r="C36" s="5">
        <v>10.199999999999999</v>
      </c>
      <c r="D36" s="5">
        <f t="shared" si="4"/>
        <v>10.199999999999999</v>
      </c>
      <c r="E36" s="5">
        <f t="shared" si="5"/>
        <v>20.172003435238352</v>
      </c>
    </row>
    <row r="37" spans="2:5" x14ac:dyDescent="0.7">
      <c r="B37" s="5">
        <v>1000</v>
      </c>
      <c r="C37" s="5">
        <v>10.199999999999999</v>
      </c>
      <c r="D37" s="5">
        <f t="shared" si="4"/>
        <v>10.199999999999999</v>
      </c>
      <c r="E37" s="5">
        <f t="shared" si="5"/>
        <v>20.172003435238352</v>
      </c>
    </row>
    <row r="38" spans="2:5" x14ac:dyDescent="0.7">
      <c r="B38" s="5">
        <v>2000</v>
      </c>
      <c r="C38" s="5">
        <v>10.199999999999999</v>
      </c>
      <c r="D38" s="5">
        <f t="shared" si="4"/>
        <v>10.199999999999999</v>
      </c>
      <c r="E38" s="5">
        <f t="shared" si="5"/>
        <v>20.172003435238352</v>
      </c>
    </row>
    <row r="39" spans="2:5" x14ac:dyDescent="0.7">
      <c r="B39" s="5">
        <v>4000</v>
      </c>
      <c r="C39" s="5">
        <v>10</v>
      </c>
      <c r="D39" s="5">
        <f t="shared" si="4"/>
        <v>10</v>
      </c>
      <c r="E39" s="5">
        <f t="shared" si="5"/>
        <v>20</v>
      </c>
    </row>
    <row r="40" spans="2:5" x14ac:dyDescent="0.7">
      <c r="B40" s="5">
        <v>7000</v>
      </c>
      <c r="C40" s="5">
        <v>10</v>
      </c>
      <c r="D40" s="5">
        <f t="shared" si="4"/>
        <v>10</v>
      </c>
      <c r="E40" s="5">
        <f t="shared" si="5"/>
        <v>20</v>
      </c>
    </row>
    <row r="41" spans="2:5" x14ac:dyDescent="0.7">
      <c r="B41" s="5">
        <v>10000</v>
      </c>
      <c r="C41" s="5">
        <v>10.199999999999999</v>
      </c>
      <c r="D41" s="5">
        <f t="shared" si="4"/>
        <v>10.199999999999999</v>
      </c>
      <c r="E41" s="5">
        <f t="shared" si="5"/>
        <v>20.172003435238352</v>
      </c>
    </row>
    <row r="42" spans="2:5" x14ac:dyDescent="0.7">
      <c r="B42" s="5">
        <v>20000</v>
      </c>
      <c r="C42" s="5">
        <v>10</v>
      </c>
      <c r="D42" s="5">
        <f t="shared" si="4"/>
        <v>10</v>
      </c>
      <c r="E42" s="5">
        <f t="shared" si="5"/>
        <v>20</v>
      </c>
    </row>
    <row r="43" spans="2:5" x14ac:dyDescent="0.7">
      <c r="B43" s="5">
        <v>40000</v>
      </c>
      <c r="C43" s="5">
        <v>7.28</v>
      </c>
      <c r="D43" s="5">
        <f t="shared" si="4"/>
        <v>7.28</v>
      </c>
      <c r="E43" s="5">
        <f t="shared" si="5"/>
        <v>17.242627586260745</v>
      </c>
    </row>
    <row r="44" spans="2:5" x14ac:dyDescent="0.7">
      <c r="B44" s="5">
        <v>70000</v>
      </c>
      <c r="C44" s="5">
        <v>5</v>
      </c>
      <c r="D44" s="5">
        <f t="shared" si="4"/>
        <v>5</v>
      </c>
      <c r="E44" s="5">
        <f t="shared" si="5"/>
        <v>13.979400086720377</v>
      </c>
    </row>
    <row r="45" spans="2:5" x14ac:dyDescent="0.7">
      <c r="B45" s="5">
        <v>100000</v>
      </c>
      <c r="C45" s="5">
        <v>3.8</v>
      </c>
      <c r="D45" s="5">
        <f t="shared" si="4"/>
        <v>3.8</v>
      </c>
      <c r="E45" s="5">
        <f t="shared" si="5"/>
        <v>11.595671932336202</v>
      </c>
    </row>
    <row r="47" spans="2:5" x14ac:dyDescent="0.7">
      <c r="B47" s="1" t="s">
        <v>8</v>
      </c>
      <c r="C47" s="1" t="s">
        <v>9</v>
      </c>
      <c r="D47" s="1" t="s">
        <v>10</v>
      </c>
    </row>
    <row r="48" spans="2:5" x14ac:dyDescent="0.7">
      <c r="B48" s="1">
        <v>1.0009999999999999</v>
      </c>
      <c r="C48" s="1">
        <v>3</v>
      </c>
      <c r="D48" s="1">
        <v>-4</v>
      </c>
    </row>
    <row r="49" spans="2:4" x14ac:dyDescent="0.7">
      <c r="B49" s="1">
        <v>2</v>
      </c>
      <c r="C49" s="1">
        <v>2</v>
      </c>
      <c r="D49" s="1">
        <v>-4</v>
      </c>
    </row>
    <row r="50" spans="2:4" x14ac:dyDescent="0.7">
      <c r="B50" s="1">
        <v>2.9950000000000001</v>
      </c>
      <c r="C50" s="1">
        <v>1</v>
      </c>
      <c r="D50" s="1">
        <v>-3.99</v>
      </c>
    </row>
    <row r="52" spans="2:4" x14ac:dyDescent="0.7">
      <c r="B52" s="1" t="s">
        <v>8</v>
      </c>
      <c r="C52" s="1" t="s">
        <v>9</v>
      </c>
      <c r="D52" s="1" t="s">
        <v>11</v>
      </c>
    </row>
    <row r="53" spans="2:4" x14ac:dyDescent="0.7">
      <c r="B53" s="1">
        <v>1.0009999999999999</v>
      </c>
      <c r="C53" s="1">
        <v>3</v>
      </c>
      <c r="D53" s="1">
        <v>2.0110000000000001</v>
      </c>
    </row>
    <row r="54" spans="2:4" x14ac:dyDescent="0.7">
      <c r="B54" s="1">
        <v>2.0070000000000001</v>
      </c>
      <c r="C54" s="1">
        <v>2</v>
      </c>
      <c r="D54" s="1">
        <v>0</v>
      </c>
    </row>
    <row r="55" spans="2:4" x14ac:dyDescent="0.7">
      <c r="B55" s="1">
        <v>2.9980000000000002</v>
      </c>
      <c r="C55" s="1">
        <v>1</v>
      </c>
      <c r="D55" s="1">
        <v>-1.998</v>
      </c>
    </row>
  </sheetData>
  <mergeCells count="3">
    <mergeCell ref="B2:D2"/>
    <mergeCell ref="E2:G2"/>
    <mergeCell ref="H2:J2"/>
  </mergeCells>
  <phoneticPr fontId="1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23K3342HI:山口</dc:creator>
  <cp:lastModifiedBy>23K3342HI:山口</cp:lastModifiedBy>
  <dcterms:created xsi:type="dcterms:W3CDTF">2023-11-09T04:04:40Z</dcterms:created>
  <dcterms:modified xsi:type="dcterms:W3CDTF">2023-11-15T15:16:14Z</dcterms:modified>
</cp:coreProperties>
</file>