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drawings/drawing8.xml" ContentType="application/vnd.openxmlformats-officedocument.drawing+xml"/>
  <Override PartName="/xl/drawings/drawing7.xml" ContentType="application/vnd.openxmlformats-officedocument.drawing+xml"/>
  <Override PartName="/xl/drawings/drawing6.xml" ContentType="application/vnd.openxmlformats-officedocument.drawing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_rels/drawing8.xml.rels" ContentType="application/vnd.openxmlformats-package.relationships+xml"/>
  <Override PartName="/xl/drawings/_rels/drawing7.xml.rels" ContentType="application/vnd.openxmlformats-package.relationships+xml"/>
  <Override PartName="/xl/drawings/_rels/drawing6.xml.rels" ContentType="application/vnd.openxmlformats-package.relationships+xml"/>
  <Override PartName="/xl/drawings/_rels/drawing4.xml.rels" ContentType="application/vnd.openxmlformats-package.relationships+xml"/>
  <Override PartName="/xl/drawings/_rels/drawing3.xml.rels" ContentType="application/vnd.openxmlformats-package.relationships+xml"/>
  <Override PartName="/xl/drawings/_rels/drawing5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worksheets/_rels/sheet13.xml.rels" ContentType="application/vnd.openxmlformats-package.relationships+xml"/>
  <Override PartName="/xl/worksheets/_rels/sheet12.xml.rels" ContentType="application/vnd.openxmlformats-package.relationships+xml"/>
  <Override PartName="/xl/worksheets/_rels/sheet1.xml.rels" ContentType="application/vnd.openxmlformats-package.relationships+xml"/>
  <Override PartName="/xl/worksheets/_rels/sheet9.xml.rels" ContentType="application/vnd.openxmlformats-package.relationships+xml"/>
  <Override PartName="/xl/worksheets/_rels/sheet8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9.xml" ContentType="application/vnd.openxmlformats-officedocument.spreadsheetml.worksheet+xml"/>
  <Override PartName="/xl/charts/chart19.xml" ContentType="application/vnd.openxmlformats-officedocument.drawingml.chart+xml"/>
  <Override PartName="/xl/charts/chart18.xml" ContentType="application/vnd.openxmlformats-officedocument.drawingml.chart+xml"/>
  <Override PartName="/xl/charts/chart17.xml" ContentType="application/vnd.openxmlformats-officedocument.drawingml.chart+xml"/>
  <Override PartName="/xl/charts/chart16.xml" ContentType="application/vnd.openxmlformats-officedocument.drawingml.chart+xml"/>
  <Override PartName="/xl/charts/chart15.xml" ContentType="application/vnd.openxmlformats-officedocument.drawingml.chart+xml"/>
  <Override PartName="/xl/charts/chart14.xml" ContentType="application/vnd.openxmlformats-officedocument.drawingml.chart+xml"/>
  <Override PartName="/xl/charts/chart13.xml" ContentType="application/vnd.openxmlformats-officedocument.drawingml.chart+xml"/>
  <Override PartName="/xl/charts/chart12.xml" ContentType="application/vnd.openxmlformats-officedocument.drawingml.chart+xml"/>
  <Override PartName="/xl/charts/chart5.xml" ContentType="application/vnd.openxmlformats-officedocument.drawingml.chart+xml"/>
  <Override PartName="/xl/charts/chart10.xml" ContentType="application/vnd.openxmlformats-officedocument.drawingml.chart+xml"/>
  <Override PartName="/xl/charts/chart23.xml" ContentType="application/vnd.openxmlformats-officedocument.drawingml.chart+xml"/>
  <Override PartName="/xl/charts/chart4.xml" ContentType="application/vnd.openxmlformats-officedocument.drawingml.chart+xml"/>
  <Override PartName="/xl/charts/chart22.xml" ContentType="application/vnd.openxmlformats-officedocument.drawingml.chart+xml"/>
  <Override PartName="/xl/charts/chart3.xml" ContentType="application/vnd.openxmlformats-officedocument.drawingml.chart+xml"/>
  <Override PartName="/xl/charts/chart20.xml" ContentType="application/vnd.openxmlformats-officedocument.drawingml.chart+xml"/>
  <Override PartName="/xl/charts/chart1.xml" ContentType="application/vnd.openxmlformats-officedocument.drawingml.chart+xml"/>
  <Override PartName="/xl/charts/chart21.xml" ContentType="application/vnd.openxmlformats-officedocument.drawingml.chart+xml"/>
  <Override PartName="/xl/charts/chart2.xml" ContentType="application/vnd.openxmlformats-officedocument.drawingml.chart+xml"/>
  <Override PartName="/xl/charts/chart6.xml" ContentType="application/vnd.openxmlformats-officedocument.drawingml.chart+xml"/>
  <Override PartName="/xl/charts/chart11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sharedStrings.xml" ContentType="application/vnd.openxmlformats-officedocument.spreadsheetml.sharedString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Tr1入力特性" sheetId="1" state="visible" r:id="rId2"/>
    <sheet name="Tr2入力特性" sheetId="2" state="visible" r:id="rId3"/>
    <sheet name="Tr3入力特性" sheetId="3" state="visible" r:id="rId4"/>
    <sheet name="Tr1出力特性" sheetId="4" state="visible" r:id="rId5"/>
    <sheet name="Tr2出力特性" sheetId="5" state="visible" r:id="rId6"/>
    <sheet name="Tr3出力特性" sheetId="6" state="visible" r:id="rId7"/>
    <sheet name="内部抵抗" sheetId="7" state="visible" r:id="rId8"/>
    <sheet name="電流増幅特性" sheetId="8" state="visible" r:id="rId9"/>
    <sheet name="電圧増幅特性" sheetId="9" state="visible" r:id="rId10"/>
    <sheet name="回路作成" sheetId="10" state="visible" r:id="rId11"/>
    <sheet name="回路製作2" sheetId="11" state="visible" r:id="rId12"/>
    <sheet name="入出力特性" sheetId="12" state="visible" r:id="rId13"/>
    <sheet name="周波数特性" sheetId="13" state="visible" r:id="rId1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<sst xmlns="http://schemas.openxmlformats.org/spreadsheetml/2006/main" count="186" uniqueCount="86">
  <si>
    <t xml:space="preserve">VBE[V]</t>
  </si>
  <si>
    <t xml:space="preserve">VCE=4[V]</t>
  </si>
  <si>
    <t xml:space="preserve">VBE</t>
  </si>
  <si>
    <t xml:space="preserve">VCE=6</t>
  </si>
  <si>
    <t xml:space="preserve">VCE=8</t>
  </si>
  <si>
    <t xml:space="preserve">IB[μA]</t>
  </si>
  <si>
    <t xml:space="preserve">IB</t>
  </si>
  <si>
    <t xml:space="preserve">不安定</t>
  </si>
  <si>
    <t xml:space="preserve">hie=</t>
  </si>
  <si>
    <r>
      <rPr>
        <sz val="11"/>
        <color rgb="FF000000"/>
        <rFont val="游ゴシック"/>
        <family val="2"/>
        <charset val="128"/>
      </rPr>
      <t xml:space="preserve">Tr1(</t>
    </r>
    <r>
      <rPr>
        <sz val="11"/>
        <color rgb="FF000000"/>
        <rFont val="IPA Pゴシック"/>
        <family val="2"/>
      </rPr>
      <t xml:space="preserve">新しいやつ</t>
    </r>
    <r>
      <rPr>
        <sz val="11"/>
        <color rgb="FF000000"/>
        <rFont val="游ゴシック"/>
        <family val="2"/>
        <charset val="128"/>
      </rPr>
      <t xml:space="preserve">)</t>
    </r>
  </si>
  <si>
    <t xml:space="preserve">Tr4</t>
  </si>
  <si>
    <r>
      <rPr>
        <sz val="11"/>
        <color rgb="FF000000"/>
        <rFont val="游ゴシック"/>
        <family val="3"/>
        <charset val="128"/>
      </rPr>
      <t xml:space="preserve">V</t>
    </r>
    <r>
      <rPr>
        <vertAlign val="subscript"/>
        <sz val="11"/>
        <color rgb="FF000000"/>
        <rFont val="游ゴシック"/>
        <family val="3"/>
        <charset val="128"/>
      </rPr>
      <t xml:space="preserve">CE</t>
    </r>
  </si>
  <si>
    <r>
      <rPr>
        <sz val="11"/>
        <color rgb="FF000000"/>
        <rFont val="游ゴシック"/>
        <family val="3"/>
        <charset val="128"/>
      </rPr>
      <t xml:space="preserve">I</t>
    </r>
    <r>
      <rPr>
        <vertAlign val="subscript"/>
        <sz val="11"/>
        <color rgb="FF000000"/>
        <rFont val="游ゴシック"/>
        <family val="3"/>
        <charset val="128"/>
      </rPr>
      <t xml:space="preserve">B</t>
    </r>
    <r>
      <rPr>
        <sz val="11"/>
        <color rgb="FF000000"/>
        <rFont val="游ゴシック"/>
        <family val="3"/>
        <charset val="128"/>
      </rPr>
      <t xml:space="preserve">=0[μA]</t>
    </r>
  </si>
  <si>
    <r>
      <rPr>
        <sz val="11"/>
        <color rgb="FF000000"/>
        <rFont val="游ゴシック"/>
        <family val="3"/>
        <charset val="128"/>
      </rPr>
      <t xml:space="preserve">I</t>
    </r>
    <r>
      <rPr>
        <vertAlign val="subscript"/>
        <sz val="11"/>
        <color rgb="FF000000"/>
        <rFont val="游ゴシック"/>
        <family val="3"/>
        <charset val="128"/>
      </rPr>
      <t xml:space="preserve">B</t>
    </r>
    <r>
      <rPr>
        <sz val="11"/>
        <color rgb="FF000000"/>
        <rFont val="游ゴシック"/>
        <family val="3"/>
        <charset val="128"/>
      </rPr>
      <t xml:space="preserve">=5[μA]</t>
    </r>
  </si>
  <si>
    <r>
      <rPr>
        <sz val="11"/>
        <color rgb="FF000000"/>
        <rFont val="游ゴシック"/>
        <family val="3"/>
        <charset val="128"/>
      </rPr>
      <t xml:space="preserve">I</t>
    </r>
    <r>
      <rPr>
        <vertAlign val="subscript"/>
        <sz val="11"/>
        <color rgb="FF000000"/>
        <rFont val="游ゴシック"/>
        <family val="3"/>
        <charset val="128"/>
      </rPr>
      <t xml:space="preserve">B</t>
    </r>
    <r>
      <rPr>
        <sz val="11"/>
        <color rgb="FF000000"/>
        <rFont val="游ゴシック"/>
        <family val="3"/>
        <charset val="128"/>
      </rPr>
      <t xml:space="preserve">=10[μA]</t>
    </r>
  </si>
  <si>
    <r>
      <rPr>
        <sz val="11"/>
        <color rgb="FF000000"/>
        <rFont val="游ゴシック"/>
        <family val="3"/>
        <charset val="128"/>
      </rPr>
      <t xml:space="preserve">I</t>
    </r>
    <r>
      <rPr>
        <vertAlign val="subscript"/>
        <sz val="11"/>
        <color rgb="FF000000"/>
        <rFont val="游ゴシック"/>
        <family val="3"/>
        <charset val="128"/>
      </rPr>
      <t xml:space="preserve">B</t>
    </r>
    <r>
      <rPr>
        <sz val="11"/>
        <color rgb="FF000000"/>
        <rFont val="游ゴシック"/>
        <family val="3"/>
        <charset val="128"/>
      </rPr>
      <t xml:space="preserve">=20[μA]</t>
    </r>
  </si>
  <si>
    <r>
      <rPr>
        <sz val="11"/>
        <color rgb="FF000000"/>
        <rFont val="游ゴシック"/>
        <family val="3"/>
        <charset val="128"/>
      </rPr>
      <t xml:space="preserve">I</t>
    </r>
    <r>
      <rPr>
        <vertAlign val="subscript"/>
        <sz val="11"/>
        <color rgb="FF000000"/>
        <rFont val="游ゴシック"/>
        <family val="3"/>
        <charset val="128"/>
      </rPr>
      <t xml:space="preserve">B</t>
    </r>
    <r>
      <rPr>
        <sz val="11"/>
        <color rgb="FF000000"/>
        <rFont val="游ゴシック"/>
        <family val="3"/>
        <charset val="128"/>
      </rPr>
      <t xml:space="preserve">=30[μA]</t>
    </r>
  </si>
  <si>
    <r>
      <rPr>
        <sz val="11"/>
        <color rgb="FF000000"/>
        <rFont val="游ゴシック"/>
        <family val="3"/>
        <charset val="128"/>
      </rPr>
      <t xml:space="preserve">I</t>
    </r>
    <r>
      <rPr>
        <vertAlign val="subscript"/>
        <sz val="11"/>
        <color rgb="FF000000"/>
        <rFont val="游ゴシック"/>
        <family val="3"/>
        <charset val="128"/>
      </rPr>
      <t xml:space="preserve">B</t>
    </r>
    <r>
      <rPr>
        <sz val="11"/>
        <color rgb="FF000000"/>
        <rFont val="游ゴシック"/>
        <family val="3"/>
        <charset val="128"/>
      </rPr>
      <t xml:space="preserve">=40[μA]</t>
    </r>
  </si>
  <si>
    <r>
      <rPr>
        <sz val="11"/>
        <color rgb="FF000000"/>
        <rFont val="游ゴシック"/>
        <family val="3"/>
        <charset val="128"/>
      </rPr>
      <t xml:space="preserve">I</t>
    </r>
    <r>
      <rPr>
        <vertAlign val="subscript"/>
        <sz val="11"/>
        <color rgb="FF000000"/>
        <rFont val="游ゴシック"/>
        <family val="3"/>
        <charset val="128"/>
      </rPr>
      <t xml:space="preserve">B</t>
    </r>
    <r>
      <rPr>
        <sz val="11"/>
        <color rgb="FF000000"/>
        <rFont val="游ゴシック"/>
        <family val="3"/>
        <charset val="128"/>
      </rPr>
      <t xml:space="preserve">=50[μA]</t>
    </r>
  </si>
  <si>
    <r>
      <rPr>
        <sz val="11"/>
        <color rgb="FF000000"/>
        <rFont val="游ゴシック"/>
        <family val="3"/>
        <charset val="128"/>
      </rPr>
      <t xml:space="preserve">I</t>
    </r>
    <r>
      <rPr>
        <vertAlign val="subscript"/>
        <sz val="11"/>
        <color rgb="FF000000"/>
        <rFont val="游ゴシック"/>
        <family val="3"/>
        <charset val="128"/>
      </rPr>
      <t xml:space="preserve">C</t>
    </r>
    <r>
      <rPr>
        <sz val="11"/>
        <color rgb="FF000000"/>
        <rFont val="游ゴシック"/>
        <family val="3"/>
        <charset val="128"/>
      </rPr>
      <t xml:space="preserve">[mA]</t>
    </r>
  </si>
  <si>
    <t xml:space="preserve">Tr2</t>
  </si>
  <si>
    <t xml:space="preserve">Tr3</t>
  </si>
  <si>
    <t xml:space="preserve">[mA]</t>
  </si>
  <si>
    <t xml:space="preserve">電圧計</t>
  </si>
  <si>
    <t xml:space="preserve">[μA]</t>
  </si>
  <si>
    <t xml:space="preserve">レンジ</t>
  </si>
  <si>
    <t xml:space="preserve">Ω</t>
  </si>
  <si>
    <t xml:space="preserve">kΩ</t>
  </si>
  <si>
    <t xml:space="preserve">Tr1-4</t>
  </si>
  <si>
    <t xml:space="preserve">電流増幅特性</t>
  </si>
  <si>
    <t xml:space="preserve">Ib[μA]</t>
  </si>
  <si>
    <t xml:space="preserve">Ic[mA]</t>
  </si>
  <si>
    <r>
      <rPr>
        <sz val="11"/>
        <color rgb="FF000000"/>
        <rFont val="游ゴシック"/>
        <family val="2"/>
        <charset val="128"/>
      </rPr>
      <t xml:space="preserve">Q</t>
    </r>
    <r>
      <rPr>
        <sz val="11"/>
        <color rgb="FF000000"/>
        <rFont val="IPA Pゴシック"/>
        <family val="2"/>
      </rPr>
      <t xml:space="preserve">点→</t>
    </r>
  </si>
  <si>
    <t xml:space="preserve">電圧増幅特性</t>
  </si>
  <si>
    <t xml:space="preserve">Vbe[V]</t>
  </si>
  <si>
    <t xml:space="preserve">Vce[V]</t>
  </si>
  <si>
    <t xml:space="preserve">計算</t>
  </si>
  <si>
    <t xml:space="preserve">実際</t>
  </si>
  <si>
    <t xml:space="preserve">Cg</t>
  </si>
  <si>
    <t xml:space="preserve">0.8665μF</t>
  </si>
  <si>
    <t xml:space="preserve">1μF</t>
  </si>
  <si>
    <t xml:space="preserve">CE</t>
  </si>
  <si>
    <t xml:space="preserve">148.799μF</t>
  </si>
  <si>
    <t xml:space="preserve">147μF</t>
  </si>
  <si>
    <t xml:space="preserve">=</t>
  </si>
  <si>
    <t xml:space="preserve">100μF</t>
  </si>
  <si>
    <t xml:space="preserve">+</t>
  </si>
  <si>
    <t xml:space="preserve">47μF</t>
  </si>
  <si>
    <t xml:space="preserve">RB1</t>
  </si>
  <si>
    <t xml:space="preserve">15.167kΩ</t>
  </si>
  <si>
    <t xml:space="preserve">15kΩ</t>
  </si>
  <si>
    <t xml:space="preserve">↑</t>
  </si>
  <si>
    <t xml:space="preserve">RB2</t>
  </si>
  <si>
    <t xml:space="preserve">10.160kΩ</t>
  </si>
  <si>
    <t xml:space="preserve">10kΩ</t>
  </si>
  <si>
    <t xml:space="preserve">並列</t>
  </si>
  <si>
    <t xml:space="preserve">Rc</t>
  </si>
  <si>
    <t xml:space="preserve">1kΩ</t>
  </si>
  <si>
    <t xml:space="preserve">RE</t>
  </si>
  <si>
    <t xml:space="preserve">点</t>
  </si>
  <si>
    <t xml:space="preserve">設計値</t>
  </si>
  <si>
    <t xml:space="preserve">実測値</t>
  </si>
  <si>
    <t xml:space="preserve">3-1</t>
  </si>
  <si>
    <t xml:space="preserve">2-1</t>
  </si>
  <si>
    <t xml:space="preserve">4-2</t>
  </si>
  <si>
    <t xml:space="preserve">4-3</t>
  </si>
  <si>
    <t xml:space="preserve">f=1kHz</t>
  </si>
  <si>
    <t xml:space="preserve">入力電圧</t>
  </si>
  <si>
    <t xml:space="preserve">出力電圧</t>
  </si>
  <si>
    <t xml:space="preserve">CE1=100μF</t>
  </si>
  <si>
    <t xml:space="preserve">CE2=220μF</t>
  </si>
  <si>
    <t xml:space="preserve">CE3=47μF</t>
  </si>
  <si>
    <t xml:space="preserve">CE4=147μF</t>
  </si>
  <si>
    <t xml:space="preserve">Vin1[V]</t>
  </si>
  <si>
    <t xml:space="preserve">Vout1[V]</t>
  </si>
  <si>
    <t xml:space="preserve">f[Hz]</t>
  </si>
  <si>
    <t xml:space="preserve">G1[dB]</t>
  </si>
  <si>
    <t xml:space="preserve">Vin2</t>
  </si>
  <si>
    <t xml:space="preserve">Vout2</t>
  </si>
  <si>
    <t xml:space="preserve">G2[dB]</t>
  </si>
  <si>
    <t xml:space="preserve">Vin3</t>
  </si>
  <si>
    <t xml:space="preserve">Vout3</t>
  </si>
  <si>
    <t xml:space="preserve">G3[dB]</t>
  </si>
  <si>
    <t xml:space="preserve">Vin4</t>
  </si>
  <si>
    <t xml:space="preserve">Vout4</t>
  </si>
  <si>
    <t xml:space="preserve">G4[dB]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</si>
</sst>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[$-411]MM\月DD\日"/>
    <numFmt numFmtId="166" formatCode="General"/>
  </numFmts>
  <fonts count="11">
    <font>
      <sz val="11"/>
      <color rgb="FF000000"/>
      <name val="IPA Pゴシック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游ゴシック"/>
      <family val="2"/>
      <charset val="128"/>
    </font>
    <font>
      <sz val="14"/>
      <color rgb="FF595959"/>
      <name val="Calibri"/>
      <family val="2"/>
    </font>
    <font>
      <sz val="9"/>
      <color rgb="FF595959"/>
      <name val="IPA Pゴシック"/>
      <family val="2"/>
    </font>
    <font>
      <sz val="14"/>
      <color rgb="FF595959"/>
      <name val="IPA Pゴシック"/>
      <family val="2"/>
    </font>
    <font>
      <sz val="11"/>
      <color rgb="FF000000"/>
      <name val="游ゴシック"/>
      <family val="3"/>
      <charset val="128"/>
    </font>
    <font>
      <vertAlign val="subscript"/>
      <sz val="11"/>
      <color rgb="FF000000"/>
      <name val="游ゴシック"/>
      <family val="3"/>
      <charset val="128"/>
    </font>
    <font>
      <sz val="10"/>
      <color rgb="FF595959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FFFF00"/>
        <bgColor rgb="FFFFFF00"/>
      </patternFill>
    </fill>
  </fills>
  <borders count="37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 style="medium"/>
      <top style="medium"/>
      <bottom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thin"/>
      <top style="medium"/>
      <bottom style="medium"/>
      <diagonal/>
    </border>
    <border diagonalUp="false" diagonalDown="false">
      <left style="thin"/>
      <right style="double"/>
      <top style="medium"/>
      <bottom style="medium"/>
      <diagonal/>
    </border>
    <border diagonalUp="false" diagonalDown="false">
      <left style="double"/>
      <right/>
      <top style="medium"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 style="thin"/>
      <right style="double"/>
      <top/>
      <bottom style="thin"/>
      <diagonal/>
    </border>
    <border diagonalUp="false" diagonalDown="false">
      <left style="double"/>
      <right/>
      <top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thin"/>
      <right style="double"/>
      <top style="thin"/>
      <bottom style="thin"/>
      <diagonal/>
    </border>
    <border diagonalUp="false" diagonalDown="false">
      <left style="double"/>
      <right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double"/>
      <top style="thin"/>
      <bottom style="medium"/>
      <diagonal/>
    </border>
    <border diagonalUp="false" diagonalDown="false">
      <left style="double"/>
      <right/>
      <top style="thin"/>
      <bottom style="medium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7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4" fillId="2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8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5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8" fillId="0" borderId="4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6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8" fillId="0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0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6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10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13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12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8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5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14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3" borderId="0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0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8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7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5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16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17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18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19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20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21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22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5" fontId="4" fillId="0" borderId="23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6" fontId="4" fillId="0" borderId="24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25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26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27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28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6" fontId="4" fillId="0" borderId="29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30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31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32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33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34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6" fontId="4" fillId="0" borderId="35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36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Tr1入力特性!$B$4:$B$27</c:f>
              <c:numCache>
                <c:formatCode>General</c:formatCode>
                <c:ptCount val="24"/>
                <c:pt idx="0">
                  <c:v>0</c:v>
                </c:pt>
                <c:pt idx="1">
                  <c:v>0.099</c:v>
                </c:pt>
                <c:pt idx="2">
                  <c:v>0.198</c:v>
                </c:pt>
                <c:pt idx="3">
                  <c:v>0.297</c:v>
                </c:pt>
                <c:pt idx="4">
                  <c:v>0.397</c:v>
                </c:pt>
                <c:pt idx="5">
                  <c:v>0.493</c:v>
                </c:pt>
                <c:pt idx="6">
                  <c:v>0.555</c:v>
                </c:pt>
                <c:pt idx="7">
                  <c:v>0.589</c:v>
                </c:pt>
                <c:pt idx="8">
                  <c:v>0.608</c:v>
                </c:pt>
                <c:pt idx="9">
                  <c:v>0.62</c:v>
                </c:pt>
                <c:pt idx="10">
                  <c:v>0.628</c:v>
                </c:pt>
                <c:pt idx="11">
                  <c:v>0.634</c:v>
                </c:pt>
                <c:pt idx="12">
                  <c:v>0.643</c:v>
                </c:pt>
                <c:pt idx="13">
                  <c:v>0.646</c:v>
                </c:pt>
                <c:pt idx="14">
                  <c:v>0.649</c:v>
                </c:pt>
                <c:pt idx="15">
                  <c:v>0.652</c:v>
                </c:pt>
                <c:pt idx="16">
                  <c:v>0.66</c:v>
                </c:pt>
                <c:pt idx="17">
                  <c:v>0.665</c:v>
                </c:pt>
                <c:pt idx="18">
                  <c:v>0.671</c:v>
                </c:pt>
                <c:pt idx="19">
                  <c:v>0.675</c:v>
                </c:pt>
                <c:pt idx="20">
                  <c:v>0.68</c:v>
                </c:pt>
                <c:pt idx="21">
                  <c:v>0.685</c:v>
                </c:pt>
                <c:pt idx="22">
                  <c:v>0.6866</c:v>
                </c:pt>
                <c:pt idx="23">
                  <c:v>0.6887</c:v>
                </c:pt>
              </c:numCache>
            </c:numRef>
          </c:xVal>
          <c:yVal>
            <c:numRef>
              <c:f>Tr1入力特性!$C$4:$C$27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0.1</c:v>
                </c:pt>
                <c:pt idx="6">
                  <c:v>0.5</c:v>
                </c:pt>
                <c:pt idx="7">
                  <c:v>1.1</c:v>
                </c:pt>
                <c:pt idx="8">
                  <c:v>1.9</c:v>
                </c:pt>
                <c:pt idx="9">
                  <c:v>2.8</c:v>
                </c:pt>
                <c:pt idx="10">
                  <c:v>3.8</c:v>
                </c:pt>
                <c:pt idx="11">
                  <c:v>4.5</c:v>
                </c:pt>
                <c:pt idx="12">
                  <c:v>6.3</c:v>
                </c:pt>
                <c:pt idx="13">
                  <c:v>7.3</c:v>
                </c:pt>
                <c:pt idx="14">
                  <c:v>8.2</c:v>
                </c:pt>
                <c:pt idx="15">
                  <c:v>9.2</c:v>
                </c:pt>
                <c:pt idx="16">
                  <c:v>13</c:v>
                </c:pt>
                <c:pt idx="17">
                  <c:v>16.1</c:v>
                </c:pt>
                <c:pt idx="18">
                  <c:v>20.1</c:v>
                </c:pt>
                <c:pt idx="19">
                  <c:v>24</c:v>
                </c:pt>
                <c:pt idx="20">
                  <c:v>28.9</c:v>
                </c:pt>
                <c:pt idx="21">
                  <c:v>35.9</c:v>
                </c:pt>
                <c:pt idx="22">
                  <c:v>46.8</c:v>
                </c:pt>
                <c:pt idx="23">
                  <c:v>49.9</c:v>
                </c:pt>
              </c:numCache>
            </c:numRef>
          </c:yVal>
          <c:smooth val="1"/>
        </c:ser>
        <c:axId val="85683767"/>
        <c:axId val="59211829"/>
      </c:scatterChart>
      <c:valAx>
        <c:axId val="85683767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9211829"/>
        <c:crosses val="autoZero"/>
        <c:crossBetween val="midCat"/>
      </c:valAx>
      <c:valAx>
        <c:axId val="5921182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5683767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Tr3入力特性!$F$4:$F$11</c:f>
              <c:numCache>
                <c:formatCode>General</c:formatCode>
                <c:ptCount val="8"/>
                <c:pt idx="0">
                  <c:v>0</c:v>
                </c:pt>
                <c:pt idx="1">
                  <c:v>0.561</c:v>
                </c:pt>
                <c:pt idx="2">
                  <c:v>0.64</c:v>
                </c:pt>
                <c:pt idx="3">
                  <c:v>0.655</c:v>
                </c:pt>
                <c:pt idx="4">
                  <c:v>0.656</c:v>
                </c:pt>
                <c:pt idx="5">
                  <c:v>0.671</c:v>
                </c:pt>
                <c:pt idx="6">
                  <c:v>0.675</c:v>
                </c:pt>
                <c:pt idx="7">
                  <c:v>0.672</c:v>
                </c:pt>
              </c:numCache>
            </c:numRef>
          </c:xVal>
          <c:yVal>
            <c:numRef>
              <c:f>Tr3入力特性!$G$4:$G$11</c:f>
              <c:numCache>
                <c:formatCode>General</c:formatCode>
                <c:ptCount val="8"/>
                <c:pt idx="0">
                  <c:v>0</c:v>
                </c:pt>
                <c:pt idx="1">
                  <c:v>0.5</c:v>
                </c:pt>
                <c:pt idx="2">
                  <c:v>6.5</c:v>
                </c:pt>
                <c:pt idx="3">
                  <c:v>12.2</c:v>
                </c:pt>
                <c:pt idx="4">
                  <c:v>17.1</c:v>
                </c:pt>
                <c:pt idx="5">
                  <c:v>24.1</c:v>
                </c:pt>
                <c:pt idx="6">
                  <c:v>29.1</c:v>
                </c:pt>
                <c:pt idx="7">
                  <c:v>35</c:v>
                </c:pt>
              </c:numCache>
            </c:numRef>
          </c:yVal>
          <c:smooth val="1"/>
        </c:ser>
        <c:axId val="87679676"/>
        <c:axId val="35752736"/>
      </c:scatterChart>
      <c:valAx>
        <c:axId val="87679676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5752736"/>
        <c:crosses val="autoZero"/>
        <c:crossBetween val="midCat"/>
      </c:valAx>
      <c:valAx>
        <c:axId val="3575273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767967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"0μA"</c:f>
              <c:strCache>
                <c:ptCount val="1"/>
                <c:pt idx="0">
                  <c:v>0μA</c:v>
                </c:pt>
              </c:strCache>
            </c:strRef>
          </c:tx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Tr1出力特性!$B$4:$B$21</c:f>
              <c:numCache>
                <c:formatCode>General</c:formatCode>
                <c:ptCount val="18"/>
                <c:pt idx="0">
                  <c:v>0</c:v>
                </c:pt>
                <c:pt idx="1">
                  <c:v>1.001</c:v>
                </c:pt>
                <c:pt idx="2">
                  <c:v>2.001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</c:v>
                </c:pt>
              </c:numCache>
            </c:numRef>
          </c:xVal>
          <c:yVal>
            <c:numRef>
              <c:f>Tr1出力特性!$C$4:$C$21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"5μA"</c:f>
              <c:strCache>
                <c:ptCount val="1"/>
                <c:pt idx="0">
                  <c:v>5μA</c:v>
                </c:pt>
              </c:strCache>
            </c:strRef>
          </c:tx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Tr1出力特性!$D$4:$D$21</c:f>
              <c:numCache>
                <c:formatCode>General</c:formatCode>
                <c:ptCount val="18"/>
                <c:pt idx="0">
                  <c:v>0</c:v>
                </c:pt>
                <c:pt idx="1">
                  <c:v>0.005</c:v>
                </c:pt>
                <c:pt idx="2">
                  <c:v>0.099</c:v>
                </c:pt>
                <c:pt idx="3">
                  <c:v>0.17</c:v>
                </c:pt>
                <c:pt idx="4">
                  <c:v>0.21</c:v>
                </c:pt>
                <c:pt idx="5">
                  <c:v>0.308</c:v>
                </c:pt>
                <c:pt idx="6">
                  <c:v>0.408</c:v>
                </c:pt>
                <c:pt idx="7">
                  <c:v>0.508</c:v>
                </c:pt>
                <c:pt idx="8">
                  <c:v>1.508</c:v>
                </c:pt>
                <c:pt idx="9">
                  <c:v>2.506</c:v>
                </c:pt>
                <c:pt idx="10">
                  <c:v>3.506</c:v>
                </c:pt>
                <c:pt idx="11">
                  <c:v>4.51</c:v>
                </c:pt>
                <c:pt idx="12">
                  <c:v>6.5</c:v>
                </c:pt>
                <c:pt idx="13">
                  <c:v>8.5</c:v>
                </c:pt>
                <c:pt idx="14">
                  <c:v>10.5</c:v>
                </c:pt>
                <c:pt idx="15">
                  <c:v>12.5</c:v>
                </c:pt>
                <c:pt idx="16">
                  <c:v>14.5</c:v>
                </c:pt>
                <c:pt idx="17">
                  <c:v>16.5</c:v>
                </c:pt>
              </c:numCache>
            </c:numRef>
          </c:xVal>
          <c:yVal>
            <c:numRef>
              <c:f>Tr1出力特性!$E$4:$E$21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0.238</c:v>
                </c:pt>
                <c:pt idx="3">
                  <c:v>0.618</c:v>
                </c:pt>
                <c:pt idx="4">
                  <c:v>0.68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0.71</c:v>
                </c:pt>
                <c:pt idx="9">
                  <c:v>0.71</c:v>
                </c:pt>
                <c:pt idx="10">
                  <c:v>0.72</c:v>
                </c:pt>
                <c:pt idx="11">
                  <c:v>0.72</c:v>
                </c:pt>
                <c:pt idx="12">
                  <c:v>0.72</c:v>
                </c:pt>
                <c:pt idx="13">
                  <c:v>0.73</c:v>
                </c:pt>
                <c:pt idx="14">
                  <c:v>0.74</c:v>
                </c:pt>
                <c:pt idx="15">
                  <c:v>0.74</c:v>
                </c:pt>
                <c:pt idx="16">
                  <c:v>0.75</c:v>
                </c:pt>
                <c:pt idx="17">
                  <c:v>0.75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"10μA"</c:f>
              <c:strCache>
                <c:ptCount val="1"/>
                <c:pt idx="0">
                  <c:v>10μA</c:v>
                </c:pt>
              </c:strCache>
            </c:strRef>
          </c:tx>
          <c:spPr>
            <a:solidFill>
              <a:srgbClr val="a5a5a5"/>
            </a:solidFill>
            <a:ln w="1908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Tr1出力特性!$F$4:$F$23</c:f>
              <c:numCache>
                <c:formatCode>General</c:formatCode>
                <c:ptCount val="20"/>
                <c:pt idx="0">
                  <c:v>0</c:v>
                </c:pt>
                <c:pt idx="1">
                  <c:v>0.006</c:v>
                </c:pt>
                <c:pt idx="2">
                  <c:v>0.068</c:v>
                </c:pt>
                <c:pt idx="3">
                  <c:v>0.107</c:v>
                </c:pt>
                <c:pt idx="4">
                  <c:v>0.145</c:v>
                </c:pt>
                <c:pt idx="5">
                  <c:v>0.205</c:v>
                </c:pt>
                <c:pt idx="6">
                  <c:v>0.298</c:v>
                </c:pt>
                <c:pt idx="7">
                  <c:v>0.398</c:v>
                </c:pt>
                <c:pt idx="8">
                  <c:v>0.497</c:v>
                </c:pt>
                <c:pt idx="9">
                  <c:v>0.597</c:v>
                </c:pt>
                <c:pt idx="10">
                  <c:v>1.596</c:v>
                </c:pt>
                <c:pt idx="11">
                  <c:v>2.595</c:v>
                </c:pt>
                <c:pt idx="12">
                  <c:v>3.593</c:v>
                </c:pt>
                <c:pt idx="13">
                  <c:v>4.59</c:v>
                </c:pt>
                <c:pt idx="14">
                  <c:v>6.59</c:v>
                </c:pt>
                <c:pt idx="15">
                  <c:v>8.59</c:v>
                </c:pt>
                <c:pt idx="16">
                  <c:v>10.59</c:v>
                </c:pt>
                <c:pt idx="17">
                  <c:v>12.58</c:v>
                </c:pt>
                <c:pt idx="18">
                  <c:v>14.58</c:v>
                </c:pt>
                <c:pt idx="19">
                  <c:v>16.58</c:v>
                </c:pt>
              </c:numCache>
            </c:numRef>
          </c:xVal>
          <c:yVal>
            <c:numRef>
              <c:f>Tr1出力特性!$G$4:$G$23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0.26</c:v>
                </c:pt>
                <c:pt idx="3">
                  <c:v>0.71</c:v>
                </c:pt>
                <c:pt idx="4">
                  <c:v>1.17</c:v>
                </c:pt>
                <c:pt idx="5">
                  <c:v>1.47</c:v>
                </c:pt>
                <c:pt idx="6">
                  <c:v>1.52</c:v>
                </c:pt>
                <c:pt idx="7">
                  <c:v>1.52</c:v>
                </c:pt>
                <c:pt idx="8">
                  <c:v>1.53</c:v>
                </c:pt>
                <c:pt idx="9">
                  <c:v>1.53</c:v>
                </c:pt>
                <c:pt idx="10">
                  <c:v>1.54</c:v>
                </c:pt>
                <c:pt idx="11">
                  <c:v>1.55</c:v>
                </c:pt>
                <c:pt idx="12">
                  <c:v>1.55</c:v>
                </c:pt>
                <c:pt idx="13">
                  <c:v>1.56</c:v>
                </c:pt>
                <c:pt idx="14">
                  <c:v>1.58</c:v>
                </c:pt>
                <c:pt idx="15">
                  <c:v>1.59</c:v>
                </c:pt>
                <c:pt idx="16">
                  <c:v>1.6</c:v>
                </c:pt>
                <c:pt idx="17">
                  <c:v>1.61</c:v>
                </c:pt>
                <c:pt idx="18">
                  <c:v>1.63</c:v>
                </c:pt>
                <c:pt idx="19">
                  <c:v>1.66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"20μA"</c:f>
              <c:strCache>
                <c:ptCount val="1"/>
                <c:pt idx="0">
                  <c:v>20μA</c:v>
                </c:pt>
              </c:strCache>
            </c:strRef>
          </c:tx>
          <c:spPr>
            <a:solidFill>
              <a:srgbClr val="ffc000"/>
            </a:solidFill>
            <a:ln w="19080">
              <a:solidFill>
                <a:srgbClr val="ffc000"/>
              </a:solidFill>
              <a:round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Tr1出力特性!$H$4:$H$22</c:f>
              <c:numCache>
                <c:formatCode>General</c:formatCode>
                <c:ptCount val="19"/>
                <c:pt idx="0">
                  <c:v>0</c:v>
                </c:pt>
                <c:pt idx="1">
                  <c:v>0.006</c:v>
                </c:pt>
                <c:pt idx="2">
                  <c:v>0.074</c:v>
                </c:pt>
                <c:pt idx="3">
                  <c:v>0.124</c:v>
                </c:pt>
                <c:pt idx="4">
                  <c:v>0.183</c:v>
                </c:pt>
                <c:pt idx="5">
                  <c:v>0.272</c:v>
                </c:pt>
                <c:pt idx="6">
                  <c:v>0.371</c:v>
                </c:pt>
                <c:pt idx="7">
                  <c:v>0.471</c:v>
                </c:pt>
                <c:pt idx="8">
                  <c:v>0.571</c:v>
                </c:pt>
                <c:pt idx="9">
                  <c:v>1.57</c:v>
                </c:pt>
                <c:pt idx="10">
                  <c:v>2.568</c:v>
                </c:pt>
                <c:pt idx="11">
                  <c:v>3.567</c:v>
                </c:pt>
                <c:pt idx="12">
                  <c:v>4.57</c:v>
                </c:pt>
                <c:pt idx="13">
                  <c:v>6.56</c:v>
                </c:pt>
                <c:pt idx="14">
                  <c:v>8.56</c:v>
                </c:pt>
                <c:pt idx="15">
                  <c:v>10.56</c:v>
                </c:pt>
                <c:pt idx="16">
                  <c:v>12.56</c:v>
                </c:pt>
                <c:pt idx="17">
                  <c:v>14.56</c:v>
                </c:pt>
                <c:pt idx="18">
                  <c:v>16.55</c:v>
                </c:pt>
              </c:numCache>
            </c:numRef>
          </c:xVal>
          <c:yVal>
            <c:numRef>
              <c:f>Tr1出力特性!$I$4:$I$22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0.68</c:v>
                </c:pt>
                <c:pt idx="3">
                  <c:v>1.88</c:v>
                </c:pt>
                <c:pt idx="4">
                  <c:v>2.9</c:v>
                </c:pt>
                <c:pt idx="5">
                  <c:v>3.18</c:v>
                </c:pt>
                <c:pt idx="6">
                  <c:v>3.2</c:v>
                </c:pt>
                <c:pt idx="7">
                  <c:v>3.2</c:v>
                </c:pt>
                <c:pt idx="8">
                  <c:v>3.2</c:v>
                </c:pt>
                <c:pt idx="9">
                  <c:v>3.2</c:v>
                </c:pt>
                <c:pt idx="10">
                  <c:v>3.22</c:v>
                </c:pt>
                <c:pt idx="11">
                  <c:v>3.23</c:v>
                </c:pt>
                <c:pt idx="12">
                  <c:v>3.24</c:v>
                </c:pt>
                <c:pt idx="13">
                  <c:v>3.26</c:v>
                </c:pt>
                <c:pt idx="14">
                  <c:v>3.39</c:v>
                </c:pt>
                <c:pt idx="15">
                  <c:v>3.4</c:v>
                </c:pt>
                <c:pt idx="16">
                  <c:v>3.46</c:v>
                </c:pt>
                <c:pt idx="17">
                  <c:v>3.5</c:v>
                </c:pt>
                <c:pt idx="18">
                  <c:v>3.58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"30μA"</c:f>
              <c:strCache>
                <c:ptCount val="1"/>
                <c:pt idx="0">
                  <c:v>30μA</c:v>
                </c:pt>
              </c:strCache>
            </c:strRef>
          </c:tx>
          <c:spPr>
            <a:solidFill>
              <a:srgbClr val="4472c4"/>
            </a:solidFill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Tr1出力特性!$J$4:$J$22</c:f>
              <c:numCache>
                <c:formatCode>General</c:formatCode>
                <c:ptCount val="19"/>
                <c:pt idx="0">
                  <c:v>0</c:v>
                </c:pt>
                <c:pt idx="1">
                  <c:v>0.006</c:v>
                </c:pt>
                <c:pt idx="2">
                  <c:v>0.067</c:v>
                </c:pt>
                <c:pt idx="3">
                  <c:v>0.109</c:v>
                </c:pt>
                <c:pt idx="4">
                  <c:v>0.151</c:v>
                </c:pt>
                <c:pt idx="5">
                  <c:v>0.213</c:v>
                </c:pt>
                <c:pt idx="6">
                  <c:v>0.303</c:v>
                </c:pt>
                <c:pt idx="7">
                  <c:v>0.403</c:v>
                </c:pt>
                <c:pt idx="8">
                  <c:v>0.503</c:v>
                </c:pt>
                <c:pt idx="9">
                  <c:v>1.5</c:v>
                </c:pt>
                <c:pt idx="10">
                  <c:v>2.498</c:v>
                </c:pt>
                <c:pt idx="11">
                  <c:v>3.496</c:v>
                </c:pt>
                <c:pt idx="12">
                  <c:v>4.5</c:v>
                </c:pt>
                <c:pt idx="13">
                  <c:v>6.49</c:v>
                </c:pt>
                <c:pt idx="14">
                  <c:v>8.49</c:v>
                </c:pt>
                <c:pt idx="15">
                  <c:v>10.46</c:v>
                </c:pt>
                <c:pt idx="16">
                  <c:v>12.48</c:v>
                </c:pt>
                <c:pt idx="17">
                  <c:v>14.47</c:v>
                </c:pt>
                <c:pt idx="18">
                  <c:v>16.47</c:v>
                </c:pt>
              </c:numCache>
            </c:numRef>
          </c:xVal>
          <c:yVal>
            <c:numRef>
              <c:f>Tr1出力特性!$K$4:$K$22</c:f>
              <c:numCache>
                <c:formatCode>General</c:formatCode>
                <c:ptCount val="19"/>
                <c:pt idx="0">
                  <c:v>0</c:v>
                </c:pt>
                <c:pt idx="1">
                  <c:v>0.02</c:v>
                </c:pt>
                <c:pt idx="2">
                  <c:v>0.84</c:v>
                </c:pt>
                <c:pt idx="3">
                  <c:v>2.22</c:v>
                </c:pt>
                <c:pt idx="4">
                  <c:v>3.64</c:v>
                </c:pt>
                <c:pt idx="5">
                  <c:v>4.6</c:v>
                </c:pt>
                <c:pt idx="6">
                  <c:v>4.82</c:v>
                </c:pt>
                <c:pt idx="7">
                  <c:v>4.82</c:v>
                </c:pt>
                <c:pt idx="8">
                  <c:v>4.84</c:v>
                </c:pt>
                <c:pt idx="9">
                  <c:v>4.9</c:v>
                </c:pt>
                <c:pt idx="10">
                  <c:v>4.96</c:v>
                </c:pt>
                <c:pt idx="11">
                  <c:v>5</c:v>
                </c:pt>
                <c:pt idx="12">
                  <c:v>5.04</c:v>
                </c:pt>
                <c:pt idx="13">
                  <c:v>5.18</c:v>
                </c:pt>
                <c:pt idx="14">
                  <c:v>5.22</c:v>
                </c:pt>
                <c:pt idx="15">
                  <c:v>5.3</c:v>
                </c:pt>
                <c:pt idx="16">
                  <c:v>5.4</c:v>
                </c:pt>
                <c:pt idx="17">
                  <c:v>5.52</c:v>
                </c:pt>
                <c:pt idx="18">
                  <c:v>5.6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"40μA"</c:f>
              <c:strCache>
                <c:ptCount val="1"/>
                <c:pt idx="0">
                  <c:v>40μA</c:v>
                </c:pt>
              </c:strCache>
            </c:strRef>
          </c:tx>
          <c:spPr>
            <a:solidFill>
              <a:srgbClr val="70ad47"/>
            </a:solidFill>
            <a:ln w="19080">
              <a:solidFill>
                <a:srgbClr val="70ad47"/>
              </a:solidFill>
              <a:round/>
            </a:ln>
          </c:spPr>
          <c:marker>
            <c:symbol val="circle"/>
            <c:size val="5"/>
            <c:spPr>
              <a:solidFill>
                <a:srgbClr val="70ad47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Tr1出力特性!$L$4:$L$23</c:f>
              <c:numCache>
                <c:formatCode>General</c:formatCode>
                <c:ptCount val="20"/>
                <c:pt idx="0">
                  <c:v>0</c:v>
                </c:pt>
                <c:pt idx="1">
                  <c:v>0.006</c:v>
                </c:pt>
                <c:pt idx="2">
                  <c:v>0.061</c:v>
                </c:pt>
                <c:pt idx="3">
                  <c:v>0.099</c:v>
                </c:pt>
                <c:pt idx="4">
                  <c:v>0.134</c:v>
                </c:pt>
                <c:pt idx="5">
                  <c:v>0.175</c:v>
                </c:pt>
                <c:pt idx="6">
                  <c:v>0.242</c:v>
                </c:pt>
                <c:pt idx="7">
                  <c:v>0.335</c:v>
                </c:pt>
                <c:pt idx="8">
                  <c:v>0.434</c:v>
                </c:pt>
                <c:pt idx="9">
                  <c:v>0.533</c:v>
                </c:pt>
                <c:pt idx="10">
                  <c:v>1.53</c:v>
                </c:pt>
                <c:pt idx="11">
                  <c:v>2.527</c:v>
                </c:pt>
                <c:pt idx="12">
                  <c:v>3.523</c:v>
                </c:pt>
                <c:pt idx="13">
                  <c:v>4.52</c:v>
                </c:pt>
                <c:pt idx="14">
                  <c:v>6.51</c:v>
                </c:pt>
                <c:pt idx="15">
                  <c:v>8.51</c:v>
                </c:pt>
                <c:pt idx="16">
                  <c:v>10.5</c:v>
                </c:pt>
                <c:pt idx="17">
                  <c:v>12.5</c:v>
                </c:pt>
                <c:pt idx="18">
                  <c:v>14.49</c:v>
                </c:pt>
                <c:pt idx="19">
                  <c:v>16.48</c:v>
                </c:pt>
              </c:numCache>
            </c:numRef>
          </c:xVal>
          <c:yVal>
            <c:numRef>
              <c:f>Tr1出力特性!$M$4:$M$23</c:f>
              <c:numCache>
                <c:formatCode>General</c:formatCode>
                <c:ptCount val="20"/>
                <c:pt idx="0">
                  <c:v>0</c:v>
                </c:pt>
                <c:pt idx="1">
                  <c:v>0.02</c:v>
                </c:pt>
                <c:pt idx="2">
                  <c:v>1</c:v>
                </c:pt>
                <c:pt idx="3">
                  <c:v>2.3</c:v>
                </c:pt>
                <c:pt idx="4">
                  <c:v>4.08</c:v>
                </c:pt>
                <c:pt idx="5">
                  <c:v>4.5</c:v>
                </c:pt>
                <c:pt idx="6">
                  <c:v>6.28</c:v>
                </c:pt>
                <c:pt idx="7">
                  <c:v>6.48</c:v>
                </c:pt>
                <c:pt idx="8">
                  <c:v>6.5</c:v>
                </c:pt>
                <c:pt idx="9">
                  <c:v>6.52</c:v>
                </c:pt>
                <c:pt idx="10">
                  <c:v>6.58</c:v>
                </c:pt>
                <c:pt idx="11">
                  <c:v>6.68</c:v>
                </c:pt>
                <c:pt idx="12">
                  <c:v>6.76</c:v>
                </c:pt>
                <c:pt idx="13">
                  <c:v>6.8</c:v>
                </c:pt>
                <c:pt idx="14">
                  <c:v>6.96</c:v>
                </c:pt>
                <c:pt idx="15">
                  <c:v>7.1</c:v>
                </c:pt>
                <c:pt idx="16">
                  <c:v>7.24</c:v>
                </c:pt>
                <c:pt idx="17">
                  <c:v>7.44</c:v>
                </c:pt>
                <c:pt idx="18">
                  <c:v>7.6</c:v>
                </c:pt>
                <c:pt idx="19">
                  <c:v>7.8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"50μA"</c:f>
              <c:strCache>
                <c:ptCount val="1"/>
                <c:pt idx="0">
                  <c:v>50μA</c:v>
                </c:pt>
              </c:strCache>
            </c:strRef>
          </c:tx>
          <c:spPr>
            <a:solidFill>
              <a:srgbClr val="255e91"/>
            </a:solidFill>
            <a:ln w="19080">
              <a:solidFill>
                <a:srgbClr val="255e91"/>
              </a:solidFill>
              <a:round/>
            </a:ln>
          </c:spPr>
          <c:marker>
            <c:symbol val="circle"/>
            <c:size val="5"/>
            <c:spPr>
              <a:solidFill>
                <a:srgbClr val="255e91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Tr1出力特性!$N$5:$N$24</c:f>
              <c:numCache>
                <c:formatCode>General</c:formatCode>
                <c:ptCount val="20"/>
                <c:pt idx="0">
                  <c:v>0.005</c:v>
                </c:pt>
                <c:pt idx="1">
                  <c:v>0.057</c:v>
                </c:pt>
                <c:pt idx="2">
                  <c:v>0.092</c:v>
                </c:pt>
                <c:pt idx="3">
                  <c:v>0.122</c:v>
                </c:pt>
                <c:pt idx="4">
                  <c:v>0.155</c:v>
                </c:pt>
                <c:pt idx="5">
                  <c:v>0.202</c:v>
                </c:pt>
                <c:pt idx="6">
                  <c:v>0.277</c:v>
                </c:pt>
                <c:pt idx="7">
                  <c:v>0.369</c:v>
                </c:pt>
                <c:pt idx="8">
                  <c:v>0.468</c:v>
                </c:pt>
                <c:pt idx="9">
                  <c:v>0.567</c:v>
                </c:pt>
                <c:pt idx="10">
                  <c:v>1.563</c:v>
                </c:pt>
                <c:pt idx="11">
                  <c:v>2.559</c:v>
                </c:pt>
                <c:pt idx="12">
                  <c:v>3.555</c:v>
                </c:pt>
                <c:pt idx="13">
                  <c:v>4.55</c:v>
                </c:pt>
                <c:pt idx="14">
                  <c:v>6.54</c:v>
                </c:pt>
                <c:pt idx="15">
                  <c:v>8.53</c:v>
                </c:pt>
                <c:pt idx="16">
                  <c:v>10.52</c:v>
                </c:pt>
                <c:pt idx="17">
                  <c:v>12.5</c:v>
                </c:pt>
                <c:pt idx="18">
                  <c:v>14.5</c:v>
                </c:pt>
                <c:pt idx="19">
                  <c:v>16.49</c:v>
                </c:pt>
              </c:numCache>
            </c:numRef>
          </c:xVal>
          <c:yVal>
            <c:numRef>
              <c:f>Tr1出力特性!$O$5:$O$24</c:f>
              <c:numCache>
                <c:formatCode>General</c:formatCode>
                <c:ptCount val="20"/>
                <c:pt idx="0">
                  <c:v>0.02</c:v>
                </c:pt>
                <c:pt idx="1">
                  <c:v>1.1</c:v>
                </c:pt>
                <c:pt idx="2">
                  <c:v>2.68</c:v>
                </c:pt>
                <c:pt idx="3">
                  <c:v>4.38</c:v>
                </c:pt>
                <c:pt idx="4">
                  <c:v>5.98</c:v>
                </c:pt>
                <c:pt idx="5">
                  <c:v>7.26</c:v>
                </c:pt>
                <c:pt idx="6">
                  <c:v>7.84</c:v>
                </c:pt>
                <c:pt idx="7">
                  <c:v>8.02</c:v>
                </c:pt>
                <c:pt idx="8">
                  <c:v>8.08</c:v>
                </c:pt>
                <c:pt idx="9">
                  <c:v>8.1</c:v>
                </c:pt>
                <c:pt idx="10">
                  <c:v>8.18</c:v>
                </c:pt>
                <c:pt idx="11">
                  <c:v>8.26</c:v>
                </c:pt>
                <c:pt idx="12">
                  <c:v>8.4</c:v>
                </c:pt>
                <c:pt idx="13">
                  <c:v>8.56</c:v>
                </c:pt>
                <c:pt idx="14">
                  <c:v>8.76</c:v>
                </c:pt>
                <c:pt idx="15">
                  <c:v>9</c:v>
                </c:pt>
                <c:pt idx="16">
                  <c:v>9.24</c:v>
                </c:pt>
                <c:pt idx="17">
                  <c:v>9.48</c:v>
                </c:pt>
                <c:pt idx="18">
                  <c:v>9.78</c:v>
                </c:pt>
                <c:pt idx="19">
                  <c:v>10.3</c:v>
                </c:pt>
              </c:numCache>
            </c:numRef>
          </c:yVal>
          <c:smooth val="1"/>
        </c:ser>
        <c:axId val="43969753"/>
        <c:axId val="79782569"/>
      </c:scatterChart>
      <c:valAx>
        <c:axId val="43969753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VCE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9782569"/>
        <c:crosses val="autoZero"/>
        <c:crossBetween val="midCat"/>
      </c:valAx>
      <c:valAx>
        <c:axId val="7978256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Ic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3969753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Tr2出力特性!$B$4:$B$20</c:f>
              <c:numCache>
                <c:formatCode>General</c:formatCode>
                <c:ptCount val="17"/>
                <c:pt idx="0">
                  <c:v>0</c:v>
                </c:pt>
                <c:pt idx="1">
                  <c:v>1.001</c:v>
                </c:pt>
                <c:pt idx="2">
                  <c:v>2.001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xVal>
          <c:yVal>
            <c:numRef>
              <c:f>Tr2出力特性!$C$4:$C$20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yVal>
          <c:smooth val="1"/>
        </c:ser>
        <c:ser>
          <c:idx val="1"/>
          <c:order val="1"/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Tr2出力特性!$D$4:$D$16</c:f>
              <c:numCache>
                <c:formatCode>General</c:formatCode>
                <c:ptCount val="13"/>
                <c:pt idx="0">
                  <c:v>0</c:v>
                </c:pt>
                <c:pt idx="1">
                  <c:v>0.004</c:v>
                </c:pt>
                <c:pt idx="2">
                  <c:v>0.991</c:v>
                </c:pt>
                <c:pt idx="3">
                  <c:v>1.904</c:v>
                </c:pt>
                <c:pt idx="4">
                  <c:v>2.903</c:v>
                </c:pt>
                <c:pt idx="5">
                  <c:v>3.903</c:v>
                </c:pt>
                <c:pt idx="6">
                  <c:v>4.9</c:v>
                </c:pt>
                <c:pt idx="7">
                  <c:v>6.9</c:v>
                </c:pt>
                <c:pt idx="8">
                  <c:v>8.9</c:v>
                </c:pt>
                <c:pt idx="9">
                  <c:v>10.9</c:v>
                </c:pt>
                <c:pt idx="10">
                  <c:v>12.9</c:v>
                </c:pt>
                <c:pt idx="11">
                  <c:v>14.9</c:v>
                </c:pt>
                <c:pt idx="12">
                  <c:v>16.9</c:v>
                </c:pt>
              </c:numCache>
            </c:numRef>
          </c:xVal>
          <c:yVal>
            <c:numRef>
              <c:f>Tr2出力特性!$E$4:$E$16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0.72</c:v>
                </c:pt>
                <c:pt idx="3">
                  <c:v>0.72</c:v>
                </c:pt>
                <c:pt idx="4">
                  <c:v>0.73</c:v>
                </c:pt>
                <c:pt idx="5">
                  <c:v>0.73</c:v>
                </c:pt>
                <c:pt idx="6">
                  <c:v>0.73</c:v>
                </c:pt>
                <c:pt idx="7">
                  <c:v>0.74</c:v>
                </c:pt>
                <c:pt idx="8">
                  <c:v>0.74</c:v>
                </c:pt>
                <c:pt idx="9">
                  <c:v>0.74</c:v>
                </c:pt>
                <c:pt idx="10">
                  <c:v>0.75</c:v>
                </c:pt>
                <c:pt idx="11">
                  <c:v>0.75</c:v>
                </c:pt>
                <c:pt idx="12">
                  <c:v>0.76</c:v>
                </c:pt>
              </c:numCache>
            </c:numRef>
          </c:yVal>
          <c:smooth val="1"/>
        </c:ser>
        <c:ser>
          <c:idx val="2"/>
          <c:order val="2"/>
          <c:spPr>
            <a:solidFill>
              <a:srgbClr val="a5a5a5"/>
            </a:solidFill>
            <a:ln w="1908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Tr2出力特性!$F$4:$F$16</c:f>
              <c:numCache>
                <c:formatCode>General</c:formatCode>
                <c:ptCount val="13"/>
                <c:pt idx="0">
                  <c:v>0</c:v>
                </c:pt>
                <c:pt idx="1">
                  <c:v>0.006</c:v>
                </c:pt>
                <c:pt idx="2">
                  <c:v>0.796</c:v>
                </c:pt>
                <c:pt idx="3">
                  <c:v>1.794</c:v>
                </c:pt>
                <c:pt idx="4">
                  <c:v>2.792</c:v>
                </c:pt>
                <c:pt idx="5">
                  <c:v>3.791</c:v>
                </c:pt>
                <c:pt idx="6">
                  <c:v>4.79</c:v>
                </c:pt>
                <c:pt idx="7">
                  <c:v>6.79</c:v>
                </c:pt>
                <c:pt idx="8">
                  <c:v>8.79</c:v>
                </c:pt>
                <c:pt idx="9">
                  <c:v>10.78</c:v>
                </c:pt>
                <c:pt idx="10">
                  <c:v>12.78</c:v>
                </c:pt>
                <c:pt idx="11">
                  <c:v>14.78</c:v>
                </c:pt>
                <c:pt idx="12">
                  <c:v>16.78</c:v>
                </c:pt>
              </c:numCache>
            </c:numRef>
          </c:xVal>
          <c:yVal>
            <c:numRef>
              <c:f>Tr2出力特性!$G$4:$G$16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1.58</c:v>
                </c:pt>
                <c:pt idx="3">
                  <c:v>1.6</c:v>
                </c:pt>
                <c:pt idx="4">
                  <c:v>1.6</c:v>
                </c:pt>
                <c:pt idx="5">
                  <c:v>1.62</c:v>
                </c:pt>
                <c:pt idx="6">
                  <c:v>1.62</c:v>
                </c:pt>
                <c:pt idx="7">
                  <c:v>1.68</c:v>
                </c:pt>
                <c:pt idx="8">
                  <c:v>1.7</c:v>
                </c:pt>
                <c:pt idx="9">
                  <c:v>1.72</c:v>
                </c:pt>
                <c:pt idx="10">
                  <c:v>1.74</c:v>
                </c:pt>
                <c:pt idx="11">
                  <c:v>1.78</c:v>
                </c:pt>
                <c:pt idx="12">
                  <c:v>1.8</c:v>
                </c:pt>
              </c:numCache>
            </c:numRef>
          </c:yVal>
          <c:smooth val="1"/>
        </c:ser>
        <c:ser>
          <c:idx val="3"/>
          <c:order val="3"/>
          <c:spPr>
            <a:solidFill>
              <a:srgbClr val="ffc000"/>
            </a:solidFill>
            <a:ln w="19080">
              <a:solidFill>
                <a:srgbClr val="ffc000"/>
              </a:solidFill>
              <a:round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Tr2出力特性!$H$4:$H$16</c:f>
              <c:numCache>
                <c:formatCode>General</c:formatCode>
                <c:ptCount val="13"/>
                <c:pt idx="0">
                  <c:v>0</c:v>
                </c:pt>
                <c:pt idx="1">
                  <c:v>0.006</c:v>
                </c:pt>
                <c:pt idx="2">
                  <c:v>0.869</c:v>
                </c:pt>
                <c:pt idx="3">
                  <c:v>1.86</c:v>
                </c:pt>
                <c:pt idx="4">
                  <c:v>2.859</c:v>
                </c:pt>
                <c:pt idx="5">
                  <c:v>3.857</c:v>
                </c:pt>
                <c:pt idx="6">
                  <c:v>4.86</c:v>
                </c:pt>
                <c:pt idx="7">
                  <c:v>6.85</c:v>
                </c:pt>
                <c:pt idx="8">
                  <c:v>8.85</c:v>
                </c:pt>
                <c:pt idx="9">
                  <c:v>10.85</c:v>
                </c:pt>
                <c:pt idx="10">
                  <c:v>12.85</c:v>
                </c:pt>
                <c:pt idx="11">
                  <c:v>14.85</c:v>
                </c:pt>
                <c:pt idx="12">
                  <c:v>16.84</c:v>
                </c:pt>
              </c:numCache>
            </c:numRef>
          </c:xVal>
          <c:yVal>
            <c:numRef>
              <c:f>Tr2出力特性!$I$4:$I$16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3.2</c:v>
                </c:pt>
                <c:pt idx="3">
                  <c:v>3.4</c:v>
                </c:pt>
                <c:pt idx="4">
                  <c:v>3.4</c:v>
                </c:pt>
                <c:pt idx="5">
                  <c:v>3.46</c:v>
                </c:pt>
                <c:pt idx="6">
                  <c:v>3.46</c:v>
                </c:pt>
                <c:pt idx="7">
                  <c:v>3.5</c:v>
                </c:pt>
                <c:pt idx="8">
                  <c:v>3.56</c:v>
                </c:pt>
                <c:pt idx="9">
                  <c:v>3.6</c:v>
                </c:pt>
                <c:pt idx="10">
                  <c:v>3.66</c:v>
                </c:pt>
                <c:pt idx="11">
                  <c:v>3.72</c:v>
                </c:pt>
                <c:pt idx="12">
                  <c:v>3.78</c:v>
                </c:pt>
              </c:numCache>
            </c:numRef>
          </c:yVal>
          <c:smooth val="1"/>
        </c:ser>
        <c:ser>
          <c:idx val="4"/>
          <c:order val="4"/>
          <c:spPr>
            <a:solidFill>
              <a:srgbClr val="4472c4"/>
            </a:solidFill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Tr2出力特性!$J$4:$J$16</c:f>
              <c:numCache>
                <c:formatCode>General</c:formatCode>
                <c:ptCount val="13"/>
                <c:pt idx="0">
                  <c:v>0</c:v>
                </c:pt>
                <c:pt idx="1">
                  <c:v>0.006</c:v>
                </c:pt>
                <c:pt idx="2">
                  <c:v>0.797</c:v>
                </c:pt>
                <c:pt idx="3">
                  <c:v>1.796</c:v>
                </c:pt>
                <c:pt idx="4">
                  <c:v>2.795</c:v>
                </c:pt>
                <c:pt idx="5">
                  <c:v>3.793</c:v>
                </c:pt>
                <c:pt idx="6">
                  <c:v>4.8</c:v>
                </c:pt>
                <c:pt idx="7">
                  <c:v>6.79</c:v>
                </c:pt>
                <c:pt idx="8">
                  <c:v>8.78</c:v>
                </c:pt>
                <c:pt idx="9">
                  <c:v>10.78</c:v>
                </c:pt>
                <c:pt idx="10">
                  <c:v>12.78</c:v>
                </c:pt>
                <c:pt idx="11">
                  <c:v>14.77</c:v>
                </c:pt>
                <c:pt idx="12">
                  <c:v>16.77</c:v>
                </c:pt>
              </c:numCache>
            </c:numRef>
          </c:xVal>
          <c:yVal>
            <c:numRef>
              <c:f>Tr2出力特性!$K$4:$K$16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4.94</c:v>
                </c:pt>
                <c:pt idx="3">
                  <c:v>4.98</c:v>
                </c:pt>
                <c:pt idx="4">
                  <c:v>4.99</c:v>
                </c:pt>
                <c:pt idx="5">
                  <c:v>5</c:v>
                </c:pt>
                <c:pt idx="6">
                  <c:v>5.04</c:v>
                </c:pt>
                <c:pt idx="7">
                  <c:v>5.16</c:v>
                </c:pt>
                <c:pt idx="8">
                  <c:v>5.2</c:v>
                </c:pt>
                <c:pt idx="9">
                  <c:v>5.32</c:v>
                </c:pt>
                <c:pt idx="10">
                  <c:v>5.4</c:v>
                </c:pt>
                <c:pt idx="11">
                  <c:v>5.48</c:v>
                </c:pt>
                <c:pt idx="12">
                  <c:v>5.6</c:v>
                </c:pt>
              </c:numCache>
            </c:numRef>
          </c:yVal>
          <c:smooth val="1"/>
        </c:ser>
        <c:ser>
          <c:idx val="5"/>
          <c:order val="5"/>
          <c:spPr>
            <a:solidFill>
              <a:srgbClr val="70ad47"/>
            </a:solidFill>
            <a:ln w="19080">
              <a:solidFill>
                <a:srgbClr val="70ad47"/>
              </a:solidFill>
              <a:round/>
            </a:ln>
          </c:spPr>
          <c:marker>
            <c:symbol val="circle"/>
            <c:size val="5"/>
            <c:spPr>
              <a:solidFill>
                <a:srgbClr val="70ad47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Tr2出力特性!$L$4:$L$16</c:f>
              <c:numCache>
                <c:formatCode>General</c:formatCode>
                <c:ptCount val="13"/>
                <c:pt idx="0">
                  <c:v>0</c:v>
                </c:pt>
                <c:pt idx="1">
                  <c:v>0.006</c:v>
                </c:pt>
                <c:pt idx="2">
                  <c:v>0.728</c:v>
                </c:pt>
                <c:pt idx="3">
                  <c:v>1.728</c:v>
                </c:pt>
                <c:pt idx="4">
                  <c:v>2.727</c:v>
                </c:pt>
                <c:pt idx="5">
                  <c:v>3.722</c:v>
                </c:pt>
                <c:pt idx="6">
                  <c:v>4.72</c:v>
                </c:pt>
                <c:pt idx="7">
                  <c:v>6.72</c:v>
                </c:pt>
                <c:pt idx="8">
                  <c:v>8.71</c:v>
                </c:pt>
                <c:pt idx="9">
                  <c:v>10.71</c:v>
                </c:pt>
                <c:pt idx="10">
                  <c:v>12.7</c:v>
                </c:pt>
                <c:pt idx="11">
                  <c:v>14.69</c:v>
                </c:pt>
                <c:pt idx="12">
                  <c:v>16.68</c:v>
                </c:pt>
              </c:numCache>
            </c:numRef>
          </c:xVal>
          <c:yVal>
            <c:numRef>
              <c:f>Tr2出力特性!$M$4:$M$16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6.56</c:v>
                </c:pt>
                <c:pt idx="3">
                  <c:v>6.6</c:v>
                </c:pt>
                <c:pt idx="4">
                  <c:v>6.68</c:v>
                </c:pt>
                <c:pt idx="5">
                  <c:v>6.72</c:v>
                </c:pt>
                <c:pt idx="6">
                  <c:v>6.8</c:v>
                </c:pt>
                <c:pt idx="7">
                  <c:v>6.9</c:v>
                </c:pt>
                <c:pt idx="8">
                  <c:v>7</c:v>
                </c:pt>
                <c:pt idx="9">
                  <c:v>7.2</c:v>
                </c:pt>
                <c:pt idx="10">
                  <c:v>7.4</c:v>
                </c:pt>
                <c:pt idx="11">
                  <c:v>7.6</c:v>
                </c:pt>
                <c:pt idx="12">
                  <c:v>7.78</c:v>
                </c:pt>
              </c:numCache>
            </c:numRef>
          </c:yVal>
          <c:smooth val="1"/>
        </c:ser>
        <c:ser>
          <c:idx val="6"/>
          <c:order val="6"/>
          <c:spPr>
            <a:solidFill>
              <a:srgbClr val="255e91"/>
            </a:solidFill>
            <a:ln w="19080">
              <a:solidFill>
                <a:srgbClr val="255e91"/>
              </a:solidFill>
              <a:round/>
            </a:ln>
          </c:spPr>
          <c:marker>
            <c:symbol val="circle"/>
            <c:size val="5"/>
            <c:spPr>
              <a:solidFill>
                <a:srgbClr val="255e91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Tr2出力特性!$N$4:$N$16</c:f>
              <c:numCache>
                <c:formatCode>General</c:formatCode>
                <c:ptCount val="13"/>
                <c:pt idx="0">
                  <c:v>0</c:v>
                </c:pt>
                <c:pt idx="1">
                  <c:v>0.006</c:v>
                </c:pt>
                <c:pt idx="2">
                  <c:v>0.659</c:v>
                </c:pt>
                <c:pt idx="3">
                  <c:v>1.657</c:v>
                </c:pt>
                <c:pt idx="4">
                  <c:v>2.654</c:v>
                </c:pt>
                <c:pt idx="5">
                  <c:v>3.651</c:v>
                </c:pt>
                <c:pt idx="6">
                  <c:v>4.65</c:v>
                </c:pt>
                <c:pt idx="7">
                  <c:v>6.64</c:v>
                </c:pt>
                <c:pt idx="8">
                  <c:v>8.63</c:v>
                </c:pt>
                <c:pt idx="9">
                  <c:v>10.62</c:v>
                </c:pt>
                <c:pt idx="10">
                  <c:v>12.61</c:v>
                </c:pt>
                <c:pt idx="11">
                  <c:v>14.6</c:v>
                </c:pt>
                <c:pt idx="12">
                  <c:v>16.59</c:v>
                </c:pt>
              </c:numCache>
            </c:numRef>
          </c:xVal>
          <c:yVal>
            <c:numRef>
              <c:f>Tr2出力特性!$O$4:$O$16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8.24</c:v>
                </c:pt>
                <c:pt idx="3">
                  <c:v>8.28</c:v>
                </c:pt>
                <c:pt idx="4">
                  <c:v>8.36</c:v>
                </c:pt>
                <c:pt idx="5">
                  <c:v>8.4</c:v>
                </c:pt>
                <c:pt idx="6">
                  <c:v>8.52</c:v>
                </c:pt>
                <c:pt idx="7">
                  <c:v>8.76</c:v>
                </c:pt>
                <c:pt idx="8">
                  <c:v>8.92</c:v>
                </c:pt>
                <c:pt idx="9">
                  <c:v>9.08</c:v>
                </c:pt>
                <c:pt idx="10">
                  <c:v>9.4</c:v>
                </c:pt>
                <c:pt idx="11">
                  <c:v>9.7</c:v>
                </c:pt>
                <c:pt idx="12">
                  <c:v>10.2</c:v>
                </c:pt>
              </c:numCache>
            </c:numRef>
          </c:yVal>
          <c:smooth val="1"/>
        </c:ser>
        <c:axId val="29539421"/>
        <c:axId val="97406513"/>
      </c:scatterChart>
      <c:valAx>
        <c:axId val="29539421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VCE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7406513"/>
        <c:crosses val="autoZero"/>
        <c:crossBetween val="midCat"/>
      </c:valAx>
      <c:valAx>
        <c:axId val="9740651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Ic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9539421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Tr3出力特性!$B$4:$B$20</c:f>
              <c:numCache>
                <c:formatCode>General</c:formatCode>
                <c:ptCount val="17"/>
                <c:pt idx="0">
                  <c:v>0</c:v>
                </c:pt>
                <c:pt idx="1">
                  <c:v>1.001</c:v>
                </c:pt>
                <c:pt idx="2">
                  <c:v>2.001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xVal>
          <c:yVal>
            <c:numRef>
              <c:f>Tr3出力特性!$C$4:$C$20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yVal>
          <c:smooth val="1"/>
        </c:ser>
        <c:ser>
          <c:idx val="1"/>
          <c:order val="1"/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Tr3出力特性!$D$4:$D$16</c:f>
              <c:numCache>
                <c:formatCode>General</c:formatCode>
                <c:ptCount val="13"/>
                <c:pt idx="0">
                  <c:v>0</c:v>
                </c:pt>
                <c:pt idx="1">
                  <c:v>0.004</c:v>
                </c:pt>
                <c:pt idx="2">
                  <c:v>0.737</c:v>
                </c:pt>
                <c:pt idx="3">
                  <c:v>1.735</c:v>
                </c:pt>
                <c:pt idx="4">
                  <c:v>2.733</c:v>
                </c:pt>
                <c:pt idx="5">
                  <c:v>3.732</c:v>
                </c:pt>
                <c:pt idx="6">
                  <c:v>4.73</c:v>
                </c:pt>
                <c:pt idx="7">
                  <c:v>6.73</c:v>
                </c:pt>
                <c:pt idx="8">
                  <c:v>8.73</c:v>
                </c:pt>
                <c:pt idx="9">
                  <c:v>10.72</c:v>
                </c:pt>
                <c:pt idx="10">
                  <c:v>12.72</c:v>
                </c:pt>
                <c:pt idx="11">
                  <c:v>14.72</c:v>
                </c:pt>
                <c:pt idx="12">
                  <c:v>16.72</c:v>
                </c:pt>
              </c:numCache>
            </c:numRef>
          </c:xVal>
          <c:yVal>
            <c:numRef>
              <c:f>Tr3出力特性!$E$4:$E$16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0.7</c:v>
                </c:pt>
                <c:pt idx="3">
                  <c:v>0.704</c:v>
                </c:pt>
                <c:pt idx="4">
                  <c:v>0.708</c:v>
                </c:pt>
                <c:pt idx="5">
                  <c:v>0.712</c:v>
                </c:pt>
                <c:pt idx="6">
                  <c:v>0.716</c:v>
                </c:pt>
                <c:pt idx="7">
                  <c:v>0.72</c:v>
                </c:pt>
                <c:pt idx="8">
                  <c:v>0.728</c:v>
                </c:pt>
                <c:pt idx="9">
                  <c:v>0.732</c:v>
                </c:pt>
                <c:pt idx="10">
                  <c:v>0.738</c:v>
                </c:pt>
                <c:pt idx="11">
                  <c:v>0.74</c:v>
                </c:pt>
                <c:pt idx="12">
                  <c:v>0.744</c:v>
                </c:pt>
              </c:numCache>
            </c:numRef>
          </c:yVal>
          <c:smooth val="1"/>
        </c:ser>
        <c:ser>
          <c:idx val="2"/>
          <c:order val="2"/>
          <c:spPr>
            <a:solidFill>
              <a:srgbClr val="a5a5a5"/>
            </a:solidFill>
            <a:ln w="1908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Tr3出力特性!$F$4:$F$16</c:f>
              <c:numCache>
                <c:formatCode>General</c:formatCode>
                <c:ptCount val="13"/>
                <c:pt idx="0">
                  <c:v>0</c:v>
                </c:pt>
                <c:pt idx="1">
                  <c:v>0.006</c:v>
                </c:pt>
                <c:pt idx="2">
                  <c:v>0.79</c:v>
                </c:pt>
                <c:pt idx="3">
                  <c:v>1.789</c:v>
                </c:pt>
                <c:pt idx="4">
                  <c:v>2.789</c:v>
                </c:pt>
                <c:pt idx="5">
                  <c:v>3.787</c:v>
                </c:pt>
                <c:pt idx="6">
                  <c:v>4.79</c:v>
                </c:pt>
                <c:pt idx="7">
                  <c:v>6.78</c:v>
                </c:pt>
                <c:pt idx="8">
                  <c:v>8.78</c:v>
                </c:pt>
                <c:pt idx="9">
                  <c:v>10.8</c:v>
                </c:pt>
                <c:pt idx="10">
                  <c:v>12.78</c:v>
                </c:pt>
                <c:pt idx="11">
                  <c:v>14.78</c:v>
                </c:pt>
                <c:pt idx="12">
                  <c:v>16.77</c:v>
                </c:pt>
              </c:numCache>
            </c:numRef>
          </c:xVal>
          <c:yVal>
            <c:numRef>
              <c:f>Tr3出力特性!$G$4:$G$16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1.56</c:v>
                </c:pt>
                <c:pt idx="3">
                  <c:v>1.57</c:v>
                </c:pt>
                <c:pt idx="4">
                  <c:v>1.58</c:v>
                </c:pt>
                <c:pt idx="5">
                  <c:v>1.59</c:v>
                </c:pt>
                <c:pt idx="6">
                  <c:v>1.6</c:v>
                </c:pt>
                <c:pt idx="7">
                  <c:v>1.62</c:v>
                </c:pt>
                <c:pt idx="8">
                  <c:v>1.63</c:v>
                </c:pt>
                <c:pt idx="9">
                  <c:v>1.64</c:v>
                </c:pt>
                <c:pt idx="10">
                  <c:v>1.65</c:v>
                </c:pt>
                <c:pt idx="11">
                  <c:v>1.66</c:v>
                </c:pt>
                <c:pt idx="12">
                  <c:v>1.68</c:v>
                </c:pt>
              </c:numCache>
            </c:numRef>
          </c:yVal>
          <c:smooth val="1"/>
        </c:ser>
        <c:ser>
          <c:idx val="3"/>
          <c:order val="3"/>
          <c:spPr>
            <a:solidFill>
              <a:srgbClr val="ffc000"/>
            </a:solidFill>
            <a:ln w="19080">
              <a:solidFill>
                <a:srgbClr val="ffc000"/>
              </a:solidFill>
              <a:round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Tr3出力特性!$H$4:$H$16</c:f>
              <c:numCache>
                <c:formatCode>General</c:formatCode>
                <c:ptCount val="13"/>
                <c:pt idx="0">
                  <c:v>0</c:v>
                </c:pt>
                <c:pt idx="1">
                  <c:v>0.006</c:v>
                </c:pt>
                <c:pt idx="2">
                  <c:v>0.855</c:v>
                </c:pt>
                <c:pt idx="3">
                  <c:v>1.853</c:v>
                </c:pt>
                <c:pt idx="4">
                  <c:v>2.53</c:v>
                </c:pt>
                <c:pt idx="5">
                  <c:v>3.852</c:v>
                </c:pt>
                <c:pt idx="6">
                  <c:v>4.85</c:v>
                </c:pt>
                <c:pt idx="7">
                  <c:v>6.85</c:v>
                </c:pt>
                <c:pt idx="8">
                  <c:v>8.85</c:v>
                </c:pt>
                <c:pt idx="9">
                  <c:v>10.84</c:v>
                </c:pt>
                <c:pt idx="10">
                  <c:v>12.84</c:v>
                </c:pt>
                <c:pt idx="11">
                  <c:v>14.84</c:v>
                </c:pt>
                <c:pt idx="12">
                  <c:v>16.83</c:v>
                </c:pt>
              </c:numCache>
            </c:numRef>
          </c:xVal>
          <c:yVal>
            <c:numRef>
              <c:f>Tr3出力特性!$I$4:$I$16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3.52</c:v>
                </c:pt>
                <c:pt idx="3">
                  <c:v>3.56</c:v>
                </c:pt>
                <c:pt idx="4">
                  <c:v>3.58</c:v>
                </c:pt>
                <c:pt idx="5">
                  <c:v>3.6</c:v>
                </c:pt>
                <c:pt idx="6">
                  <c:v>3.62</c:v>
                </c:pt>
                <c:pt idx="7">
                  <c:v>3.68</c:v>
                </c:pt>
                <c:pt idx="8">
                  <c:v>3.7</c:v>
                </c:pt>
                <c:pt idx="9">
                  <c:v>3.8</c:v>
                </c:pt>
                <c:pt idx="10">
                  <c:v>3.88</c:v>
                </c:pt>
                <c:pt idx="11">
                  <c:v>3.92</c:v>
                </c:pt>
                <c:pt idx="12">
                  <c:v>3.96</c:v>
                </c:pt>
              </c:numCache>
            </c:numRef>
          </c:yVal>
          <c:smooth val="1"/>
        </c:ser>
        <c:ser>
          <c:idx val="4"/>
          <c:order val="4"/>
          <c:spPr>
            <a:solidFill>
              <a:srgbClr val="4472c4"/>
            </a:solidFill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Tr3出力特性!$J$4:$J$16</c:f>
              <c:numCache>
                <c:formatCode>General</c:formatCode>
                <c:ptCount val="13"/>
                <c:pt idx="0">
                  <c:v>0</c:v>
                </c:pt>
                <c:pt idx="1">
                  <c:v>0.006</c:v>
                </c:pt>
                <c:pt idx="2">
                  <c:v>0.788</c:v>
                </c:pt>
                <c:pt idx="3">
                  <c:v>1.788</c:v>
                </c:pt>
                <c:pt idx="4">
                  <c:v>2.787</c:v>
                </c:pt>
                <c:pt idx="5">
                  <c:v>3.785</c:v>
                </c:pt>
                <c:pt idx="6">
                  <c:v>4.79</c:v>
                </c:pt>
                <c:pt idx="7">
                  <c:v>6.78</c:v>
                </c:pt>
                <c:pt idx="8">
                  <c:v>8.78</c:v>
                </c:pt>
                <c:pt idx="9">
                  <c:v>10.77</c:v>
                </c:pt>
                <c:pt idx="10">
                  <c:v>12.77</c:v>
                </c:pt>
                <c:pt idx="11">
                  <c:v>14.76</c:v>
                </c:pt>
                <c:pt idx="12">
                  <c:v>16.76</c:v>
                </c:pt>
              </c:numCache>
            </c:numRef>
          </c:xVal>
          <c:yVal>
            <c:numRef>
              <c:f>Tr3出力特性!$K$4:$K$16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5.12</c:v>
                </c:pt>
                <c:pt idx="3">
                  <c:v>5.16</c:v>
                </c:pt>
                <c:pt idx="4">
                  <c:v>5.18</c:v>
                </c:pt>
                <c:pt idx="5">
                  <c:v>5.2</c:v>
                </c:pt>
                <c:pt idx="6">
                  <c:v>5.22</c:v>
                </c:pt>
                <c:pt idx="7">
                  <c:v>5.3</c:v>
                </c:pt>
                <c:pt idx="8">
                  <c:v>5.4</c:v>
                </c:pt>
                <c:pt idx="9">
                  <c:v>5.48</c:v>
                </c:pt>
                <c:pt idx="10">
                  <c:v>5.6</c:v>
                </c:pt>
                <c:pt idx="11">
                  <c:v>5.72</c:v>
                </c:pt>
                <c:pt idx="12">
                  <c:v>5.82</c:v>
                </c:pt>
              </c:numCache>
            </c:numRef>
          </c:yVal>
          <c:smooth val="1"/>
        </c:ser>
        <c:ser>
          <c:idx val="5"/>
          <c:order val="5"/>
          <c:spPr>
            <a:solidFill>
              <a:srgbClr val="70ad47"/>
            </a:solidFill>
            <a:ln w="19080">
              <a:solidFill>
                <a:srgbClr val="70ad47"/>
              </a:solidFill>
              <a:round/>
            </a:ln>
          </c:spPr>
          <c:marker>
            <c:symbol val="circle"/>
            <c:size val="5"/>
            <c:spPr>
              <a:solidFill>
                <a:srgbClr val="70ad47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Tr3出力特性!$L$4:$L$16</c:f>
              <c:numCache>
                <c:formatCode>General</c:formatCode>
                <c:ptCount val="13"/>
                <c:pt idx="0">
                  <c:v>0</c:v>
                </c:pt>
                <c:pt idx="1">
                  <c:v>0.006</c:v>
                </c:pt>
                <c:pt idx="2">
                  <c:v>0.715</c:v>
                </c:pt>
                <c:pt idx="3">
                  <c:v>1.715</c:v>
                </c:pt>
                <c:pt idx="4">
                  <c:v>2.713</c:v>
                </c:pt>
                <c:pt idx="5">
                  <c:v>3.712</c:v>
                </c:pt>
                <c:pt idx="6">
                  <c:v>4.71</c:v>
                </c:pt>
                <c:pt idx="7">
                  <c:v>6.7</c:v>
                </c:pt>
                <c:pt idx="8">
                  <c:v>8.7</c:v>
                </c:pt>
                <c:pt idx="9">
                  <c:v>10.69</c:v>
                </c:pt>
                <c:pt idx="10">
                  <c:v>12.69</c:v>
                </c:pt>
                <c:pt idx="11">
                  <c:v>14.68</c:v>
                </c:pt>
                <c:pt idx="12">
                  <c:v>16.67</c:v>
                </c:pt>
              </c:numCache>
            </c:numRef>
          </c:xVal>
          <c:yVal>
            <c:numRef>
              <c:f>Tr3出力特性!$M$4:$M$16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6.88</c:v>
                </c:pt>
                <c:pt idx="3">
                  <c:v>6.88</c:v>
                </c:pt>
                <c:pt idx="4">
                  <c:v>6.92</c:v>
                </c:pt>
                <c:pt idx="5">
                  <c:v>6.96</c:v>
                </c:pt>
                <c:pt idx="6">
                  <c:v>7.02</c:v>
                </c:pt>
                <c:pt idx="7">
                  <c:v>7.12</c:v>
                </c:pt>
                <c:pt idx="8">
                  <c:v>7.28</c:v>
                </c:pt>
                <c:pt idx="9">
                  <c:v>7.4</c:v>
                </c:pt>
                <c:pt idx="10">
                  <c:v>7.58</c:v>
                </c:pt>
                <c:pt idx="11">
                  <c:v>7.78</c:v>
                </c:pt>
                <c:pt idx="12">
                  <c:v>7.96</c:v>
                </c:pt>
              </c:numCache>
            </c:numRef>
          </c:yVal>
          <c:smooth val="1"/>
        </c:ser>
        <c:ser>
          <c:idx val="6"/>
          <c:order val="6"/>
          <c:spPr>
            <a:solidFill>
              <a:srgbClr val="255e91"/>
            </a:solidFill>
            <a:ln w="19080">
              <a:solidFill>
                <a:srgbClr val="255e91"/>
              </a:solidFill>
              <a:round/>
            </a:ln>
          </c:spPr>
          <c:marker>
            <c:symbol val="circle"/>
            <c:size val="5"/>
            <c:spPr>
              <a:solidFill>
                <a:srgbClr val="255e91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Tr3出力特性!$N$4:$N$16</c:f>
              <c:numCache>
                <c:formatCode>General</c:formatCode>
                <c:ptCount val="13"/>
                <c:pt idx="0">
                  <c:v>0</c:v>
                </c:pt>
                <c:pt idx="1">
                  <c:v>0.005</c:v>
                </c:pt>
                <c:pt idx="2">
                  <c:v>0.643</c:v>
                </c:pt>
                <c:pt idx="3">
                  <c:v>1.643</c:v>
                </c:pt>
                <c:pt idx="4">
                  <c:v>2.641</c:v>
                </c:pt>
                <c:pt idx="5">
                  <c:v>3.639</c:v>
                </c:pt>
                <c:pt idx="6">
                  <c:v>4.64</c:v>
                </c:pt>
                <c:pt idx="7">
                  <c:v>6.63</c:v>
                </c:pt>
                <c:pt idx="8">
                  <c:v>8.62</c:v>
                </c:pt>
                <c:pt idx="9">
                  <c:v>10.61</c:v>
                </c:pt>
                <c:pt idx="10">
                  <c:v>12.6</c:v>
                </c:pt>
                <c:pt idx="11">
                  <c:v>14.58</c:v>
                </c:pt>
                <c:pt idx="12">
                  <c:v>16.57</c:v>
                </c:pt>
              </c:numCache>
            </c:numRef>
          </c:xVal>
          <c:yVal>
            <c:numRef>
              <c:f>Tr3出力特性!$O$4:$O$16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8.6</c:v>
                </c:pt>
                <c:pt idx="3">
                  <c:v>8.62</c:v>
                </c:pt>
                <c:pt idx="4">
                  <c:v>8.68</c:v>
                </c:pt>
                <c:pt idx="5">
                  <c:v>8.72</c:v>
                </c:pt>
                <c:pt idx="6">
                  <c:v>8.8</c:v>
                </c:pt>
                <c:pt idx="7">
                  <c:v>8.98</c:v>
                </c:pt>
                <c:pt idx="8">
                  <c:v>9.2</c:v>
                </c:pt>
                <c:pt idx="9">
                  <c:v>9.4</c:v>
                </c:pt>
                <c:pt idx="10">
                  <c:v>9.56</c:v>
                </c:pt>
                <c:pt idx="11">
                  <c:v>10</c:v>
                </c:pt>
                <c:pt idx="12">
                  <c:v>10.35</c:v>
                </c:pt>
              </c:numCache>
            </c:numRef>
          </c:yVal>
          <c:smooth val="1"/>
        </c:ser>
        <c:axId val="89688283"/>
        <c:axId val="47748749"/>
      </c:scatterChart>
      <c:valAx>
        <c:axId val="89688283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VCE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7748749"/>
        <c:crosses val="autoZero"/>
        <c:crossBetween val="midCat"/>
      </c:valAx>
      <c:valAx>
        <c:axId val="4774874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Ic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9688283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Tr3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電流増幅特性!$B$33:$B$40</c:f>
              <c:numCache>
                <c:formatCode>General</c:formatCode>
                <c:ptCount val="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</c:numCache>
            </c:numRef>
          </c:xVal>
          <c:yVal>
            <c:numRef>
              <c:f>電流増幅特性!$C$33:$C$40</c:f>
              <c:numCache>
                <c:formatCode>General</c:formatCode>
                <c:ptCount val="8"/>
                <c:pt idx="0">
                  <c:v>0</c:v>
                </c:pt>
                <c:pt idx="1">
                  <c:v>1.8</c:v>
                </c:pt>
                <c:pt idx="2">
                  <c:v>3.56</c:v>
                </c:pt>
                <c:pt idx="3">
                  <c:v>5.28</c:v>
                </c:pt>
                <c:pt idx="4">
                  <c:v>7.93</c:v>
                </c:pt>
                <c:pt idx="5">
                  <c:v>7.94</c:v>
                </c:pt>
                <c:pt idx="6">
                  <c:v>7.98</c:v>
                </c:pt>
                <c:pt idx="7">
                  <c:v>7.99</c:v>
                </c:pt>
              </c:numCache>
            </c:numRef>
          </c:yVal>
          <c:smooth val="1"/>
        </c:ser>
        <c:axId val="39938961"/>
        <c:axId val="17365901"/>
      </c:scatterChart>
      <c:valAx>
        <c:axId val="39938961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7365901"/>
        <c:crosses val="autoZero"/>
        <c:crossBetween val="midCat"/>
      </c:valAx>
      <c:valAx>
        <c:axId val="1736590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9938961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Tr1-4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電流増幅特性!$B$4:$B$11</c:f>
              <c:numCache>
                <c:formatCode>General</c:formatCode>
                <c:ptCount val="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</c:numCache>
            </c:numRef>
          </c:xVal>
          <c:yVal>
            <c:numRef>
              <c:f>電流増幅特性!$C$4:$C$11</c:f>
              <c:numCache>
                <c:formatCode>General</c:formatCode>
                <c:ptCount val="8"/>
                <c:pt idx="0">
                  <c:v>0</c:v>
                </c:pt>
                <c:pt idx="1">
                  <c:v>1.78</c:v>
                </c:pt>
                <c:pt idx="2">
                  <c:v>3.48</c:v>
                </c:pt>
                <c:pt idx="3">
                  <c:v>5.19</c:v>
                </c:pt>
                <c:pt idx="4">
                  <c:v>6.79</c:v>
                </c:pt>
                <c:pt idx="5">
                  <c:v>7.89</c:v>
                </c:pt>
                <c:pt idx="6">
                  <c:v>7.96</c:v>
                </c:pt>
                <c:pt idx="7">
                  <c:v>7.99</c:v>
                </c:pt>
              </c:numCache>
            </c:numRef>
          </c:yVal>
          <c:smooth val="1"/>
        </c:ser>
        <c:axId val="29580885"/>
        <c:axId val="62337432"/>
      </c:scatterChart>
      <c:valAx>
        <c:axId val="29580885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2337432"/>
        <c:crosses val="autoZero"/>
        <c:crossBetween val="midCat"/>
      </c:valAx>
      <c:valAx>
        <c:axId val="6233743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9580885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Tr2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電流増幅特性!$B$17:$B$28</c:f>
              <c:numCache>
                <c:formatCode>General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  <c:pt idx="6">
                  <c:v>25</c:v>
                </c:pt>
                <c:pt idx="7">
                  <c:v>30</c:v>
                </c:pt>
                <c:pt idx="8">
                  <c:v>40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</c:numCache>
            </c:numRef>
          </c:xVal>
          <c:yVal>
            <c:numRef>
              <c:f>電流増幅特性!$C$17:$C$28</c:f>
              <c:numCache>
                <c:formatCode>General</c:formatCode>
                <c:ptCount val="12"/>
                <c:pt idx="0">
                  <c:v>0</c:v>
                </c:pt>
                <c:pt idx="1">
                  <c:v>1.7</c:v>
                </c:pt>
                <c:pt idx="2">
                  <c:v>3.42</c:v>
                </c:pt>
                <c:pt idx="3">
                  <c:v>3.75</c:v>
                </c:pt>
                <c:pt idx="4">
                  <c:v>3.95</c:v>
                </c:pt>
                <c:pt idx="5">
                  <c:v>4.1</c:v>
                </c:pt>
                <c:pt idx="6">
                  <c:v>4.3</c:v>
                </c:pt>
                <c:pt idx="7">
                  <c:v>5.13</c:v>
                </c:pt>
                <c:pt idx="8">
                  <c:v>6.7</c:v>
                </c:pt>
                <c:pt idx="9">
                  <c:v>7.9</c:v>
                </c:pt>
                <c:pt idx="10">
                  <c:v>7.95</c:v>
                </c:pt>
                <c:pt idx="11">
                  <c:v>7.99</c:v>
                </c:pt>
              </c:numCache>
            </c:numRef>
          </c:yVal>
          <c:smooth val="1"/>
        </c:ser>
        <c:axId val="44537789"/>
        <c:axId val="16896419"/>
      </c:scatterChart>
      <c:valAx>
        <c:axId val="44537789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6896419"/>
        <c:crosses val="autoZero"/>
        <c:crossBetween val="midCat"/>
      </c:valAx>
      <c:valAx>
        <c:axId val="1689641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4537789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Tr1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電圧増幅特性!$B$4:$B$19</c:f>
              <c:numCache>
                <c:formatCode>General</c:formatCode>
                <c:ptCount val="16"/>
                <c:pt idx="0">
                  <c:v>0.1</c:v>
                </c:pt>
                <c:pt idx="1">
                  <c:v>0.199</c:v>
                </c:pt>
                <c:pt idx="2">
                  <c:v>0.298</c:v>
                </c:pt>
                <c:pt idx="3">
                  <c:v>0.398</c:v>
                </c:pt>
                <c:pt idx="4">
                  <c:v>0.493</c:v>
                </c:pt>
                <c:pt idx="5">
                  <c:v>0.562</c:v>
                </c:pt>
                <c:pt idx="6">
                  <c:v>0.595</c:v>
                </c:pt>
                <c:pt idx="7">
                  <c:v>0.611</c:v>
                </c:pt>
                <c:pt idx="8">
                  <c:v>0.636</c:v>
                </c:pt>
                <c:pt idx="9">
                  <c:v>0.653</c:v>
                </c:pt>
                <c:pt idx="10">
                  <c:v>0.666</c:v>
                </c:pt>
                <c:pt idx="11">
                  <c:v>0.69</c:v>
                </c:pt>
                <c:pt idx="12">
                  <c:v>0.696</c:v>
                </c:pt>
                <c:pt idx="13">
                  <c:v>0.709</c:v>
                </c:pt>
                <c:pt idx="14">
                  <c:v>0.714</c:v>
                </c:pt>
                <c:pt idx="15">
                  <c:v>0.718</c:v>
                </c:pt>
              </c:numCache>
            </c:numRef>
          </c:xVal>
          <c:yVal>
            <c:numRef>
              <c:f>電圧増幅特性!$C$4:$C$19</c:f>
              <c:numCache>
                <c:formatCode>General</c:formatCode>
                <c:ptCount val="16"/>
                <c:pt idx="0">
                  <c:v>8.02</c:v>
                </c:pt>
                <c:pt idx="1">
                  <c:v>8.02</c:v>
                </c:pt>
                <c:pt idx="2">
                  <c:v>8.02</c:v>
                </c:pt>
                <c:pt idx="3">
                  <c:v>8.02</c:v>
                </c:pt>
                <c:pt idx="4">
                  <c:v>8.02</c:v>
                </c:pt>
                <c:pt idx="5">
                  <c:v>7.97</c:v>
                </c:pt>
                <c:pt idx="6">
                  <c:v>7.85</c:v>
                </c:pt>
                <c:pt idx="7">
                  <c:v>7.71</c:v>
                </c:pt>
                <c:pt idx="8">
                  <c:v>7.24</c:v>
                </c:pt>
                <c:pt idx="9">
                  <c:v>6.59</c:v>
                </c:pt>
                <c:pt idx="10">
                  <c:v>5.5</c:v>
                </c:pt>
                <c:pt idx="11">
                  <c:v>2.969</c:v>
                </c:pt>
                <c:pt idx="12">
                  <c:v>2.172</c:v>
                </c:pt>
                <c:pt idx="13">
                  <c:v>0.81</c:v>
                </c:pt>
                <c:pt idx="14">
                  <c:v>0.231</c:v>
                </c:pt>
                <c:pt idx="15">
                  <c:v>0.131</c:v>
                </c:pt>
              </c:numCache>
            </c:numRef>
          </c:yVal>
          <c:smooth val="1"/>
        </c:ser>
        <c:axId val="12182487"/>
        <c:axId val="3851681"/>
      </c:scatterChart>
      <c:valAx>
        <c:axId val="12182487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851681"/>
        <c:crosses val="autoZero"/>
        <c:crossBetween val="midCat"/>
      </c:valAx>
      <c:valAx>
        <c:axId val="385168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2182487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電圧増幅特性!$B$24:$B$41</c:f>
              <c:numCache>
                <c:formatCode>General</c:formatCode>
                <c:ptCount val="18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0.559</c:v>
                </c:pt>
                <c:pt idx="6">
                  <c:v>0.61</c:v>
                </c:pt>
                <c:pt idx="7">
                  <c:v>0.629</c:v>
                </c:pt>
                <c:pt idx="8">
                  <c:v>0.641</c:v>
                </c:pt>
                <c:pt idx="9">
                  <c:v>0.653</c:v>
                </c:pt>
                <c:pt idx="10">
                  <c:v>0.668</c:v>
                </c:pt>
                <c:pt idx="11">
                  <c:v>0.675</c:v>
                </c:pt>
                <c:pt idx="12">
                  <c:v>0.685</c:v>
                </c:pt>
                <c:pt idx="13">
                  <c:v>0.701</c:v>
                </c:pt>
                <c:pt idx="14">
                  <c:v>0.712</c:v>
                </c:pt>
                <c:pt idx="15">
                  <c:v>0.713</c:v>
                </c:pt>
                <c:pt idx="16">
                  <c:v>0.715</c:v>
                </c:pt>
                <c:pt idx="17">
                  <c:v>0.717</c:v>
                </c:pt>
              </c:numCache>
            </c:numRef>
          </c:xVal>
          <c:yVal>
            <c:numRef>
              <c:f>電圧増幅特性!$C$24:$C$41</c:f>
              <c:numCache>
                <c:formatCode>General</c:formatCode>
                <c:ptCount val="18"/>
                <c:pt idx="0">
                  <c:v>8.02</c:v>
                </c:pt>
                <c:pt idx="1">
                  <c:v>8.02</c:v>
                </c:pt>
                <c:pt idx="2">
                  <c:v>8.02</c:v>
                </c:pt>
                <c:pt idx="3">
                  <c:v>8.02</c:v>
                </c:pt>
                <c:pt idx="4">
                  <c:v>8.02</c:v>
                </c:pt>
                <c:pt idx="5">
                  <c:v>7.97</c:v>
                </c:pt>
                <c:pt idx="6">
                  <c:v>7.71</c:v>
                </c:pt>
                <c:pt idx="7">
                  <c:v>7.4</c:v>
                </c:pt>
                <c:pt idx="8">
                  <c:v>7.08</c:v>
                </c:pt>
                <c:pt idx="9">
                  <c:v>6.59</c:v>
                </c:pt>
                <c:pt idx="10">
                  <c:v>5.6</c:v>
                </c:pt>
                <c:pt idx="11">
                  <c:v>4.93</c:v>
                </c:pt>
                <c:pt idx="12">
                  <c:v>3.77</c:v>
                </c:pt>
                <c:pt idx="13">
                  <c:v>1.85</c:v>
                </c:pt>
                <c:pt idx="14">
                  <c:v>0.645</c:v>
                </c:pt>
                <c:pt idx="15">
                  <c:v>0.245</c:v>
                </c:pt>
                <c:pt idx="16">
                  <c:v>0.159</c:v>
                </c:pt>
                <c:pt idx="17">
                  <c:v>0.127</c:v>
                </c:pt>
              </c:numCache>
            </c:numRef>
          </c:yVal>
          <c:smooth val="1"/>
        </c:ser>
        <c:axId val="41125202"/>
        <c:axId val="9992404"/>
      </c:scatterChart>
      <c:valAx>
        <c:axId val="41125202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992404"/>
        <c:crosses val="autoZero"/>
        <c:crossBetween val="midCat"/>
      </c:valAx>
      <c:valAx>
        <c:axId val="999240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1125202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入出力特性!$B$3:$B$23</c:f>
              <c:numCache>
                <c:formatCode>General</c:formatCode>
                <c:ptCount val="21"/>
                <c:pt idx="0">
                  <c:v>0</c:v>
                </c:pt>
                <c:pt idx="1">
                  <c:v>0.011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0.101</c:v>
                </c:pt>
                <c:pt idx="11">
                  <c:v>0.11</c:v>
                </c:pt>
                <c:pt idx="12">
                  <c:v>0.121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0.171</c:v>
                </c:pt>
                <c:pt idx="18">
                  <c:v>0.18</c:v>
                </c:pt>
                <c:pt idx="19">
                  <c:v>0.19</c:v>
                </c:pt>
                <c:pt idx="20">
                  <c:v>0.203</c:v>
                </c:pt>
              </c:numCache>
            </c:numRef>
          </c:xVal>
          <c:yVal>
            <c:numRef>
              <c:f>入出力特性!$C$3:$C$23</c:f>
              <c:numCache>
                <c:formatCode>General</c:formatCode>
                <c:ptCount val="21"/>
                <c:pt idx="0">
                  <c:v>0</c:v>
                </c:pt>
                <c:pt idx="1">
                  <c:v>1.2</c:v>
                </c:pt>
                <c:pt idx="2">
                  <c:v>2</c:v>
                </c:pt>
                <c:pt idx="3">
                  <c:v>2.8</c:v>
                </c:pt>
                <c:pt idx="4">
                  <c:v>3.22</c:v>
                </c:pt>
                <c:pt idx="5">
                  <c:v>3.5</c:v>
                </c:pt>
                <c:pt idx="6">
                  <c:v>3.62</c:v>
                </c:pt>
                <c:pt idx="7">
                  <c:v>3.78</c:v>
                </c:pt>
                <c:pt idx="8">
                  <c:v>3.82</c:v>
                </c:pt>
                <c:pt idx="9">
                  <c:v>3.92</c:v>
                </c:pt>
                <c:pt idx="10">
                  <c:v>3.98</c:v>
                </c:pt>
                <c:pt idx="11">
                  <c:v>4</c:v>
                </c:pt>
                <c:pt idx="12">
                  <c:v>4.02</c:v>
                </c:pt>
                <c:pt idx="13">
                  <c:v>4.04</c:v>
                </c:pt>
                <c:pt idx="14">
                  <c:v>4.06</c:v>
                </c:pt>
                <c:pt idx="15">
                  <c:v>4.1</c:v>
                </c:pt>
                <c:pt idx="16">
                  <c:v>4.1</c:v>
                </c:pt>
                <c:pt idx="17">
                  <c:v>4.14</c:v>
                </c:pt>
                <c:pt idx="18">
                  <c:v>4.14</c:v>
                </c:pt>
                <c:pt idx="19">
                  <c:v>4.16</c:v>
                </c:pt>
                <c:pt idx="20">
                  <c:v>4.18</c:v>
                </c:pt>
              </c:numCache>
            </c:numRef>
          </c:yVal>
          <c:smooth val="1"/>
        </c:ser>
        <c:axId val="37416900"/>
        <c:axId val="29584822"/>
      </c:scatterChart>
      <c:valAx>
        <c:axId val="37416900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9584822"/>
        <c:crosses val="autoZero"/>
        <c:crossBetween val="midCat"/>
      </c:valAx>
      <c:valAx>
        <c:axId val="2958482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7416900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Tr1入力特性!$D$4:$D$16</c:f>
              <c:numCache>
                <c:formatCode>General</c:formatCode>
                <c:ptCount val="13"/>
                <c:pt idx="0">
                  <c:v>0</c:v>
                </c:pt>
                <c:pt idx="1">
                  <c:v>0.562</c:v>
                </c:pt>
                <c:pt idx="2">
                  <c:v>0.62</c:v>
                </c:pt>
                <c:pt idx="3">
                  <c:v>0.642</c:v>
                </c:pt>
                <c:pt idx="4">
                  <c:v>0.654</c:v>
                </c:pt>
                <c:pt idx="5">
                  <c:v>0.664</c:v>
                </c:pt>
                <c:pt idx="6">
                  <c:v>0.671</c:v>
                </c:pt>
                <c:pt idx="7">
                  <c:v>0.676</c:v>
                </c:pt>
                <c:pt idx="8">
                  <c:v>0.68</c:v>
                </c:pt>
                <c:pt idx="9">
                  <c:v>0.683</c:v>
                </c:pt>
                <c:pt idx="10">
                  <c:v>0.686</c:v>
                </c:pt>
                <c:pt idx="11">
                  <c:v>0.688</c:v>
                </c:pt>
                <c:pt idx="12">
                  <c:v>0.689</c:v>
                </c:pt>
              </c:numCache>
            </c:numRef>
          </c:xVal>
          <c:yVal>
            <c:numRef>
              <c:f>Tr1入力特性!$E$4:$E$16</c:f>
              <c:numCache>
                <c:formatCode>General</c:formatCode>
                <c:ptCount val="13"/>
                <c:pt idx="0">
                  <c:v>0</c:v>
                </c:pt>
                <c:pt idx="1">
                  <c:v>0.5</c:v>
                </c:pt>
                <c:pt idx="2">
                  <c:v>2.8</c:v>
                </c:pt>
                <c:pt idx="3">
                  <c:v>6</c:v>
                </c:pt>
                <c:pt idx="4">
                  <c:v>10.2</c:v>
                </c:pt>
                <c:pt idx="5">
                  <c:v>15.1</c:v>
                </c:pt>
                <c:pt idx="6">
                  <c:v>20.1</c:v>
                </c:pt>
                <c:pt idx="7">
                  <c:v>25</c:v>
                </c:pt>
                <c:pt idx="8">
                  <c:v>29.9</c:v>
                </c:pt>
                <c:pt idx="9">
                  <c:v>34.8</c:v>
                </c:pt>
                <c:pt idx="10">
                  <c:v>39.8</c:v>
                </c:pt>
                <c:pt idx="11">
                  <c:v>44.9</c:v>
                </c:pt>
                <c:pt idx="12">
                  <c:v>50</c:v>
                </c:pt>
              </c:numCache>
            </c:numRef>
          </c:yVal>
          <c:smooth val="1"/>
        </c:ser>
        <c:axId val="90319708"/>
        <c:axId val="17097064"/>
      </c:scatterChart>
      <c:valAx>
        <c:axId val="90319708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7097064"/>
        <c:crosses val="autoZero"/>
        <c:crossBetween val="midCat"/>
      </c:valAx>
      <c:valAx>
        <c:axId val="1709706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0319708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100μF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周波数特性!$D$4:$D$37</c:f>
              <c:numCache>
                <c:formatCode>General</c:formatCode>
                <c:ptCount val="3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200</c:v>
                </c:pt>
                <c:pt idx="11">
                  <c:v>300</c:v>
                </c:pt>
                <c:pt idx="12">
                  <c:v>400</c:v>
                </c:pt>
                <c:pt idx="13">
                  <c:v>500</c:v>
                </c:pt>
                <c:pt idx="14">
                  <c:v>750</c:v>
                </c:pt>
                <c:pt idx="15">
                  <c:v>1000</c:v>
                </c:pt>
                <c:pt idx="16">
                  <c:v>2000</c:v>
                </c:pt>
                <c:pt idx="17">
                  <c:v>3000</c:v>
                </c:pt>
                <c:pt idx="18">
                  <c:v>5000</c:v>
                </c:pt>
                <c:pt idx="19">
                  <c:v>7500</c:v>
                </c:pt>
                <c:pt idx="20">
                  <c:v>10000</c:v>
                </c:pt>
                <c:pt idx="21">
                  <c:v>25000</c:v>
                </c:pt>
                <c:pt idx="22">
                  <c:v>50000</c:v>
                </c:pt>
                <c:pt idx="23">
                  <c:v>75000</c:v>
                </c:pt>
                <c:pt idx="24">
                  <c:v>100000</c:v>
                </c:pt>
                <c:pt idx="25">
                  <c:v>200000</c:v>
                </c:pt>
                <c:pt idx="26">
                  <c:v>300000</c:v>
                </c:pt>
                <c:pt idx="27">
                  <c:v>400000</c:v>
                </c:pt>
                <c:pt idx="28">
                  <c:v>500000</c:v>
                </c:pt>
                <c:pt idx="29">
                  <c:v>600000</c:v>
                </c:pt>
                <c:pt idx="30">
                  <c:v>700000</c:v>
                </c:pt>
                <c:pt idx="31">
                  <c:v>800000</c:v>
                </c:pt>
                <c:pt idx="32">
                  <c:v>900000</c:v>
                </c:pt>
                <c:pt idx="33">
                  <c:v>1000000</c:v>
                </c:pt>
              </c:numCache>
            </c:numRef>
          </c:xVal>
          <c:yVal>
            <c:numRef>
              <c:f>周波数特性!$F$4:$F$37</c:f>
              <c:numCache>
                <c:formatCode>General</c:formatCode>
                <c:ptCount val="34"/>
                <c:pt idx="0">
                  <c:v>8.81818164130435</c:v>
                </c:pt>
                <c:pt idx="1">
                  <c:v>18.3606067356976</c:v>
                </c:pt>
                <c:pt idx="2">
                  <c:v>22.7975817280247</c:v>
                </c:pt>
                <c:pt idx="3">
                  <c:v>25.666024574071</c:v>
                </c:pt>
                <c:pt idx="4">
                  <c:v>27.6763073196086</c:v>
                </c:pt>
                <c:pt idx="5">
                  <c:v>29.3076570289684</c:v>
                </c:pt>
                <c:pt idx="6">
                  <c:v>30.6295783408451</c:v>
                </c:pt>
                <c:pt idx="7">
                  <c:v>31.70921459017</c:v>
                </c:pt>
                <c:pt idx="8">
                  <c:v>32.5473171318547</c:v>
                </c:pt>
                <c:pt idx="9">
                  <c:v>33.4788399726818</c:v>
                </c:pt>
                <c:pt idx="10">
                  <c:v>37.8418920538096</c:v>
                </c:pt>
                <c:pt idx="11">
                  <c:v>39.554472105777</c:v>
                </c:pt>
                <c:pt idx="12">
                  <c:v>40.3406667859756</c:v>
                </c:pt>
                <c:pt idx="13">
                  <c:v>40.7485299588125</c:v>
                </c:pt>
                <c:pt idx="14">
                  <c:v>41.1380970267295</c:v>
                </c:pt>
                <c:pt idx="15">
                  <c:v>41.3637172349232</c:v>
                </c:pt>
                <c:pt idx="16">
                  <c:v>41.5836249209525</c:v>
                </c:pt>
                <c:pt idx="17">
                  <c:v>41.5836249209525</c:v>
                </c:pt>
                <c:pt idx="18">
                  <c:v>41.5836249209525</c:v>
                </c:pt>
                <c:pt idx="19">
                  <c:v>41.5836249209525</c:v>
                </c:pt>
                <c:pt idx="20">
                  <c:v>41.5836249209525</c:v>
                </c:pt>
                <c:pt idx="21">
                  <c:v>41.5836249209525</c:v>
                </c:pt>
                <c:pt idx="22">
                  <c:v>41.5836249209525</c:v>
                </c:pt>
                <c:pt idx="23">
                  <c:v>41.5836249209525</c:v>
                </c:pt>
                <c:pt idx="24">
                  <c:v>41.4376401461225</c:v>
                </c:pt>
                <c:pt idx="25">
                  <c:v>40.8278537031645</c:v>
                </c:pt>
                <c:pt idx="26">
                  <c:v>39.8245215138499</c:v>
                </c:pt>
                <c:pt idx="27">
                  <c:v>38.5883785142859</c:v>
                </c:pt>
                <c:pt idx="28">
                  <c:v>37.501225267834</c:v>
                </c:pt>
                <c:pt idx="29">
                  <c:v>36.2582671328571</c:v>
                </c:pt>
                <c:pt idx="30">
                  <c:v>35.1174971134498</c:v>
                </c:pt>
                <c:pt idx="31">
                  <c:v>33.9794000867204</c:v>
                </c:pt>
                <c:pt idx="32">
                  <c:v>32.8690535297237</c:v>
                </c:pt>
                <c:pt idx="33">
                  <c:v>32.0411998265592</c:v>
                </c:pt>
              </c:numCache>
            </c:numRef>
          </c:yVal>
          <c:smooth val="1"/>
        </c:ser>
        <c:axId val="63549872"/>
        <c:axId val="64456530"/>
      </c:scatterChart>
      <c:valAx>
        <c:axId val="63549872"/>
        <c:scaling>
          <c:logBase val="10"/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4456530"/>
        <c:crosses val="autoZero"/>
        <c:crossBetween val="midCat"/>
      </c:valAx>
      <c:valAx>
        <c:axId val="6445653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3549872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220μF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周波数特性!$J$4:$J$24</c:f>
              <c:numCache>
                <c:formatCode>General</c:formatCode>
                <c:ptCount val="21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250</c:v>
                </c:pt>
                <c:pt idx="6">
                  <c:v>500</c:v>
                </c:pt>
                <c:pt idx="7">
                  <c:v>750</c:v>
                </c:pt>
                <c:pt idx="8">
                  <c:v>1000</c:v>
                </c:pt>
                <c:pt idx="9">
                  <c:v>2500</c:v>
                </c:pt>
                <c:pt idx="10">
                  <c:v>5000</c:v>
                </c:pt>
                <c:pt idx="11">
                  <c:v>7500</c:v>
                </c:pt>
                <c:pt idx="12">
                  <c:v>10000</c:v>
                </c:pt>
                <c:pt idx="13">
                  <c:v>25000</c:v>
                </c:pt>
                <c:pt idx="14">
                  <c:v>50000</c:v>
                </c:pt>
                <c:pt idx="15">
                  <c:v>75000</c:v>
                </c:pt>
                <c:pt idx="16">
                  <c:v>100000</c:v>
                </c:pt>
                <c:pt idx="17">
                  <c:v>250000</c:v>
                </c:pt>
                <c:pt idx="18">
                  <c:v>500000</c:v>
                </c:pt>
                <c:pt idx="19">
                  <c:v>750000</c:v>
                </c:pt>
                <c:pt idx="20">
                  <c:v>1000000</c:v>
                </c:pt>
              </c:numCache>
            </c:numRef>
          </c:xVal>
          <c:yVal>
            <c:numRef>
              <c:f>周波数特性!$L$4:$L$24</c:f>
              <c:numCache>
                <c:formatCode>General</c:formatCode>
                <c:ptCount val="21"/>
                <c:pt idx="0">
                  <c:v>14.8072537898849</c:v>
                </c:pt>
                <c:pt idx="1">
                  <c:v>24.8607609737259</c:v>
                </c:pt>
                <c:pt idx="2">
                  <c:v>31.0776605328775</c:v>
                </c:pt>
                <c:pt idx="3">
                  <c:v>34.1514035219587</c:v>
                </c:pt>
                <c:pt idx="4">
                  <c:v>35.9868109890716</c:v>
                </c:pt>
                <c:pt idx="5">
                  <c:v>40.0864274756529</c:v>
                </c:pt>
                <c:pt idx="6">
                  <c:v>41.2139568070722</c:v>
                </c:pt>
                <c:pt idx="7">
                  <c:v>41.4376401461225</c:v>
                </c:pt>
                <c:pt idx="8">
                  <c:v>41.5109392278506</c:v>
                </c:pt>
                <c:pt idx="9">
                  <c:v>41.655707406329</c:v>
                </c:pt>
                <c:pt idx="10">
                  <c:v>41.655707406329</c:v>
                </c:pt>
                <c:pt idx="11">
                  <c:v>41.655707406329</c:v>
                </c:pt>
                <c:pt idx="12">
                  <c:v>41.655707406329</c:v>
                </c:pt>
                <c:pt idx="13">
                  <c:v>41.655707406329</c:v>
                </c:pt>
                <c:pt idx="14">
                  <c:v>41.655707406329</c:v>
                </c:pt>
                <c:pt idx="15">
                  <c:v>41.655707406329</c:v>
                </c:pt>
                <c:pt idx="16">
                  <c:v>41.5836249209525</c:v>
                </c:pt>
                <c:pt idx="17">
                  <c:v>40.4237859813988</c:v>
                </c:pt>
                <c:pt idx="18">
                  <c:v>37.501225267834</c:v>
                </c:pt>
                <c:pt idx="19">
                  <c:v>34.6478751964594</c:v>
                </c:pt>
                <c:pt idx="20">
                  <c:v>32.0411998265592</c:v>
                </c:pt>
              </c:numCache>
            </c:numRef>
          </c:yVal>
          <c:smooth val="1"/>
        </c:ser>
        <c:axId val="68060911"/>
        <c:axId val="53774633"/>
      </c:scatterChart>
      <c:valAx>
        <c:axId val="68060911"/>
        <c:scaling>
          <c:logBase val="10"/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3774633"/>
        <c:crosses val="autoZero"/>
        <c:crossBetween val="midCat"/>
      </c:valAx>
      <c:valAx>
        <c:axId val="5377463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8060911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47μF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周波数特性!$P$4:$P$24</c:f>
              <c:numCache>
                <c:formatCode>General</c:formatCode>
                <c:ptCount val="21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250</c:v>
                </c:pt>
                <c:pt idx="6">
                  <c:v>500</c:v>
                </c:pt>
                <c:pt idx="7">
                  <c:v>750</c:v>
                </c:pt>
                <c:pt idx="8">
                  <c:v>1000</c:v>
                </c:pt>
                <c:pt idx="9">
                  <c:v>2500</c:v>
                </c:pt>
                <c:pt idx="10">
                  <c:v>5000</c:v>
                </c:pt>
                <c:pt idx="11">
                  <c:v>7500</c:v>
                </c:pt>
                <c:pt idx="12">
                  <c:v>10000</c:v>
                </c:pt>
                <c:pt idx="13">
                  <c:v>25000</c:v>
                </c:pt>
                <c:pt idx="14">
                  <c:v>50000</c:v>
                </c:pt>
                <c:pt idx="15">
                  <c:v>75000</c:v>
                </c:pt>
                <c:pt idx="16">
                  <c:v>100000</c:v>
                </c:pt>
                <c:pt idx="17">
                  <c:v>250000</c:v>
                </c:pt>
                <c:pt idx="18">
                  <c:v>500000</c:v>
                </c:pt>
                <c:pt idx="19">
                  <c:v>750000</c:v>
                </c:pt>
                <c:pt idx="20">
                  <c:v>1000000</c:v>
                </c:pt>
              </c:numCache>
            </c:numRef>
          </c:xVal>
          <c:yVal>
            <c:numRef>
              <c:f>周波数特性!$R$4:$R$24</c:f>
              <c:numCache>
                <c:formatCode>General</c:formatCode>
                <c:ptCount val="21"/>
                <c:pt idx="0">
                  <c:v>0</c:v>
                </c:pt>
                <c:pt idx="1">
                  <c:v>16.1235994796777</c:v>
                </c:pt>
                <c:pt idx="2">
                  <c:v>23.4052343078991</c:v>
                </c:pt>
                <c:pt idx="3">
                  <c:v>27.0049603666833</c:v>
                </c:pt>
                <c:pt idx="4">
                  <c:v>29.4843252815251</c:v>
                </c:pt>
                <c:pt idx="5">
                  <c:v>35.8478337899651</c:v>
                </c:pt>
                <c:pt idx="6">
                  <c:v>38.6899690248714</c:v>
                </c:pt>
                <c:pt idx="7">
                  <c:v>39.554472105777</c:v>
                </c:pt>
                <c:pt idx="8">
                  <c:v>39.912703891951</c:v>
                </c:pt>
                <c:pt idx="9">
                  <c:v>42.9225607135648</c:v>
                </c:pt>
                <c:pt idx="10">
                  <c:v>42.9225607135648</c:v>
                </c:pt>
                <c:pt idx="11">
                  <c:v>42.9225607135648</c:v>
                </c:pt>
                <c:pt idx="12">
                  <c:v>42.9225607135648</c:v>
                </c:pt>
                <c:pt idx="13">
                  <c:v>42.9225607135648</c:v>
                </c:pt>
                <c:pt idx="14">
                  <c:v>42.9225607135648</c:v>
                </c:pt>
                <c:pt idx="15">
                  <c:v>42.9225607135648</c:v>
                </c:pt>
                <c:pt idx="16">
                  <c:v>42.9225607135648</c:v>
                </c:pt>
                <c:pt idx="17">
                  <c:v>39.462557071994</c:v>
                </c:pt>
                <c:pt idx="18">
                  <c:v>36.6501782541247</c:v>
                </c:pt>
                <c:pt idx="19">
                  <c:v>33.8039216005703</c:v>
                </c:pt>
                <c:pt idx="20">
                  <c:v>31.5956719323362</c:v>
                </c:pt>
              </c:numCache>
            </c:numRef>
          </c:yVal>
          <c:smooth val="1"/>
        </c:ser>
        <c:axId val="45534736"/>
        <c:axId val="7427760"/>
      </c:scatterChart>
      <c:valAx>
        <c:axId val="45534736"/>
        <c:scaling>
          <c:logBase val="10"/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427760"/>
        <c:crosses val="autoZero"/>
        <c:crossBetween val="midCat"/>
      </c:valAx>
      <c:valAx>
        <c:axId val="742776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553473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147μF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周波数特性!$V$4:$V$24</c:f>
              <c:numCache>
                <c:formatCode>General</c:formatCode>
                <c:ptCount val="21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250</c:v>
                </c:pt>
                <c:pt idx="6">
                  <c:v>500</c:v>
                </c:pt>
                <c:pt idx="7">
                  <c:v>750</c:v>
                </c:pt>
                <c:pt idx="8">
                  <c:v>1000</c:v>
                </c:pt>
                <c:pt idx="9">
                  <c:v>2500</c:v>
                </c:pt>
                <c:pt idx="10">
                  <c:v>5000</c:v>
                </c:pt>
                <c:pt idx="11">
                  <c:v>7500</c:v>
                </c:pt>
                <c:pt idx="12">
                  <c:v>10000</c:v>
                </c:pt>
                <c:pt idx="13">
                  <c:v>25000</c:v>
                </c:pt>
                <c:pt idx="14">
                  <c:v>50000</c:v>
                </c:pt>
                <c:pt idx="15">
                  <c:v>75000</c:v>
                </c:pt>
                <c:pt idx="16">
                  <c:v>100000</c:v>
                </c:pt>
                <c:pt idx="17">
                  <c:v>250000</c:v>
                </c:pt>
                <c:pt idx="18">
                  <c:v>500000</c:v>
                </c:pt>
                <c:pt idx="19">
                  <c:v>750000</c:v>
                </c:pt>
                <c:pt idx="20">
                  <c:v>1000000</c:v>
                </c:pt>
              </c:numCache>
            </c:numRef>
          </c:xVal>
          <c:yVal>
            <c:numRef>
              <c:f>周波数特性!$X$4:$X$24</c:f>
              <c:numCache>
                <c:formatCode>General</c:formatCode>
                <c:ptCount val="21"/>
                <c:pt idx="0">
                  <c:v>12.2556771343947</c:v>
                </c:pt>
                <c:pt idx="1">
                  <c:v>23.0457668876611</c:v>
                </c:pt>
                <c:pt idx="2">
                  <c:v>29.6859967869357</c:v>
                </c:pt>
                <c:pt idx="3">
                  <c:v>32.829482210082</c:v>
                </c:pt>
                <c:pt idx="4">
                  <c:v>35.0869667142204</c:v>
                </c:pt>
                <c:pt idx="5">
                  <c:v>39.6273101815709</c:v>
                </c:pt>
                <c:pt idx="6">
                  <c:v>40.9843604534036</c:v>
                </c:pt>
                <c:pt idx="7">
                  <c:v>41.2891597845384</c:v>
                </c:pt>
                <c:pt idx="8">
                  <c:v>41.5109392278506</c:v>
                </c:pt>
                <c:pt idx="9">
                  <c:v>41.655707406329</c:v>
                </c:pt>
                <c:pt idx="10">
                  <c:v>41.655707406329</c:v>
                </c:pt>
                <c:pt idx="11">
                  <c:v>41.655707406329</c:v>
                </c:pt>
                <c:pt idx="12">
                  <c:v>41.655707406329</c:v>
                </c:pt>
                <c:pt idx="13">
                  <c:v>41.655707406329</c:v>
                </c:pt>
                <c:pt idx="14">
                  <c:v>41.655707406329</c:v>
                </c:pt>
                <c:pt idx="15">
                  <c:v>41.655707406329</c:v>
                </c:pt>
                <c:pt idx="16">
                  <c:v>41.5109392278506</c:v>
                </c:pt>
                <c:pt idx="17">
                  <c:v>40.3406667859756</c:v>
                </c:pt>
                <c:pt idx="18">
                  <c:v>37.501225267834</c:v>
                </c:pt>
                <c:pt idx="19">
                  <c:v>34.6478751964594</c:v>
                </c:pt>
                <c:pt idx="20">
                  <c:v>32.2556771343947</c:v>
                </c:pt>
              </c:numCache>
            </c:numRef>
          </c:yVal>
          <c:smooth val="1"/>
        </c:ser>
        <c:axId val="35291920"/>
        <c:axId val="89552182"/>
      </c:scatterChart>
      <c:valAx>
        <c:axId val="35291920"/>
        <c:scaling>
          <c:logBase val="10"/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9552182"/>
        <c:crosses val="autoZero"/>
        <c:crossBetween val="midCat"/>
      </c:valAx>
      <c:valAx>
        <c:axId val="8955218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5291920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Tr1入力特性!$F$4:$F$16</c:f>
              <c:numCache>
                <c:formatCode>General</c:formatCode>
                <c:ptCount val="13"/>
                <c:pt idx="0">
                  <c:v>0</c:v>
                </c:pt>
                <c:pt idx="1">
                  <c:v>0.56</c:v>
                </c:pt>
                <c:pt idx="2">
                  <c:v>0.624</c:v>
                </c:pt>
                <c:pt idx="3">
                  <c:v>0.643</c:v>
                </c:pt>
                <c:pt idx="4">
                  <c:v>0.654</c:v>
                </c:pt>
                <c:pt idx="5">
                  <c:v>0.667</c:v>
                </c:pt>
                <c:pt idx="6">
                  <c:v>0.67</c:v>
                </c:pt>
                <c:pt idx="7">
                  <c:v>0.672</c:v>
                </c:pt>
                <c:pt idx="8">
                  <c:v>0.675</c:v>
                </c:pt>
                <c:pt idx="9">
                  <c:v>0.656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</c:numCache>
            </c:numRef>
          </c:xVal>
          <c:yVal>
            <c:numRef>
              <c:f>Tr1入力特性!$G$4:$G$16</c:f>
              <c:numCache>
                <c:formatCode>General</c:formatCode>
                <c:ptCount val="13"/>
                <c:pt idx="0">
                  <c:v>0</c:v>
                </c:pt>
                <c:pt idx="1">
                  <c:v>0.5</c:v>
                </c:pt>
                <c:pt idx="2">
                  <c:v>3.8</c:v>
                </c:pt>
                <c:pt idx="3">
                  <c:v>7.5</c:v>
                </c:pt>
                <c:pt idx="4">
                  <c:v>11.4</c:v>
                </c:pt>
                <c:pt idx="5">
                  <c:v>17.4</c:v>
                </c:pt>
                <c:pt idx="6">
                  <c:v>22.2</c:v>
                </c:pt>
                <c:pt idx="7">
                  <c:v>26.1</c:v>
                </c:pt>
                <c:pt idx="8">
                  <c:v>31.2</c:v>
                </c:pt>
                <c:pt idx="9">
                  <c:v>36</c:v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</c:numCache>
            </c:numRef>
          </c:yVal>
          <c:smooth val="1"/>
        </c:ser>
        <c:axId val="79273057"/>
        <c:axId val="30017719"/>
      </c:scatterChart>
      <c:valAx>
        <c:axId val="79273057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0017719"/>
        <c:crosses val="autoZero"/>
        <c:crossBetween val="midCat"/>
      </c:valAx>
      <c:valAx>
        <c:axId val="3001771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9273057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Tr2入力特性!$B$4:$B$19</c:f>
              <c:numCache>
                <c:formatCode>General</c:formatCode>
                <c:ptCount val="16"/>
                <c:pt idx="0">
                  <c:v>0</c:v>
                </c:pt>
                <c:pt idx="1">
                  <c:v>0.198</c:v>
                </c:pt>
                <c:pt idx="2">
                  <c:v>0.396</c:v>
                </c:pt>
                <c:pt idx="3">
                  <c:v>0.559</c:v>
                </c:pt>
                <c:pt idx="4">
                  <c:v>0.609</c:v>
                </c:pt>
                <c:pt idx="5">
                  <c:v>0.639</c:v>
                </c:pt>
                <c:pt idx="6">
                  <c:v>0.647</c:v>
                </c:pt>
                <c:pt idx="7">
                  <c:v>0.653</c:v>
                </c:pt>
                <c:pt idx="8">
                  <c:v>0.66</c:v>
                </c:pt>
                <c:pt idx="9">
                  <c:v>0.663</c:v>
                </c:pt>
                <c:pt idx="10">
                  <c:v>0.67</c:v>
                </c:pt>
                <c:pt idx="11">
                  <c:v>0.682</c:v>
                </c:pt>
                <c:pt idx="12">
                  <c:v>0.685</c:v>
                </c:pt>
                <c:pt idx="13">
                  <c:v>0.688</c:v>
                </c:pt>
                <c:pt idx="14">
                  <c:v>0.69</c:v>
                </c:pt>
                <c:pt idx="15">
                  <c:v>0.692</c:v>
                </c:pt>
              </c:numCache>
            </c:numRef>
          </c:xVal>
          <c:yVal>
            <c:numRef>
              <c:f>Tr2入力特性!$C$4:$C$19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0.5</c:v>
                </c:pt>
                <c:pt idx="4">
                  <c:v>1.9</c:v>
                </c:pt>
                <c:pt idx="5">
                  <c:v>5.5</c:v>
                </c:pt>
                <c:pt idx="6">
                  <c:v>7.5</c:v>
                </c:pt>
                <c:pt idx="7">
                  <c:v>9.2</c:v>
                </c:pt>
                <c:pt idx="8">
                  <c:v>12.1</c:v>
                </c:pt>
                <c:pt idx="9">
                  <c:v>14.2</c:v>
                </c:pt>
                <c:pt idx="10">
                  <c:v>21</c:v>
                </c:pt>
                <c:pt idx="11">
                  <c:v>29.8</c:v>
                </c:pt>
                <c:pt idx="12">
                  <c:v>34.8</c:v>
                </c:pt>
                <c:pt idx="13">
                  <c:v>39.7</c:v>
                </c:pt>
                <c:pt idx="14">
                  <c:v>44.8</c:v>
                </c:pt>
                <c:pt idx="15">
                  <c:v>49.8</c:v>
                </c:pt>
              </c:numCache>
            </c:numRef>
          </c:yVal>
          <c:smooth val="1"/>
        </c:ser>
        <c:axId val="92058718"/>
        <c:axId val="65426548"/>
      </c:scatterChart>
      <c:valAx>
        <c:axId val="92058718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5426548"/>
        <c:crosses val="autoZero"/>
        <c:crossBetween val="midCat"/>
      </c:valAx>
      <c:valAx>
        <c:axId val="6542654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2058718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これ使ったｐ9ベース-エミッタ間電圧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Tr2入力特性!$D$4:$D$17</c:f>
              <c:numCache>
                <c:formatCode>General</c:formatCode>
                <c:ptCount val="14"/>
                <c:pt idx="0">
                  <c:v>0</c:v>
                </c:pt>
                <c:pt idx="1">
                  <c:v>0.562</c:v>
                </c:pt>
                <c:pt idx="2">
                  <c:v>0.618</c:v>
                </c:pt>
                <c:pt idx="3">
                  <c:v>0.643</c:v>
                </c:pt>
                <c:pt idx="4">
                  <c:v>0.657</c:v>
                </c:pt>
                <c:pt idx="5">
                  <c:v>0.667</c:v>
                </c:pt>
                <c:pt idx="6">
                  <c:v>0.671</c:v>
                </c:pt>
                <c:pt idx="7">
                  <c:v>0.676</c:v>
                </c:pt>
                <c:pt idx="8">
                  <c:v>0.68</c:v>
                </c:pt>
                <c:pt idx="9">
                  <c:v>0.683</c:v>
                </c:pt>
                <c:pt idx="10">
                  <c:v>0.686</c:v>
                </c:pt>
                <c:pt idx="11">
                  <c:v>0.688</c:v>
                </c:pt>
                <c:pt idx="12">
                  <c:v>1</c:v>
                </c:pt>
                <c:pt idx="13">
                  <c:v>2</c:v>
                </c:pt>
              </c:numCache>
            </c:numRef>
          </c:xVal>
          <c:yVal>
            <c:numRef>
              <c:f>Tr2入力特性!$E$4:$E$17</c:f>
              <c:numCache>
                <c:formatCode>General</c:formatCode>
                <c:ptCount val="14"/>
                <c:pt idx="0">
                  <c:v>0</c:v>
                </c:pt>
                <c:pt idx="1">
                  <c:v>0.5</c:v>
                </c:pt>
                <c:pt idx="2">
                  <c:v>2.7</c:v>
                </c:pt>
                <c:pt idx="3">
                  <c:v>6.5</c:v>
                </c:pt>
                <c:pt idx="4">
                  <c:v>11.2</c:v>
                </c:pt>
                <c:pt idx="5">
                  <c:v>17</c:v>
                </c:pt>
                <c:pt idx="6">
                  <c:v>20.1</c:v>
                </c:pt>
                <c:pt idx="7">
                  <c:v>24.9</c:v>
                </c:pt>
                <c:pt idx="8">
                  <c:v>29.9</c:v>
                </c:pt>
                <c:pt idx="9">
                  <c:v>34.8</c:v>
                </c:pt>
                <c:pt idx="10">
                  <c:v>40.6</c:v>
                </c:pt>
                <c:pt idx="11">
                  <c:v>46.8</c:v>
                </c:pt>
                <c:pt idx="12">
                  <c:v/>
                </c:pt>
                <c:pt idx="13">
                  <c:v/>
                </c:pt>
              </c:numCache>
            </c:numRef>
          </c:yVal>
          <c:smooth val="1"/>
        </c:ser>
        <c:axId val="15862854"/>
        <c:axId val="10760052"/>
      </c:scatterChart>
      <c:valAx>
        <c:axId val="15862854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0760052"/>
        <c:crosses val="autoZero"/>
        <c:crossBetween val="midCat"/>
      </c:valAx>
      <c:valAx>
        <c:axId val="107600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5862854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Tr2入力特性!$F$4:$F$15</c:f>
              <c:numCache>
                <c:formatCode>General</c:formatCode>
                <c:ptCount val="12"/>
                <c:pt idx="0">
                  <c:v>0</c:v>
                </c:pt>
                <c:pt idx="1">
                  <c:v>0.588</c:v>
                </c:pt>
                <c:pt idx="2">
                  <c:v>0.633</c:v>
                </c:pt>
                <c:pt idx="3">
                  <c:v>0.652</c:v>
                </c:pt>
                <c:pt idx="4">
                  <c:v>0.661</c:v>
                </c:pt>
                <c:pt idx="5">
                  <c:v>0.665</c:v>
                </c:pt>
                <c:pt idx="6">
                  <c:v>0.662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</c:numCache>
            </c:numRef>
          </c:xVal>
          <c:yVal>
            <c:numRef>
              <c:f>Tr2入力特性!$G$4:$G$15</c:f>
              <c:numCache>
                <c:formatCode>General</c:formatCode>
                <c:ptCount val="12"/>
                <c:pt idx="0">
                  <c:v>0</c:v>
                </c:pt>
                <c:pt idx="1">
                  <c:v>1.2</c:v>
                </c:pt>
                <c:pt idx="2">
                  <c:v>5.5</c:v>
                </c:pt>
                <c:pt idx="3">
                  <c:v>11.2</c:v>
                </c:pt>
                <c:pt idx="4">
                  <c:v>16.2</c:v>
                </c:pt>
                <c:pt idx="5">
                  <c:v>22.1</c:v>
                </c:pt>
                <c:pt idx="6">
                  <c:v>28</c:v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</c:numCache>
            </c:numRef>
          </c:yVal>
          <c:smooth val="1"/>
        </c:ser>
        <c:axId val="24046143"/>
        <c:axId val="68676327"/>
      </c:scatterChart>
      <c:valAx>
        <c:axId val="24046143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8676327"/>
        <c:crosses val="autoZero"/>
        <c:crossBetween val="midCat"/>
      </c:valAx>
      <c:valAx>
        <c:axId val="6867632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4046143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これ使ったｐ9ベース-エミッタ間電圧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Tr2入力特性!$D$4:$D$17</c:f>
              <c:numCache>
                <c:formatCode>General</c:formatCode>
                <c:ptCount val="14"/>
                <c:pt idx="0">
                  <c:v>0</c:v>
                </c:pt>
                <c:pt idx="1">
                  <c:v>0.562</c:v>
                </c:pt>
                <c:pt idx="2">
                  <c:v>0.618</c:v>
                </c:pt>
                <c:pt idx="3">
                  <c:v>0.643</c:v>
                </c:pt>
                <c:pt idx="4">
                  <c:v>0.657</c:v>
                </c:pt>
                <c:pt idx="5">
                  <c:v>0.667</c:v>
                </c:pt>
                <c:pt idx="6">
                  <c:v>0.671</c:v>
                </c:pt>
                <c:pt idx="7">
                  <c:v>0.676</c:v>
                </c:pt>
                <c:pt idx="8">
                  <c:v>0.68</c:v>
                </c:pt>
                <c:pt idx="9">
                  <c:v>0.683</c:v>
                </c:pt>
                <c:pt idx="10">
                  <c:v>0.686</c:v>
                </c:pt>
                <c:pt idx="11">
                  <c:v>0.688</c:v>
                </c:pt>
                <c:pt idx="12">
                  <c:v>1</c:v>
                </c:pt>
                <c:pt idx="13">
                  <c:v>2</c:v>
                </c:pt>
              </c:numCache>
            </c:numRef>
          </c:xVal>
          <c:yVal>
            <c:numRef>
              <c:f>Tr2入力特性!$E$4:$E$17</c:f>
              <c:numCache>
                <c:formatCode>General</c:formatCode>
                <c:ptCount val="14"/>
                <c:pt idx="0">
                  <c:v>0</c:v>
                </c:pt>
                <c:pt idx="1">
                  <c:v>0.5</c:v>
                </c:pt>
                <c:pt idx="2">
                  <c:v>2.7</c:v>
                </c:pt>
                <c:pt idx="3">
                  <c:v>6.5</c:v>
                </c:pt>
                <c:pt idx="4">
                  <c:v>11.2</c:v>
                </c:pt>
                <c:pt idx="5">
                  <c:v>17</c:v>
                </c:pt>
                <c:pt idx="6">
                  <c:v>20.1</c:v>
                </c:pt>
                <c:pt idx="7">
                  <c:v>24.9</c:v>
                </c:pt>
                <c:pt idx="8">
                  <c:v>29.9</c:v>
                </c:pt>
                <c:pt idx="9">
                  <c:v>34.8</c:v>
                </c:pt>
                <c:pt idx="10">
                  <c:v>40.6</c:v>
                </c:pt>
                <c:pt idx="11">
                  <c:v>46.8</c:v>
                </c:pt>
                <c:pt idx="12">
                  <c:v/>
                </c:pt>
                <c:pt idx="13">
                  <c:v/>
                </c:pt>
              </c:numCache>
            </c:numRef>
          </c:yVal>
          <c:smooth val="1"/>
        </c:ser>
        <c:axId val="70534308"/>
        <c:axId val="52802013"/>
      </c:scatterChart>
      <c:valAx>
        <c:axId val="70534308"/>
        <c:scaling>
          <c:orientation val="minMax"/>
          <c:min val="0.6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cross"/>
        <c:minorTickMark val="in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2802013"/>
        <c:crosses val="autoZero"/>
        <c:crossBetween val="midCat"/>
      </c:valAx>
      <c:valAx>
        <c:axId val="52802013"/>
        <c:scaling>
          <c:orientation val="minMax"/>
          <c:max val="30"/>
          <c:min val="1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0534308"/>
        <c:crosses val="autoZero"/>
        <c:crossBetween val="midCat"/>
        <c:majorUnit val="1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Tr3入力特性!$B$4:$B$14</c:f>
              <c:numCache>
                <c:formatCode>General</c:formatCode>
                <c:ptCount val="11"/>
                <c:pt idx="0">
                  <c:v>0</c:v>
                </c:pt>
                <c:pt idx="1">
                  <c:v>0.491</c:v>
                </c:pt>
                <c:pt idx="2">
                  <c:v>0.59</c:v>
                </c:pt>
                <c:pt idx="3">
                  <c:v>0.63</c:v>
                </c:pt>
                <c:pt idx="4">
                  <c:v>0.653</c:v>
                </c:pt>
                <c:pt idx="5">
                  <c:v>0.663</c:v>
                </c:pt>
                <c:pt idx="6">
                  <c:v>0.671</c:v>
                </c:pt>
                <c:pt idx="7">
                  <c:v>0.676</c:v>
                </c:pt>
                <c:pt idx="8">
                  <c:v>0.68</c:v>
                </c:pt>
                <c:pt idx="9">
                  <c:v>0.684</c:v>
                </c:pt>
                <c:pt idx="10">
                  <c:v>0.687</c:v>
                </c:pt>
              </c:numCache>
            </c:numRef>
          </c:xVal>
          <c:yVal>
            <c:numRef>
              <c:f>Tr3入力特性!$C$4:$C$14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1.1</c:v>
                </c:pt>
                <c:pt idx="3">
                  <c:v>5.5</c:v>
                </c:pt>
                <c:pt idx="4">
                  <c:v>10.3</c:v>
                </c:pt>
                <c:pt idx="5">
                  <c:v>15.1</c:v>
                </c:pt>
                <c:pt idx="6">
                  <c:v>20.5</c:v>
                </c:pt>
                <c:pt idx="7">
                  <c:v>25</c:v>
                </c:pt>
                <c:pt idx="8">
                  <c:v>29.9</c:v>
                </c:pt>
                <c:pt idx="9">
                  <c:v>34.8</c:v>
                </c:pt>
                <c:pt idx="10">
                  <c:v>39.8</c:v>
                </c:pt>
              </c:numCache>
            </c:numRef>
          </c:yVal>
          <c:smooth val="1"/>
        </c:ser>
        <c:axId val="59673097"/>
        <c:axId val="1900979"/>
      </c:scatterChart>
      <c:valAx>
        <c:axId val="59673097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900979"/>
        <c:crosses val="autoZero"/>
        <c:crossBetween val="midCat"/>
      </c:valAx>
      <c:valAx>
        <c:axId val="190097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9673097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Tr3入力特性!$D$4:$D$15</c:f>
              <c:numCache>
                <c:formatCode>General</c:formatCode>
                <c:ptCount val="12"/>
                <c:pt idx="0">
                  <c:v>0</c:v>
                </c:pt>
                <c:pt idx="1">
                  <c:v>0.562</c:v>
                </c:pt>
                <c:pt idx="2">
                  <c:v>0.619</c:v>
                </c:pt>
                <c:pt idx="3">
                  <c:v>0.632</c:v>
                </c:pt>
                <c:pt idx="4">
                  <c:v>0.653</c:v>
                </c:pt>
                <c:pt idx="5">
                  <c:v>0.662</c:v>
                </c:pt>
                <c:pt idx="6">
                  <c:v>0.669</c:v>
                </c:pt>
                <c:pt idx="7">
                  <c:v>0.673</c:v>
                </c:pt>
                <c:pt idx="8">
                  <c:v>0.676</c:v>
                </c:pt>
                <c:pt idx="9">
                  <c:v>0.678</c:v>
                </c:pt>
                <c:pt idx="10">
                  <c:v>0.679</c:v>
                </c:pt>
                <c:pt idx="11">
                  <c:v>0.68</c:v>
                </c:pt>
              </c:numCache>
            </c:numRef>
          </c:xVal>
          <c:yVal>
            <c:numRef>
              <c:f>Tr3入力特性!$E$4:$E$15</c:f>
              <c:numCache>
                <c:formatCode>General</c:formatCode>
                <c:ptCount val="12"/>
                <c:pt idx="0">
                  <c:v>0</c:v>
                </c:pt>
                <c:pt idx="1">
                  <c:v>0.5</c:v>
                </c:pt>
                <c:pt idx="2">
                  <c:v>2.8</c:v>
                </c:pt>
                <c:pt idx="3">
                  <c:v>4.5</c:v>
                </c:pt>
                <c:pt idx="4">
                  <c:v>10.2</c:v>
                </c:pt>
                <c:pt idx="5">
                  <c:v>15.1</c:v>
                </c:pt>
                <c:pt idx="6">
                  <c:v>20.1</c:v>
                </c:pt>
                <c:pt idx="7">
                  <c:v>25</c:v>
                </c:pt>
                <c:pt idx="8">
                  <c:v>30</c:v>
                </c:pt>
                <c:pt idx="9">
                  <c:v>34.9</c:v>
                </c:pt>
                <c:pt idx="10">
                  <c:v>39.8</c:v>
                </c:pt>
                <c:pt idx="11">
                  <c:v>50</c:v>
                </c:pt>
              </c:numCache>
            </c:numRef>
          </c:yVal>
          <c:smooth val="1"/>
        </c:ser>
        <c:axId val="66862979"/>
        <c:axId val="96889803"/>
      </c:scatterChart>
      <c:valAx>
        <c:axId val="66862979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6889803"/>
        <c:crosses val="autoZero"/>
        <c:crossBetween val="midCat"/>
      </c:valAx>
      <c:valAx>
        <c:axId val="9688980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6862979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Relationship Id="rId4" Type="http://schemas.openxmlformats.org/officeDocument/2006/relationships/chart" Target="../charts/chart7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Relationship Id="rId3" Type="http://schemas.openxmlformats.org/officeDocument/2006/relationships/chart" Target="../charts/chart10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Relationship Id="rId3" Type="http://schemas.openxmlformats.org/officeDocument/2006/relationships/chart" Target="../charts/chart13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14.xml"/><Relationship Id="rId2" Type="http://schemas.openxmlformats.org/officeDocument/2006/relationships/chart" Target="../charts/chart15.xml"/><Relationship Id="rId3" Type="http://schemas.openxmlformats.org/officeDocument/2006/relationships/chart" Target="../charts/chart16.xml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chart" Target="../charts/chart19.xml"/>
</Relationships>
</file>

<file path=xl/drawings/_rels/drawing8.xml.rels><?xml version="1.0" encoding="UTF-8"?>
<Relationships xmlns="http://schemas.openxmlformats.org/package/2006/relationships"><Relationship Id="rId1" Type="http://schemas.openxmlformats.org/officeDocument/2006/relationships/chart" Target="../charts/chart20.xml"/><Relationship Id="rId2" Type="http://schemas.openxmlformats.org/officeDocument/2006/relationships/chart" Target="../charts/chart21.xml"/><Relationship Id="rId3" Type="http://schemas.openxmlformats.org/officeDocument/2006/relationships/chart" Target="../charts/chart22.xml"/><Relationship Id="rId4" Type="http://schemas.openxmlformats.org/officeDocument/2006/relationships/chart" Target="../charts/chart2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533880</xdr:colOff>
      <xdr:row>1</xdr:row>
      <xdr:rowOff>87480</xdr:rowOff>
    </xdr:from>
    <xdr:to>
      <xdr:col>15</xdr:col>
      <xdr:colOff>304920</xdr:colOff>
      <xdr:row>12</xdr:row>
      <xdr:rowOff>210960</xdr:rowOff>
    </xdr:to>
    <xdr:graphicFrame>
      <xdr:nvGraphicFramePr>
        <xdr:cNvPr id="0" name="グラフ 1"/>
        <xdr:cNvGraphicFramePr/>
      </xdr:nvGraphicFramePr>
      <xdr:xfrm>
        <a:off x="6604200" y="334800"/>
        <a:ext cx="5082840" cy="2752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590760</xdr:colOff>
      <xdr:row>12</xdr:row>
      <xdr:rowOff>28080</xdr:rowOff>
    </xdr:from>
    <xdr:to>
      <xdr:col>15</xdr:col>
      <xdr:colOff>331920</xdr:colOff>
      <xdr:row>23</xdr:row>
      <xdr:rowOff>97920</xdr:rowOff>
    </xdr:to>
    <xdr:graphicFrame>
      <xdr:nvGraphicFramePr>
        <xdr:cNvPr id="1" name="グラフ 3"/>
        <xdr:cNvGraphicFramePr/>
      </xdr:nvGraphicFramePr>
      <xdr:xfrm>
        <a:off x="6661080" y="2904480"/>
        <a:ext cx="5052960" cy="2689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8</xdr:col>
      <xdr:colOff>561960</xdr:colOff>
      <xdr:row>23</xdr:row>
      <xdr:rowOff>57240</xdr:rowOff>
    </xdr:from>
    <xdr:to>
      <xdr:col>15</xdr:col>
      <xdr:colOff>303120</xdr:colOff>
      <xdr:row>34</xdr:row>
      <xdr:rowOff>127080</xdr:rowOff>
    </xdr:to>
    <xdr:graphicFrame>
      <xdr:nvGraphicFramePr>
        <xdr:cNvPr id="2" name="グラフ 4"/>
        <xdr:cNvGraphicFramePr/>
      </xdr:nvGraphicFramePr>
      <xdr:xfrm>
        <a:off x="6632280" y="5553000"/>
        <a:ext cx="5052960" cy="2689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19080</xdr:colOff>
      <xdr:row>0</xdr:row>
      <xdr:rowOff>57240</xdr:rowOff>
    </xdr:from>
    <xdr:to>
      <xdr:col>15</xdr:col>
      <xdr:colOff>475920</xdr:colOff>
      <xdr:row>11</xdr:row>
      <xdr:rowOff>161640</xdr:rowOff>
    </xdr:to>
    <xdr:graphicFrame>
      <xdr:nvGraphicFramePr>
        <xdr:cNvPr id="3" name="グラフ 1"/>
        <xdr:cNvGraphicFramePr/>
      </xdr:nvGraphicFramePr>
      <xdr:xfrm>
        <a:off x="6848280" y="57240"/>
        <a:ext cx="5009760" cy="274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16920</xdr:colOff>
      <xdr:row>4</xdr:row>
      <xdr:rowOff>81000</xdr:rowOff>
    </xdr:from>
    <xdr:to>
      <xdr:col>15</xdr:col>
      <xdr:colOff>473760</xdr:colOff>
      <xdr:row>15</xdr:row>
      <xdr:rowOff>204480</xdr:rowOff>
    </xdr:to>
    <xdr:graphicFrame>
      <xdr:nvGraphicFramePr>
        <xdr:cNvPr id="4" name="グラフ 2"/>
        <xdr:cNvGraphicFramePr/>
      </xdr:nvGraphicFramePr>
      <xdr:xfrm>
        <a:off x="6846120" y="1052280"/>
        <a:ext cx="500976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9</xdr:col>
      <xdr:colOff>29880</xdr:colOff>
      <xdr:row>7</xdr:row>
      <xdr:rowOff>170280</xdr:rowOff>
    </xdr:from>
    <xdr:to>
      <xdr:col>15</xdr:col>
      <xdr:colOff>486720</xdr:colOff>
      <xdr:row>19</xdr:row>
      <xdr:rowOff>55800</xdr:rowOff>
    </xdr:to>
    <xdr:graphicFrame>
      <xdr:nvGraphicFramePr>
        <xdr:cNvPr id="5" name="グラフ 3"/>
        <xdr:cNvGraphicFramePr/>
      </xdr:nvGraphicFramePr>
      <xdr:xfrm>
        <a:off x="6859080" y="1856160"/>
        <a:ext cx="500976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581040</xdr:colOff>
      <xdr:row>18</xdr:row>
      <xdr:rowOff>219240</xdr:rowOff>
    </xdr:from>
    <xdr:to>
      <xdr:col>7</xdr:col>
      <xdr:colOff>352080</xdr:colOff>
      <xdr:row>30</xdr:row>
      <xdr:rowOff>104760</xdr:rowOff>
    </xdr:to>
    <xdr:graphicFrame>
      <xdr:nvGraphicFramePr>
        <xdr:cNvPr id="6" name="グラフ 4"/>
        <xdr:cNvGraphicFramePr/>
      </xdr:nvGraphicFramePr>
      <xdr:xfrm>
        <a:off x="581040" y="4524480"/>
        <a:ext cx="508248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twoCell">
    <xdr:from>
      <xdr:col>1</xdr:col>
      <xdr:colOff>196200</xdr:colOff>
      <xdr:row>24</xdr:row>
      <xdr:rowOff>0</xdr:rowOff>
    </xdr:from>
    <xdr:to>
      <xdr:col>5</xdr:col>
      <xdr:colOff>337680</xdr:colOff>
      <xdr:row>24</xdr:row>
      <xdr:rowOff>0</xdr:rowOff>
    </xdr:to>
    <xdr:sp>
      <xdr:nvSpPr>
        <xdr:cNvPr id="7" name="Line 1"/>
        <xdr:cNvSpPr/>
      </xdr:nvSpPr>
      <xdr:spPr>
        <a:xfrm>
          <a:off x="954720" y="5733720"/>
          <a:ext cx="3177000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5</xdr:col>
      <xdr:colOff>460440</xdr:colOff>
      <xdr:row>23</xdr:row>
      <xdr:rowOff>233280</xdr:rowOff>
    </xdr:from>
    <xdr:to>
      <xdr:col>5</xdr:col>
      <xdr:colOff>460440</xdr:colOff>
      <xdr:row>30</xdr:row>
      <xdr:rowOff>42120</xdr:rowOff>
    </xdr:to>
    <xdr:sp>
      <xdr:nvSpPr>
        <xdr:cNvPr id="8" name="Line 1"/>
        <xdr:cNvSpPr/>
      </xdr:nvSpPr>
      <xdr:spPr>
        <a:xfrm>
          <a:off x="4254480" y="5729040"/>
          <a:ext cx="0" cy="147564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419040</xdr:colOff>
      <xdr:row>2</xdr:row>
      <xdr:rowOff>28440</xdr:rowOff>
    </xdr:from>
    <xdr:to>
      <xdr:col>14</xdr:col>
      <xdr:colOff>190080</xdr:colOff>
      <xdr:row>13</xdr:row>
      <xdr:rowOff>142560</xdr:rowOff>
    </xdr:to>
    <xdr:graphicFrame>
      <xdr:nvGraphicFramePr>
        <xdr:cNvPr id="9" name="グラフ 1"/>
        <xdr:cNvGraphicFramePr/>
      </xdr:nvGraphicFramePr>
      <xdr:xfrm>
        <a:off x="5730480" y="514080"/>
        <a:ext cx="508284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419040</xdr:colOff>
      <xdr:row>5</xdr:row>
      <xdr:rowOff>66600</xdr:rowOff>
    </xdr:from>
    <xdr:to>
      <xdr:col>14</xdr:col>
      <xdr:colOff>190080</xdr:colOff>
      <xdr:row>16</xdr:row>
      <xdr:rowOff>190080</xdr:rowOff>
    </xdr:to>
    <xdr:graphicFrame>
      <xdr:nvGraphicFramePr>
        <xdr:cNvPr id="10" name="グラフ 2"/>
        <xdr:cNvGraphicFramePr/>
      </xdr:nvGraphicFramePr>
      <xdr:xfrm>
        <a:off x="5730480" y="1276200"/>
        <a:ext cx="508284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7</xdr:col>
      <xdr:colOff>419040</xdr:colOff>
      <xdr:row>8</xdr:row>
      <xdr:rowOff>57240</xdr:rowOff>
    </xdr:from>
    <xdr:to>
      <xdr:col>14</xdr:col>
      <xdr:colOff>190080</xdr:colOff>
      <xdr:row>19</xdr:row>
      <xdr:rowOff>180720</xdr:rowOff>
    </xdr:to>
    <xdr:graphicFrame>
      <xdr:nvGraphicFramePr>
        <xdr:cNvPr id="11" name="グラフ 3"/>
        <xdr:cNvGraphicFramePr/>
      </xdr:nvGraphicFramePr>
      <xdr:xfrm>
        <a:off x="5730480" y="1981080"/>
        <a:ext cx="508284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17</xdr:col>
      <xdr:colOff>586800</xdr:colOff>
      <xdr:row>3</xdr:row>
      <xdr:rowOff>171360</xdr:rowOff>
    </xdr:from>
    <xdr:to>
      <xdr:col>24</xdr:col>
      <xdr:colOff>284760</xdr:colOff>
      <xdr:row>15</xdr:row>
      <xdr:rowOff>57240</xdr:rowOff>
    </xdr:to>
    <xdr:graphicFrame>
      <xdr:nvGraphicFramePr>
        <xdr:cNvPr id="12" name="グラフ 1"/>
        <xdr:cNvGraphicFramePr/>
      </xdr:nvGraphicFramePr>
      <xdr:xfrm>
        <a:off x="13486680" y="923760"/>
        <a:ext cx="500976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17</xdr:col>
      <xdr:colOff>213840</xdr:colOff>
      <xdr:row>28</xdr:row>
      <xdr:rowOff>28800</xdr:rowOff>
    </xdr:from>
    <xdr:to>
      <xdr:col>26</xdr:col>
      <xdr:colOff>185040</xdr:colOff>
      <xdr:row>53</xdr:row>
      <xdr:rowOff>135360</xdr:rowOff>
    </xdr:to>
    <xdr:graphicFrame>
      <xdr:nvGraphicFramePr>
        <xdr:cNvPr id="13" name="グラフ 2"/>
        <xdr:cNvGraphicFramePr/>
      </xdr:nvGraphicFramePr>
      <xdr:xfrm>
        <a:off x="13113720" y="6671520"/>
        <a:ext cx="6800760" cy="4676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17</xdr:col>
      <xdr:colOff>651960</xdr:colOff>
      <xdr:row>53</xdr:row>
      <xdr:rowOff>25920</xdr:rowOff>
    </xdr:from>
    <xdr:to>
      <xdr:col>24</xdr:col>
      <xdr:colOff>423000</xdr:colOff>
      <xdr:row>68</xdr:row>
      <xdr:rowOff>140040</xdr:rowOff>
    </xdr:to>
    <xdr:graphicFrame>
      <xdr:nvGraphicFramePr>
        <xdr:cNvPr id="14" name="グラフ 3"/>
        <xdr:cNvGraphicFramePr/>
      </xdr:nvGraphicFramePr>
      <xdr:xfrm>
        <a:off x="13551840" y="11238480"/>
        <a:ext cx="508284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85680</xdr:colOff>
      <xdr:row>28</xdr:row>
      <xdr:rowOff>209520</xdr:rowOff>
    </xdr:from>
    <xdr:to>
      <xdr:col>11</xdr:col>
      <xdr:colOff>542520</xdr:colOff>
      <xdr:row>40</xdr:row>
      <xdr:rowOff>95040</xdr:rowOff>
    </xdr:to>
    <xdr:graphicFrame>
      <xdr:nvGraphicFramePr>
        <xdr:cNvPr id="15" name="グラフ 1"/>
        <xdr:cNvGraphicFramePr/>
      </xdr:nvGraphicFramePr>
      <xdr:xfrm>
        <a:off x="3879720" y="6876720"/>
        <a:ext cx="500976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380880</xdr:colOff>
      <xdr:row>0</xdr:row>
      <xdr:rowOff>200160</xdr:rowOff>
    </xdr:from>
    <xdr:to>
      <xdr:col>12</xdr:col>
      <xdr:colOff>151920</xdr:colOff>
      <xdr:row>12</xdr:row>
      <xdr:rowOff>85680</xdr:rowOff>
    </xdr:to>
    <xdr:graphicFrame>
      <xdr:nvGraphicFramePr>
        <xdr:cNvPr id="16" name="グラフ 2"/>
        <xdr:cNvGraphicFramePr/>
      </xdr:nvGraphicFramePr>
      <xdr:xfrm>
        <a:off x="4174920" y="200160"/>
        <a:ext cx="508284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5</xdr:col>
      <xdr:colOff>44640</xdr:colOff>
      <xdr:row>15</xdr:row>
      <xdr:rowOff>143640</xdr:rowOff>
    </xdr:from>
    <xdr:to>
      <xdr:col>11</xdr:col>
      <xdr:colOff>460080</xdr:colOff>
      <xdr:row>26</xdr:row>
      <xdr:rowOff>187560</xdr:rowOff>
    </xdr:to>
    <xdr:graphicFrame>
      <xdr:nvGraphicFramePr>
        <xdr:cNvPr id="17" name="グラフ 8"/>
        <xdr:cNvGraphicFramePr/>
      </xdr:nvGraphicFramePr>
      <xdr:xfrm>
        <a:off x="3838680" y="3715200"/>
        <a:ext cx="4968360" cy="2663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390600</xdr:colOff>
      <xdr:row>1</xdr:row>
      <xdr:rowOff>133200</xdr:rowOff>
    </xdr:from>
    <xdr:to>
      <xdr:col>11</xdr:col>
      <xdr:colOff>161640</xdr:colOff>
      <xdr:row>13</xdr:row>
      <xdr:rowOff>18720</xdr:rowOff>
    </xdr:to>
    <xdr:graphicFrame>
      <xdr:nvGraphicFramePr>
        <xdr:cNvPr id="18" name="グラフ 1"/>
        <xdr:cNvGraphicFramePr/>
      </xdr:nvGraphicFramePr>
      <xdr:xfrm>
        <a:off x="3425760" y="371160"/>
        <a:ext cx="508284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276120</xdr:colOff>
      <xdr:row>26</xdr:row>
      <xdr:rowOff>209520</xdr:rowOff>
    </xdr:from>
    <xdr:to>
      <xdr:col>12</xdr:col>
      <xdr:colOff>47160</xdr:colOff>
      <xdr:row>38</xdr:row>
      <xdr:rowOff>95040</xdr:rowOff>
    </xdr:to>
    <xdr:graphicFrame>
      <xdr:nvGraphicFramePr>
        <xdr:cNvPr id="19" name="グラフ 2"/>
        <xdr:cNvGraphicFramePr/>
      </xdr:nvGraphicFramePr>
      <xdr:xfrm>
        <a:off x="4070160" y="6400440"/>
        <a:ext cx="508284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571680</xdr:colOff>
      <xdr:row>1</xdr:row>
      <xdr:rowOff>190440</xdr:rowOff>
    </xdr:from>
    <xdr:to>
      <xdr:col>11</xdr:col>
      <xdr:colOff>342720</xdr:colOff>
      <xdr:row>14</xdr:row>
      <xdr:rowOff>75960</xdr:rowOff>
    </xdr:to>
    <xdr:graphicFrame>
      <xdr:nvGraphicFramePr>
        <xdr:cNvPr id="20" name="グラフ 3"/>
        <xdr:cNvGraphicFramePr/>
      </xdr:nvGraphicFramePr>
      <xdr:xfrm>
        <a:off x="3606840" y="428400"/>
        <a:ext cx="5082840" cy="2981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3</xdr:row>
      <xdr:rowOff>151200</xdr:rowOff>
    </xdr:from>
    <xdr:to>
      <xdr:col>6</xdr:col>
      <xdr:colOff>453960</xdr:colOff>
      <xdr:row>15</xdr:row>
      <xdr:rowOff>36720</xdr:rowOff>
    </xdr:to>
    <xdr:graphicFrame>
      <xdr:nvGraphicFramePr>
        <xdr:cNvPr id="21" name="グラフ 2"/>
        <xdr:cNvGraphicFramePr/>
      </xdr:nvGraphicFramePr>
      <xdr:xfrm>
        <a:off x="0" y="865440"/>
        <a:ext cx="500688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0</xdr:colOff>
      <xdr:row>15</xdr:row>
      <xdr:rowOff>25200</xdr:rowOff>
    </xdr:from>
    <xdr:to>
      <xdr:col>12</xdr:col>
      <xdr:colOff>459720</xdr:colOff>
      <xdr:row>26</xdr:row>
      <xdr:rowOff>84600</xdr:rowOff>
    </xdr:to>
    <xdr:graphicFrame>
      <xdr:nvGraphicFramePr>
        <xdr:cNvPr id="22" name="グラフ 3"/>
        <xdr:cNvGraphicFramePr/>
      </xdr:nvGraphicFramePr>
      <xdr:xfrm>
        <a:off x="4552920" y="3596760"/>
        <a:ext cx="5012640" cy="2678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11</xdr:col>
      <xdr:colOff>595080</xdr:colOff>
      <xdr:row>3</xdr:row>
      <xdr:rowOff>96120</xdr:rowOff>
    </xdr:from>
    <xdr:to>
      <xdr:col>18</xdr:col>
      <xdr:colOff>379800</xdr:colOff>
      <xdr:row>14</xdr:row>
      <xdr:rowOff>151560</xdr:rowOff>
    </xdr:to>
    <xdr:graphicFrame>
      <xdr:nvGraphicFramePr>
        <xdr:cNvPr id="23" name="グラフ 5"/>
        <xdr:cNvGraphicFramePr/>
      </xdr:nvGraphicFramePr>
      <xdr:xfrm>
        <a:off x="8942040" y="810360"/>
        <a:ext cx="5096520" cy="2674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17</xdr:col>
      <xdr:colOff>49680</xdr:colOff>
      <xdr:row>15</xdr:row>
      <xdr:rowOff>50760</xdr:rowOff>
    </xdr:from>
    <xdr:to>
      <xdr:col>23</xdr:col>
      <xdr:colOff>471960</xdr:colOff>
      <xdr:row>26</xdr:row>
      <xdr:rowOff>210240</xdr:rowOff>
    </xdr:to>
    <xdr:graphicFrame>
      <xdr:nvGraphicFramePr>
        <xdr:cNvPr id="24" name="グラフ 7"/>
        <xdr:cNvGraphicFramePr/>
      </xdr:nvGraphicFramePr>
      <xdr:xfrm>
        <a:off x="12949560" y="3622320"/>
        <a:ext cx="4975200" cy="2778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H27"/>
  <sheetViews>
    <sheetView showFormulas="false" showGridLines="true" showRowColHeaders="true" showZeros="true" rightToLeft="false" tabSelected="false" showOutlineSymbols="true" defaultGridColor="true" view="normal" topLeftCell="A1" colorId="64" zoomScale="89" zoomScaleNormal="89" zoomScalePageLayoutView="100" workbookViewId="0">
      <selection pane="topLeft" activeCell="D9" activeCellId="0" sqref="D9"/>
    </sheetView>
  </sheetViews>
  <sheetFormatPr defaultRowHeight="18.75" zeroHeight="false" outlineLevelRow="0" outlineLevelCol="0"/>
  <cols>
    <col collapsed="false" customWidth="true" hidden="false" outlineLevel="0" max="1025" min="1" style="0" width="8.67"/>
  </cols>
  <sheetData>
    <row r="1" customFormat="false" ht="19.5" hidden="false" customHeight="false" outlineLevel="0" collapsed="false"/>
    <row r="2" customFormat="false" ht="18.75" hidden="false" customHeight="false" outlineLevel="0" collapsed="false">
      <c r="B2" s="1" t="s">
        <v>0</v>
      </c>
      <c r="C2" s="2" t="s">
        <v>1</v>
      </c>
      <c r="D2" s="1" t="s">
        <v>2</v>
      </c>
      <c r="E2" s="2" t="s">
        <v>3</v>
      </c>
      <c r="F2" s="1" t="s">
        <v>2</v>
      </c>
      <c r="G2" s="2" t="s">
        <v>4</v>
      </c>
    </row>
    <row r="3" customFormat="false" ht="19.5" hidden="false" customHeight="false" outlineLevel="0" collapsed="false">
      <c r="B3" s="1"/>
      <c r="C3" s="3" t="s">
        <v>5</v>
      </c>
      <c r="D3" s="1"/>
      <c r="E3" s="3" t="s">
        <v>6</v>
      </c>
      <c r="F3" s="1"/>
      <c r="G3" s="3" t="s">
        <v>6</v>
      </c>
    </row>
    <row r="4" customFormat="false" ht="18.75" hidden="false" customHeight="false" outlineLevel="0" collapsed="false">
      <c r="B4" s="0" t="n">
        <v>0</v>
      </c>
      <c r="C4" s="0" t="n">
        <v>0</v>
      </c>
      <c r="D4" s="0" t="n">
        <v>0</v>
      </c>
      <c r="E4" s="0" t="n">
        <v>0</v>
      </c>
      <c r="F4" s="0" t="n">
        <v>0</v>
      </c>
      <c r="G4" s="0" t="n">
        <v>0</v>
      </c>
    </row>
    <row r="5" customFormat="false" ht="18.75" hidden="false" customHeight="false" outlineLevel="0" collapsed="false">
      <c r="B5" s="0" t="n">
        <v>0.099</v>
      </c>
      <c r="C5" s="0" t="n">
        <v>0</v>
      </c>
      <c r="D5" s="0" t="n">
        <v>0.562</v>
      </c>
      <c r="E5" s="0" t="n">
        <v>0.5</v>
      </c>
      <c r="F5" s="0" t="n">
        <v>0.56</v>
      </c>
      <c r="G5" s="0" t="n">
        <v>0.5</v>
      </c>
    </row>
    <row r="6" customFormat="false" ht="18.75" hidden="false" customHeight="false" outlineLevel="0" collapsed="false">
      <c r="B6" s="0" t="n">
        <v>0.198</v>
      </c>
      <c r="C6" s="0" t="n">
        <v>0</v>
      </c>
      <c r="D6" s="0" t="n">
        <v>0.62</v>
      </c>
      <c r="E6" s="0" t="n">
        <v>2.8</v>
      </c>
      <c r="F6" s="0" t="n">
        <v>0.624</v>
      </c>
      <c r="G6" s="0" t="n">
        <v>3.8</v>
      </c>
    </row>
    <row r="7" customFormat="false" ht="18.75" hidden="false" customHeight="false" outlineLevel="0" collapsed="false">
      <c r="B7" s="0" t="n">
        <v>0.297</v>
      </c>
      <c r="C7" s="0" t="n">
        <v>0</v>
      </c>
      <c r="D7" s="0" t="n">
        <v>0.642</v>
      </c>
      <c r="E7" s="0" t="n">
        <v>6</v>
      </c>
      <c r="F7" s="0" t="n">
        <v>0.643</v>
      </c>
      <c r="G7" s="0" t="n">
        <v>7.5</v>
      </c>
    </row>
    <row r="8" customFormat="false" ht="18.75" hidden="false" customHeight="false" outlineLevel="0" collapsed="false">
      <c r="B8" s="0" t="n">
        <v>0.397</v>
      </c>
      <c r="C8" s="0" t="n">
        <v>0</v>
      </c>
      <c r="D8" s="0" t="n">
        <v>0.654</v>
      </c>
      <c r="E8" s="0" t="n">
        <v>10.2</v>
      </c>
      <c r="F8" s="0" t="n">
        <v>0.654</v>
      </c>
      <c r="G8" s="0" t="n">
        <v>11.4</v>
      </c>
    </row>
    <row r="9" customFormat="false" ht="18.75" hidden="false" customHeight="false" outlineLevel="0" collapsed="false">
      <c r="B9" s="0" t="n">
        <v>0.493</v>
      </c>
      <c r="C9" s="0" t="n">
        <v>0.1</v>
      </c>
      <c r="D9" s="0" t="n">
        <v>0.664</v>
      </c>
      <c r="E9" s="0" t="n">
        <v>15.1</v>
      </c>
      <c r="F9" s="0" t="n">
        <v>0.667</v>
      </c>
      <c r="G9" s="0" t="n">
        <v>17.4</v>
      </c>
    </row>
    <row r="10" customFormat="false" ht="18.75" hidden="false" customHeight="false" outlineLevel="0" collapsed="false">
      <c r="B10" s="0" t="n">
        <v>0.555</v>
      </c>
      <c r="C10" s="0" t="n">
        <v>0.5</v>
      </c>
      <c r="D10" s="0" t="n">
        <v>0.671</v>
      </c>
      <c r="E10" s="0" t="n">
        <v>20.1</v>
      </c>
      <c r="F10" s="0" t="n">
        <v>0.67</v>
      </c>
      <c r="G10" s="0" t="n">
        <v>22.2</v>
      </c>
    </row>
    <row r="11" customFormat="false" ht="18.75" hidden="false" customHeight="false" outlineLevel="0" collapsed="false">
      <c r="B11" s="0" t="n">
        <v>0.589</v>
      </c>
      <c r="C11" s="0" t="n">
        <v>1.1</v>
      </c>
      <c r="D11" s="0" t="n">
        <v>0.676</v>
      </c>
      <c r="E11" s="0" t="n">
        <v>25</v>
      </c>
      <c r="F11" s="0" t="n">
        <v>0.672</v>
      </c>
      <c r="G11" s="0" t="n">
        <v>26.1</v>
      </c>
    </row>
    <row r="12" customFormat="false" ht="18.75" hidden="false" customHeight="false" outlineLevel="0" collapsed="false">
      <c r="B12" s="0" t="n">
        <v>0.608</v>
      </c>
      <c r="C12" s="0" t="n">
        <v>1.9</v>
      </c>
      <c r="D12" s="0" t="n">
        <v>0.68</v>
      </c>
      <c r="E12" s="0" t="n">
        <v>29.9</v>
      </c>
      <c r="F12" s="0" t="n">
        <v>0.675</v>
      </c>
      <c r="G12" s="0" t="n">
        <v>31.2</v>
      </c>
    </row>
    <row r="13" customFormat="false" ht="18.75" hidden="false" customHeight="false" outlineLevel="0" collapsed="false">
      <c r="B13" s="0" t="n">
        <v>0.62</v>
      </c>
      <c r="C13" s="0" t="n">
        <v>2.8</v>
      </c>
      <c r="D13" s="0" t="n">
        <v>0.683</v>
      </c>
      <c r="E13" s="0" t="n">
        <v>34.8</v>
      </c>
      <c r="F13" s="0" t="n">
        <v>0.656</v>
      </c>
      <c r="G13" s="0" t="n">
        <v>36</v>
      </c>
      <c r="H13" s="0" t="s">
        <v>7</v>
      </c>
    </row>
    <row r="14" customFormat="false" ht="18.75" hidden="false" customHeight="false" outlineLevel="0" collapsed="false">
      <c r="B14" s="0" t="n">
        <v>0.628</v>
      </c>
      <c r="C14" s="0" t="n">
        <v>3.8</v>
      </c>
      <c r="D14" s="0" t="n">
        <v>0.686</v>
      </c>
      <c r="E14" s="0" t="n">
        <v>39.8</v>
      </c>
    </row>
    <row r="15" customFormat="false" ht="18.75" hidden="false" customHeight="false" outlineLevel="0" collapsed="false">
      <c r="B15" s="0" t="n">
        <v>0.634</v>
      </c>
      <c r="C15" s="0" t="n">
        <v>4.5</v>
      </c>
      <c r="D15" s="0" t="n">
        <v>0.688</v>
      </c>
      <c r="E15" s="0" t="n">
        <v>44.9</v>
      </c>
    </row>
    <row r="16" customFormat="false" ht="18.75" hidden="false" customHeight="false" outlineLevel="0" collapsed="false">
      <c r="B16" s="0" t="n">
        <v>0.643</v>
      </c>
      <c r="C16" s="0" t="n">
        <v>6.3</v>
      </c>
      <c r="D16" s="0" t="n">
        <v>0.689</v>
      </c>
      <c r="E16" s="0" t="n">
        <v>50</v>
      </c>
    </row>
    <row r="17" customFormat="false" ht="18.75" hidden="false" customHeight="false" outlineLevel="0" collapsed="false">
      <c r="B17" s="0" t="n">
        <v>0.646</v>
      </c>
      <c r="C17" s="0" t="n">
        <v>7.3</v>
      </c>
    </row>
    <row r="18" customFormat="false" ht="18.75" hidden="false" customHeight="false" outlineLevel="0" collapsed="false">
      <c r="B18" s="0" t="n">
        <v>0.649</v>
      </c>
      <c r="C18" s="0" t="n">
        <v>8.2</v>
      </c>
    </row>
    <row r="19" customFormat="false" ht="18.75" hidden="false" customHeight="false" outlineLevel="0" collapsed="false">
      <c r="B19" s="0" t="n">
        <v>0.652</v>
      </c>
      <c r="C19" s="0" t="n">
        <v>9.2</v>
      </c>
    </row>
    <row r="20" customFormat="false" ht="18.75" hidden="false" customHeight="false" outlineLevel="0" collapsed="false">
      <c r="B20" s="0" t="n">
        <v>0.66</v>
      </c>
      <c r="C20" s="0" t="n">
        <v>13</v>
      </c>
    </row>
    <row r="21" customFormat="false" ht="18.75" hidden="false" customHeight="false" outlineLevel="0" collapsed="false">
      <c r="B21" s="0" t="n">
        <v>0.665</v>
      </c>
      <c r="C21" s="0" t="n">
        <v>16.1</v>
      </c>
    </row>
    <row r="22" customFormat="false" ht="18.75" hidden="false" customHeight="false" outlineLevel="0" collapsed="false">
      <c r="B22" s="0" t="n">
        <v>0.671</v>
      </c>
      <c r="C22" s="0" t="n">
        <v>20.1</v>
      </c>
    </row>
    <row r="23" customFormat="false" ht="18.75" hidden="false" customHeight="false" outlineLevel="0" collapsed="false">
      <c r="B23" s="0" t="n">
        <v>0.675</v>
      </c>
      <c r="C23" s="0" t="n">
        <v>24</v>
      </c>
    </row>
    <row r="24" customFormat="false" ht="18.75" hidden="false" customHeight="false" outlineLevel="0" collapsed="false">
      <c r="B24" s="0" t="n">
        <v>0.68</v>
      </c>
      <c r="C24" s="0" t="n">
        <v>28.9</v>
      </c>
    </row>
    <row r="25" customFormat="false" ht="18.75" hidden="false" customHeight="false" outlineLevel="0" collapsed="false">
      <c r="B25" s="0" t="n">
        <v>0.685</v>
      </c>
      <c r="C25" s="0" t="n">
        <v>35.9</v>
      </c>
    </row>
    <row r="26" customFormat="false" ht="18.75" hidden="false" customHeight="false" outlineLevel="0" collapsed="false">
      <c r="B26" s="0" t="n">
        <v>0.6866</v>
      </c>
      <c r="C26" s="0" t="n">
        <v>46.8</v>
      </c>
    </row>
    <row r="27" customFormat="false" ht="18.75" hidden="false" customHeight="false" outlineLevel="0" collapsed="false">
      <c r="B27" s="0" t="n">
        <v>0.6887</v>
      </c>
      <c r="C27" s="0" t="n">
        <v>49.9</v>
      </c>
    </row>
  </sheetData>
  <mergeCells count="3">
    <mergeCell ref="B2:B3"/>
    <mergeCell ref="D2:D3"/>
    <mergeCell ref="F2:F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H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8" activeCellId="0" sqref="H8"/>
    </sheetView>
  </sheetViews>
  <sheetFormatPr defaultRowHeight="18.75" zeroHeight="false" outlineLevelRow="0" outlineLevelCol="0"/>
  <cols>
    <col collapsed="false" customWidth="true" hidden="false" outlineLevel="0" max="1025" min="1" style="0" width="8.67"/>
  </cols>
  <sheetData>
    <row r="1" customFormat="false" ht="18.75" hidden="false" customHeight="false" outlineLevel="0" collapsed="false">
      <c r="C1" s="0" t="s">
        <v>36</v>
      </c>
      <c r="D1" s="0" t="s">
        <v>37</v>
      </c>
    </row>
    <row r="2" customFormat="false" ht="18.75" hidden="false" customHeight="false" outlineLevel="0" collapsed="false">
      <c r="B2" s="8" t="s">
        <v>38</v>
      </c>
      <c r="C2" s="8" t="s">
        <v>39</v>
      </c>
      <c r="D2" s="8" t="s">
        <v>40</v>
      </c>
    </row>
    <row r="3" customFormat="false" ht="18.75" hidden="false" customHeight="false" outlineLevel="0" collapsed="false">
      <c r="B3" s="8" t="s">
        <v>41</v>
      </c>
      <c r="C3" s="8" t="s">
        <v>42</v>
      </c>
      <c r="D3" s="8" t="s">
        <v>43</v>
      </c>
      <c r="E3" s="42" t="s">
        <v>44</v>
      </c>
      <c r="F3" s="8" t="s">
        <v>45</v>
      </c>
      <c r="G3" s="42" t="s">
        <v>46</v>
      </c>
      <c r="H3" s="8" t="s">
        <v>47</v>
      </c>
    </row>
    <row r="4" customFormat="false" ht="18.75" hidden="false" customHeight="false" outlineLevel="0" collapsed="false">
      <c r="B4" s="8" t="s">
        <v>48</v>
      </c>
      <c r="C4" s="8" t="s">
        <v>49</v>
      </c>
      <c r="D4" s="8" t="s">
        <v>50</v>
      </c>
      <c r="G4" s="43" t="s">
        <v>51</v>
      </c>
    </row>
    <row r="5" customFormat="false" ht="18.75" hidden="false" customHeight="false" outlineLevel="0" collapsed="false">
      <c r="B5" s="8" t="s">
        <v>52</v>
      </c>
      <c r="C5" s="8" t="s">
        <v>53</v>
      </c>
      <c r="D5" s="8" t="s">
        <v>54</v>
      </c>
      <c r="G5" s="43" t="s">
        <v>55</v>
      </c>
    </row>
    <row r="6" customFormat="false" ht="18.75" hidden="false" customHeight="false" outlineLevel="0" collapsed="false">
      <c r="B6" s="8" t="s">
        <v>56</v>
      </c>
      <c r="C6" s="8" t="s">
        <v>57</v>
      </c>
      <c r="D6" s="8" t="s">
        <v>57</v>
      </c>
    </row>
    <row r="7" customFormat="false" ht="18.75" hidden="false" customHeight="false" outlineLevel="0" collapsed="false">
      <c r="B7" s="8" t="s">
        <v>58</v>
      </c>
      <c r="C7" s="8" t="s">
        <v>57</v>
      </c>
      <c r="D7" s="8" t="s">
        <v>57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Q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24" activeCellId="0" sqref="I24"/>
    </sheetView>
  </sheetViews>
  <sheetFormatPr defaultRowHeight="18.75" zeroHeight="false" outlineLevelRow="0" outlineLevelCol="0"/>
  <cols>
    <col collapsed="false" customWidth="true" hidden="false" outlineLevel="0" max="1025" min="1" style="0" width="8.67"/>
  </cols>
  <sheetData>
    <row r="1" customFormat="false" ht="19.5" hidden="false" customHeight="false" outlineLevel="0" collapsed="false"/>
    <row r="2" customFormat="false" ht="19.5" hidden="false" customHeight="false" outlineLevel="0" collapsed="false">
      <c r="B2" s="44" t="s">
        <v>59</v>
      </c>
      <c r="C2" s="45" t="s">
        <v>60</v>
      </c>
      <c r="D2" s="46" t="s">
        <v>61</v>
      </c>
      <c r="E2" s="47" t="s">
        <v>59</v>
      </c>
      <c r="F2" s="48" t="s">
        <v>60</v>
      </c>
      <c r="G2" s="49" t="s">
        <v>61</v>
      </c>
    </row>
    <row r="3" customFormat="false" ht="18.75" hidden="false" customHeight="false" outlineLevel="0" collapsed="false">
      <c r="B3" s="50" t="n">
        <v>1</v>
      </c>
      <c r="C3" s="21" t="n">
        <v>4</v>
      </c>
      <c r="D3" s="51" t="n">
        <v>3.998</v>
      </c>
      <c r="E3" s="52" t="s">
        <v>62</v>
      </c>
      <c r="F3" s="53" t="n">
        <f aca="false">C5-C3</f>
        <v>4</v>
      </c>
      <c r="G3" s="54" t="n">
        <v>4.028</v>
      </c>
    </row>
    <row r="4" customFormat="false" ht="18.75" hidden="false" customHeight="false" outlineLevel="0" collapsed="false">
      <c r="B4" s="55" t="n">
        <v>2</v>
      </c>
      <c r="C4" s="33" t="n">
        <v>4.674</v>
      </c>
      <c r="D4" s="56" t="n">
        <v>4.668</v>
      </c>
      <c r="E4" s="57" t="s">
        <v>63</v>
      </c>
      <c r="F4" s="58" t="n">
        <f aca="false">C4-C3</f>
        <v>0.674</v>
      </c>
      <c r="G4" s="59" t="n">
        <v>0.67</v>
      </c>
    </row>
    <row r="5" customFormat="false" ht="18.75" hidden="false" customHeight="false" outlineLevel="0" collapsed="false">
      <c r="B5" s="55" t="n">
        <v>3</v>
      </c>
      <c r="C5" s="33" t="n">
        <v>8</v>
      </c>
      <c r="D5" s="56" t="n">
        <v>8.027</v>
      </c>
      <c r="E5" s="57" t="s">
        <v>64</v>
      </c>
      <c r="F5" s="58" t="n">
        <f aca="false">C6-C4</f>
        <v>7.326</v>
      </c>
      <c r="G5" s="59" t="n">
        <v>7.312</v>
      </c>
    </row>
    <row r="6" customFormat="false" ht="19.5" hidden="false" customHeight="false" outlineLevel="0" collapsed="false">
      <c r="B6" s="60" t="n">
        <v>4</v>
      </c>
      <c r="C6" s="61" t="n">
        <v>12</v>
      </c>
      <c r="D6" s="62" t="n">
        <v>11.99</v>
      </c>
      <c r="E6" s="63" t="s">
        <v>65</v>
      </c>
      <c r="F6" s="64" t="n">
        <f aca="false">C6-C5</f>
        <v>4</v>
      </c>
      <c r="G6" s="65" t="n">
        <v>3.958</v>
      </c>
      <c r="J6" s="4"/>
      <c r="K6" s="4"/>
      <c r="L6" s="4"/>
      <c r="M6" s="4"/>
      <c r="N6" s="4"/>
      <c r="O6" s="4"/>
      <c r="P6" s="4"/>
      <c r="Q6" s="4"/>
    </row>
    <row r="7" customFormat="false" ht="18.75" hidden="false" customHeight="false" outlineLevel="0" collapsed="false">
      <c r="J7" s="4"/>
      <c r="K7" s="4"/>
      <c r="L7" s="4"/>
      <c r="M7" s="4"/>
      <c r="N7" s="4"/>
      <c r="O7" s="4"/>
      <c r="P7" s="4"/>
      <c r="Q7" s="4"/>
    </row>
    <row r="8" customFormat="false" ht="18.75" hidden="false" customHeight="false" outlineLevel="0" collapsed="false">
      <c r="J8" s="4"/>
      <c r="K8" s="4"/>
      <c r="L8" s="4"/>
      <c r="M8" s="4"/>
      <c r="N8" s="4"/>
      <c r="O8" s="4"/>
      <c r="P8" s="4"/>
      <c r="Q8" s="4"/>
    </row>
    <row r="9" customFormat="false" ht="18.75" hidden="false" customHeight="false" outlineLevel="0" collapsed="false">
      <c r="J9" s="4"/>
      <c r="K9" s="4"/>
      <c r="L9" s="4"/>
      <c r="M9" s="4"/>
      <c r="N9" s="4"/>
      <c r="O9" s="4"/>
      <c r="P9" s="4"/>
      <c r="Q9" s="4"/>
    </row>
    <row r="10" customFormat="false" ht="18.75" hidden="false" customHeight="false" outlineLevel="0" collapsed="false">
      <c r="J10" s="4"/>
      <c r="K10" s="4"/>
      <c r="L10" s="4"/>
      <c r="M10" s="4"/>
      <c r="N10" s="4"/>
      <c r="O10" s="4"/>
      <c r="P10" s="4"/>
      <c r="Q10" s="4"/>
    </row>
    <row r="11" customFormat="false" ht="18.75" hidden="false" customHeight="false" outlineLevel="0" collapsed="false">
      <c r="J11" s="4"/>
      <c r="K11" s="4"/>
      <c r="L11" s="4"/>
      <c r="M11" s="4"/>
      <c r="N11" s="4"/>
      <c r="O11" s="4"/>
      <c r="P11" s="4"/>
      <c r="Q11" s="4"/>
    </row>
    <row r="12" customFormat="false" ht="18.75" hidden="false" customHeight="false" outlineLevel="0" collapsed="false">
      <c r="J12" s="4"/>
      <c r="K12" s="4"/>
      <c r="L12" s="4"/>
      <c r="M12" s="4"/>
      <c r="N12" s="4"/>
      <c r="O12" s="4"/>
      <c r="P12" s="4"/>
      <c r="Q12" s="4"/>
    </row>
    <row r="13" customFormat="false" ht="18.75" hidden="false" customHeight="false" outlineLevel="0" collapsed="false">
      <c r="J13" s="4"/>
      <c r="K13" s="4"/>
      <c r="L13" s="4"/>
      <c r="M13" s="4"/>
      <c r="N13" s="4"/>
      <c r="O13" s="4"/>
      <c r="P13" s="4"/>
      <c r="Q13" s="4"/>
    </row>
    <row r="14" customFormat="false" ht="18.75" hidden="false" customHeight="false" outlineLevel="0" collapsed="false">
      <c r="J14" s="4"/>
      <c r="K14" s="4"/>
      <c r="L14" s="4"/>
      <c r="M14" s="4"/>
      <c r="N14" s="4"/>
      <c r="O14" s="4"/>
      <c r="P14" s="4"/>
      <c r="Q14" s="4"/>
    </row>
    <row r="15" customFormat="false" ht="18.75" hidden="false" customHeight="false" outlineLevel="0" collapsed="false">
      <c r="J15" s="4"/>
      <c r="K15" s="4"/>
      <c r="L15" s="4"/>
      <c r="M15" s="4"/>
      <c r="N15" s="4"/>
      <c r="O15" s="4"/>
      <c r="P15" s="4"/>
      <c r="Q15" s="4"/>
    </row>
    <row r="16" customFormat="false" ht="18.75" hidden="false" customHeight="false" outlineLevel="0" collapsed="false">
      <c r="J16" s="4"/>
      <c r="K16" s="4"/>
      <c r="L16" s="4"/>
      <c r="M16" s="4"/>
      <c r="N16" s="4"/>
      <c r="O16" s="4"/>
      <c r="P16" s="4"/>
      <c r="Q16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O10" activeCellId="0" sqref="O10"/>
    </sheetView>
  </sheetViews>
  <sheetFormatPr defaultRowHeight="18.75" zeroHeight="false" outlineLevelRow="0" outlineLevelCol="0"/>
  <cols>
    <col collapsed="false" customWidth="true" hidden="false" outlineLevel="0" max="1025" min="1" style="0" width="8.67"/>
  </cols>
  <sheetData>
    <row r="1" customFormat="false" ht="18.75" hidden="false" customHeight="false" outlineLevel="0" collapsed="false">
      <c r="A1" s="8" t="s">
        <v>66</v>
      </c>
    </row>
    <row r="2" customFormat="false" ht="18.75" hidden="false" customHeight="false" outlineLevel="0" collapsed="false">
      <c r="B2" s="0" t="s">
        <v>67</v>
      </c>
      <c r="C2" s="0" t="s">
        <v>68</v>
      </c>
    </row>
    <row r="3" customFormat="false" ht="18.75" hidden="false" customHeight="false" outlineLevel="0" collapsed="false">
      <c r="B3" s="0" t="n">
        <v>0</v>
      </c>
      <c r="C3" s="0" t="n">
        <v>0</v>
      </c>
    </row>
    <row r="4" customFormat="false" ht="18.75" hidden="false" customHeight="false" outlineLevel="0" collapsed="false">
      <c r="B4" s="0" t="n">
        <v>0.011</v>
      </c>
      <c r="C4" s="0" t="n">
        <v>1.2</v>
      </c>
    </row>
    <row r="5" customFormat="false" ht="18.75" hidden="false" customHeight="false" outlineLevel="0" collapsed="false">
      <c r="B5" s="0" t="n">
        <v>0.02</v>
      </c>
      <c r="C5" s="0" t="n">
        <v>2</v>
      </c>
    </row>
    <row r="6" customFormat="false" ht="18.75" hidden="false" customHeight="false" outlineLevel="0" collapsed="false">
      <c r="B6" s="0" t="n">
        <v>0.03</v>
      </c>
      <c r="C6" s="0" t="n">
        <v>2.8</v>
      </c>
    </row>
    <row r="7" customFormat="false" ht="18.75" hidden="false" customHeight="false" outlineLevel="0" collapsed="false">
      <c r="B7" s="0" t="n">
        <v>0.04</v>
      </c>
      <c r="C7" s="0" t="n">
        <v>3.22</v>
      </c>
    </row>
    <row r="8" customFormat="false" ht="18.75" hidden="false" customHeight="false" outlineLevel="0" collapsed="false">
      <c r="B8" s="0" t="n">
        <v>0.05</v>
      </c>
      <c r="C8" s="0" t="n">
        <v>3.5</v>
      </c>
    </row>
    <row r="9" customFormat="false" ht="18.75" hidden="false" customHeight="false" outlineLevel="0" collapsed="false">
      <c r="B9" s="0" t="n">
        <v>0.06</v>
      </c>
      <c r="C9" s="0" t="n">
        <v>3.62</v>
      </c>
    </row>
    <row r="10" customFormat="false" ht="18.75" hidden="false" customHeight="false" outlineLevel="0" collapsed="false">
      <c r="B10" s="0" t="n">
        <v>0.07</v>
      </c>
      <c r="C10" s="0" t="n">
        <v>3.78</v>
      </c>
    </row>
    <row r="11" customFormat="false" ht="18.75" hidden="false" customHeight="false" outlineLevel="0" collapsed="false">
      <c r="B11" s="0" t="n">
        <v>0.08</v>
      </c>
      <c r="C11" s="0" t="n">
        <v>3.82</v>
      </c>
    </row>
    <row r="12" customFormat="false" ht="18.75" hidden="false" customHeight="false" outlineLevel="0" collapsed="false">
      <c r="B12" s="0" t="n">
        <v>0.09</v>
      </c>
      <c r="C12" s="0" t="n">
        <v>3.92</v>
      </c>
    </row>
    <row r="13" customFormat="false" ht="18.75" hidden="false" customHeight="false" outlineLevel="0" collapsed="false">
      <c r="B13" s="0" t="n">
        <v>0.101</v>
      </c>
      <c r="C13" s="0" t="n">
        <v>3.98</v>
      </c>
    </row>
    <row r="14" customFormat="false" ht="18.75" hidden="false" customHeight="false" outlineLevel="0" collapsed="false">
      <c r="B14" s="0" t="n">
        <v>0.11</v>
      </c>
      <c r="C14" s="0" t="n">
        <v>4</v>
      </c>
    </row>
    <row r="15" customFormat="false" ht="18.75" hidden="false" customHeight="false" outlineLevel="0" collapsed="false">
      <c r="B15" s="0" t="n">
        <v>0.121</v>
      </c>
      <c r="C15" s="0" t="n">
        <v>4.02</v>
      </c>
    </row>
    <row r="16" customFormat="false" ht="18.75" hidden="false" customHeight="false" outlineLevel="0" collapsed="false">
      <c r="B16" s="0" t="n">
        <v>0.13</v>
      </c>
      <c r="C16" s="0" t="n">
        <v>4.04</v>
      </c>
    </row>
    <row r="17" customFormat="false" ht="18.75" hidden="false" customHeight="false" outlineLevel="0" collapsed="false">
      <c r="B17" s="0" t="n">
        <v>0.14</v>
      </c>
      <c r="C17" s="0" t="n">
        <v>4.06</v>
      </c>
    </row>
    <row r="18" customFormat="false" ht="18.75" hidden="false" customHeight="false" outlineLevel="0" collapsed="false">
      <c r="B18" s="0" t="n">
        <v>0.15</v>
      </c>
      <c r="C18" s="0" t="n">
        <v>4.1</v>
      </c>
    </row>
    <row r="19" customFormat="false" ht="18.75" hidden="false" customHeight="false" outlineLevel="0" collapsed="false">
      <c r="B19" s="0" t="n">
        <v>0.16</v>
      </c>
      <c r="C19" s="0" t="n">
        <v>4.1</v>
      </c>
    </row>
    <row r="20" customFormat="false" ht="18.75" hidden="false" customHeight="false" outlineLevel="0" collapsed="false">
      <c r="B20" s="0" t="n">
        <v>0.171</v>
      </c>
      <c r="C20" s="0" t="n">
        <v>4.14</v>
      </c>
    </row>
    <row r="21" customFormat="false" ht="18.75" hidden="false" customHeight="false" outlineLevel="0" collapsed="false">
      <c r="B21" s="0" t="n">
        <v>0.18</v>
      </c>
      <c r="C21" s="0" t="n">
        <v>4.14</v>
      </c>
    </row>
    <row r="22" customFormat="false" ht="18.75" hidden="false" customHeight="false" outlineLevel="0" collapsed="false">
      <c r="B22" s="0" t="n">
        <v>0.19</v>
      </c>
      <c r="C22" s="0" t="n">
        <v>4.16</v>
      </c>
    </row>
    <row r="23" customFormat="false" ht="18.75" hidden="false" customHeight="false" outlineLevel="0" collapsed="false">
      <c r="B23" s="0" t="n">
        <v>0.203</v>
      </c>
      <c r="C23" s="0" t="n">
        <v>4.18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X37"/>
  <sheetViews>
    <sheetView showFormulas="false" showGridLines="true" showRowColHeaders="true" showZeros="true" rightToLeft="false" tabSelected="false" showOutlineSymbols="true" defaultGridColor="true" view="normal" topLeftCell="A1" colorId="64" zoomScale="73" zoomScaleNormal="73" zoomScalePageLayoutView="100" workbookViewId="0">
      <selection pane="topLeft" activeCell="T35" activeCellId="0" sqref="T35"/>
    </sheetView>
  </sheetViews>
  <sheetFormatPr defaultRowHeight="18.75" zeroHeight="false" outlineLevelRow="0" outlineLevelCol="0"/>
  <cols>
    <col collapsed="false" customWidth="true" hidden="false" outlineLevel="0" max="1025" min="1" style="0" width="8.67"/>
  </cols>
  <sheetData>
    <row r="2" customFormat="false" ht="18.75" hidden="false" customHeight="false" outlineLevel="0" collapsed="false">
      <c r="B2" s="66" t="s">
        <v>69</v>
      </c>
      <c r="C2" s="66"/>
      <c r="H2" s="66" t="s">
        <v>70</v>
      </c>
      <c r="I2" s="66"/>
      <c r="N2" s="66" t="s">
        <v>71</v>
      </c>
      <c r="O2" s="66"/>
      <c r="T2" s="66" t="s">
        <v>72</v>
      </c>
      <c r="U2" s="66"/>
    </row>
    <row r="3" customFormat="false" ht="18.75" hidden="false" customHeight="false" outlineLevel="0" collapsed="false">
      <c r="B3" s="8" t="s">
        <v>73</v>
      </c>
      <c r="C3" s="8" t="s">
        <v>74</v>
      </c>
      <c r="D3" s="8" t="s">
        <v>75</v>
      </c>
      <c r="F3" s="8" t="s">
        <v>76</v>
      </c>
      <c r="H3" s="8" t="s">
        <v>77</v>
      </c>
      <c r="I3" s="8" t="s">
        <v>78</v>
      </c>
      <c r="J3" s="8" t="s">
        <v>75</v>
      </c>
      <c r="L3" s="8" t="s">
        <v>79</v>
      </c>
      <c r="N3" s="8" t="s">
        <v>80</v>
      </c>
      <c r="O3" s="8" t="s">
        <v>81</v>
      </c>
      <c r="P3" s="8" t="s">
        <v>75</v>
      </c>
      <c r="R3" s="8" t="s">
        <v>82</v>
      </c>
      <c r="T3" s="8" t="s">
        <v>83</v>
      </c>
      <c r="U3" s="8" t="s">
        <v>84</v>
      </c>
      <c r="V3" s="8" t="s">
        <v>75</v>
      </c>
      <c r="X3" s="8" t="s">
        <v>85</v>
      </c>
    </row>
    <row r="4" customFormat="false" ht="18.75" hidden="false" customHeight="false" outlineLevel="0" collapsed="false">
      <c r="B4" s="0" t="n">
        <f aca="false">10*10^(-3)</f>
        <v>0.01</v>
      </c>
      <c r="C4" s="0" t="n">
        <f aca="false">27.6*10^(-3)</f>
        <v>0.0276</v>
      </c>
      <c r="D4" s="0" t="n">
        <v>10</v>
      </c>
      <c r="E4" s="0" t="n">
        <f aca="false">C4/B4</f>
        <v>2.76</v>
      </c>
      <c r="F4" s="0" t="n">
        <f aca="false">20*LOG10(E4)</f>
        <v>8.81818164130435</v>
      </c>
      <c r="H4" s="0" t="n">
        <f aca="false">10*10^(-3)</f>
        <v>0.01</v>
      </c>
      <c r="I4" s="0" t="n">
        <v>0.055</v>
      </c>
      <c r="J4" s="0" t="n">
        <v>10</v>
      </c>
      <c r="K4" s="0" t="n">
        <f aca="false">I4/H4</f>
        <v>5.5</v>
      </c>
      <c r="L4" s="0" t="n">
        <f aca="false">20*LOG10(K4)</f>
        <v>14.8072537898849</v>
      </c>
      <c r="N4" s="0" t="n">
        <f aca="false">10*10^(-3)</f>
        <v>0.01</v>
      </c>
      <c r="O4" s="0" t="n">
        <v>0.01</v>
      </c>
      <c r="P4" s="0" t="n">
        <v>10</v>
      </c>
      <c r="Q4" s="0" t="n">
        <f aca="false">O4/N4</f>
        <v>1</v>
      </c>
      <c r="R4" s="0" t="n">
        <f aca="false">20*LOG10(Q4)</f>
        <v>0</v>
      </c>
      <c r="T4" s="0" t="n">
        <f aca="false">10*10^(-3)</f>
        <v>0.01</v>
      </c>
      <c r="U4" s="0" t="n">
        <v>0.041</v>
      </c>
      <c r="V4" s="0" t="n">
        <v>10</v>
      </c>
      <c r="W4" s="0" t="n">
        <f aca="false">U4/T4</f>
        <v>4.1</v>
      </c>
      <c r="X4" s="0" t="n">
        <f aca="false">20*LOG10(W4)</f>
        <v>12.2556771343947</v>
      </c>
    </row>
    <row r="5" customFormat="false" ht="18.75" hidden="false" customHeight="false" outlineLevel="0" collapsed="false">
      <c r="B5" s="0" t="n">
        <f aca="false">10*10^(-3)</f>
        <v>0.01</v>
      </c>
      <c r="C5" s="0" t="n">
        <f aca="false">0.0828</f>
        <v>0.0828</v>
      </c>
      <c r="D5" s="0" t="n">
        <v>20</v>
      </c>
      <c r="E5" s="0" t="n">
        <f aca="false">C5/B5</f>
        <v>8.28</v>
      </c>
      <c r="F5" s="0" t="n">
        <f aca="false">20*LOG10(E5)</f>
        <v>18.3606067356976</v>
      </c>
      <c r="H5" s="0" t="n">
        <f aca="false">10*10^(-3)</f>
        <v>0.01</v>
      </c>
      <c r="I5" s="0" t="n">
        <v>0.175</v>
      </c>
      <c r="J5" s="0" t="n">
        <v>25</v>
      </c>
      <c r="K5" s="0" t="n">
        <f aca="false">I5/H5</f>
        <v>17.5</v>
      </c>
      <c r="L5" s="0" t="n">
        <f aca="false">20*LOG10(K5)</f>
        <v>24.8607609737259</v>
      </c>
      <c r="N5" s="0" t="n">
        <f aca="false">10*10^(-3)</f>
        <v>0.01</v>
      </c>
      <c r="O5" s="0" t="n">
        <v>0.064</v>
      </c>
      <c r="P5" s="0" t="n">
        <v>25</v>
      </c>
      <c r="Q5" s="0" t="n">
        <f aca="false">O5/N5</f>
        <v>6.4</v>
      </c>
      <c r="R5" s="0" t="n">
        <f aca="false">20*LOG10(Q5)</f>
        <v>16.1235994796777</v>
      </c>
      <c r="T5" s="0" t="n">
        <f aca="false">10*10^(-3)</f>
        <v>0.01</v>
      </c>
      <c r="U5" s="0" t="n">
        <v>0.142</v>
      </c>
      <c r="V5" s="0" t="n">
        <v>25</v>
      </c>
      <c r="W5" s="0" t="n">
        <f aca="false">U5/T5</f>
        <v>14.2</v>
      </c>
      <c r="X5" s="0" t="n">
        <f aca="false">20*LOG10(W5)</f>
        <v>23.0457668876611</v>
      </c>
    </row>
    <row r="6" customFormat="false" ht="18.75" hidden="false" customHeight="false" outlineLevel="0" collapsed="false">
      <c r="B6" s="0" t="n">
        <f aca="false">10*10^(-3)</f>
        <v>0.01</v>
      </c>
      <c r="C6" s="0" t="n">
        <v>0.138</v>
      </c>
      <c r="D6" s="0" t="n">
        <v>30</v>
      </c>
      <c r="E6" s="0" t="n">
        <f aca="false">C6/B6</f>
        <v>13.8</v>
      </c>
      <c r="F6" s="0" t="n">
        <f aca="false">20*LOG10(E6)</f>
        <v>22.7975817280247</v>
      </c>
      <c r="H6" s="0" t="n">
        <f aca="false">10*10^(-3)</f>
        <v>0.01</v>
      </c>
      <c r="I6" s="0" t="n">
        <v>0.358</v>
      </c>
      <c r="J6" s="0" t="n">
        <v>50</v>
      </c>
      <c r="K6" s="0" t="n">
        <f aca="false">I6/H6</f>
        <v>35.8</v>
      </c>
      <c r="L6" s="0" t="n">
        <f aca="false">20*LOG10(K6)</f>
        <v>31.0776605328775</v>
      </c>
      <c r="N6" s="0" t="n">
        <f aca="false">10*10^(-3)</f>
        <v>0.01</v>
      </c>
      <c r="O6" s="0" t="n">
        <v>0.148</v>
      </c>
      <c r="P6" s="0" t="n">
        <v>50</v>
      </c>
      <c r="Q6" s="0" t="n">
        <f aca="false">O6/N6</f>
        <v>14.8</v>
      </c>
      <c r="R6" s="0" t="n">
        <f aca="false">20*LOG10(Q6)</f>
        <v>23.4052343078991</v>
      </c>
      <c r="T6" s="0" t="n">
        <f aca="false">10*10^(-3)</f>
        <v>0.01</v>
      </c>
      <c r="U6" s="0" t="n">
        <v>0.305</v>
      </c>
      <c r="V6" s="0" t="n">
        <v>50</v>
      </c>
      <c r="W6" s="0" t="n">
        <f aca="false">U6/T6</f>
        <v>30.5</v>
      </c>
      <c r="X6" s="0" t="n">
        <f aca="false">20*LOG10(W6)</f>
        <v>29.6859967869357</v>
      </c>
    </row>
    <row r="7" customFormat="false" ht="18.75" hidden="false" customHeight="false" outlineLevel="0" collapsed="false">
      <c r="B7" s="0" t="n">
        <f aca="false">10*10^(-3)</f>
        <v>0.01</v>
      </c>
      <c r="C7" s="0" t="n">
        <v>0.192</v>
      </c>
      <c r="D7" s="0" t="n">
        <v>40</v>
      </c>
      <c r="E7" s="0" t="n">
        <f aca="false">C7/B7</f>
        <v>19.2</v>
      </c>
      <c r="F7" s="0" t="n">
        <f aca="false">20*LOG10(E7)</f>
        <v>25.666024574071</v>
      </c>
      <c r="H7" s="0" t="n">
        <f aca="false">10*10^(-3)</f>
        <v>0.01</v>
      </c>
      <c r="I7" s="0" t="n">
        <v>0.51</v>
      </c>
      <c r="J7" s="0" t="n">
        <v>75</v>
      </c>
      <c r="K7" s="0" t="n">
        <f aca="false">I7/H7</f>
        <v>51</v>
      </c>
      <c r="L7" s="0" t="n">
        <f aca="false">20*LOG10(K7)</f>
        <v>34.1514035219587</v>
      </c>
      <c r="N7" s="0" t="n">
        <f aca="false">10*10^(-3)</f>
        <v>0.01</v>
      </c>
      <c r="O7" s="0" t="n">
        <v>0.224</v>
      </c>
      <c r="P7" s="0" t="n">
        <v>75</v>
      </c>
      <c r="Q7" s="0" t="n">
        <f aca="false">O7/N7</f>
        <v>22.4</v>
      </c>
      <c r="R7" s="0" t="n">
        <f aca="false">20*LOG10(Q7)</f>
        <v>27.0049603666833</v>
      </c>
      <c r="T7" s="0" t="n">
        <f aca="false">10*10^(-3)</f>
        <v>0.01</v>
      </c>
      <c r="U7" s="0" t="n">
        <v>0.438</v>
      </c>
      <c r="V7" s="0" t="n">
        <v>75</v>
      </c>
      <c r="W7" s="0" t="n">
        <f aca="false">U7/T7</f>
        <v>43.8</v>
      </c>
      <c r="X7" s="0" t="n">
        <f aca="false">20*LOG10(W7)</f>
        <v>32.829482210082</v>
      </c>
    </row>
    <row r="8" customFormat="false" ht="18.75" hidden="false" customHeight="false" outlineLevel="0" collapsed="false">
      <c r="B8" s="0" t="n">
        <f aca="false">10*10^(-3)</f>
        <v>0.01</v>
      </c>
      <c r="C8" s="0" t="n">
        <v>0.242</v>
      </c>
      <c r="D8" s="0" t="n">
        <v>50</v>
      </c>
      <c r="E8" s="0" t="n">
        <f aca="false">C8/B8</f>
        <v>24.2</v>
      </c>
      <c r="F8" s="0" t="n">
        <f aca="false">20*LOG10(E8)</f>
        <v>27.6763073196086</v>
      </c>
      <c r="H8" s="0" t="n">
        <f aca="false">10*10^(-3)</f>
        <v>0.01</v>
      </c>
      <c r="I8" s="0" t="n">
        <v>0.63</v>
      </c>
      <c r="J8" s="0" t="n">
        <v>100</v>
      </c>
      <c r="K8" s="0" t="n">
        <f aca="false">I8/H8</f>
        <v>63</v>
      </c>
      <c r="L8" s="0" t="n">
        <f aca="false">20*LOG10(K8)</f>
        <v>35.9868109890716</v>
      </c>
      <c r="N8" s="0" t="n">
        <f aca="false">10*10^(-3)</f>
        <v>0.01</v>
      </c>
      <c r="O8" s="0" t="n">
        <v>0.298</v>
      </c>
      <c r="P8" s="0" t="n">
        <v>100</v>
      </c>
      <c r="Q8" s="0" t="n">
        <f aca="false">O8/N8</f>
        <v>29.8</v>
      </c>
      <c r="R8" s="0" t="n">
        <f aca="false">20*LOG10(Q8)</f>
        <v>29.4843252815251</v>
      </c>
      <c r="T8" s="0" t="n">
        <f aca="false">10*10^(-3)</f>
        <v>0.01</v>
      </c>
      <c r="U8" s="0" t="n">
        <v>0.568</v>
      </c>
      <c r="V8" s="0" t="n">
        <v>100</v>
      </c>
      <c r="W8" s="0" t="n">
        <f aca="false">U8/T8</f>
        <v>56.8</v>
      </c>
      <c r="X8" s="0" t="n">
        <f aca="false">20*LOG10(W8)</f>
        <v>35.0869667142204</v>
      </c>
    </row>
    <row r="9" customFormat="false" ht="18.75" hidden="false" customHeight="false" outlineLevel="0" collapsed="false">
      <c r="B9" s="0" t="n">
        <f aca="false">10*10^(-3)</f>
        <v>0.01</v>
      </c>
      <c r="C9" s="0" t="n">
        <v>0.292</v>
      </c>
      <c r="D9" s="0" t="n">
        <v>60</v>
      </c>
      <c r="E9" s="0" t="n">
        <f aca="false">C9/B9</f>
        <v>29.2</v>
      </c>
      <c r="F9" s="0" t="n">
        <f aca="false">20*LOG10(E9)</f>
        <v>29.3076570289684</v>
      </c>
      <c r="H9" s="0" t="n">
        <f aca="false">10*10^(-3)</f>
        <v>0.01</v>
      </c>
      <c r="I9" s="0" t="n">
        <v>1.01</v>
      </c>
      <c r="J9" s="0" t="n">
        <v>250</v>
      </c>
      <c r="K9" s="0" t="n">
        <f aca="false">I9/H9</f>
        <v>101</v>
      </c>
      <c r="L9" s="0" t="n">
        <f aca="false">20*LOG10(K9)</f>
        <v>40.0864274756529</v>
      </c>
      <c r="N9" s="0" t="n">
        <f aca="false">10*10^(-3)</f>
        <v>0.01</v>
      </c>
      <c r="O9" s="0" t="n">
        <v>0.62</v>
      </c>
      <c r="P9" s="0" t="n">
        <v>250</v>
      </c>
      <c r="Q9" s="0" t="n">
        <f aca="false">O9/N9</f>
        <v>62</v>
      </c>
      <c r="R9" s="0" t="n">
        <f aca="false">20*LOG10(Q9)</f>
        <v>35.8478337899651</v>
      </c>
      <c r="T9" s="0" t="n">
        <f aca="false">10*10^(-3)</f>
        <v>0.01</v>
      </c>
      <c r="U9" s="0" t="n">
        <v>0.958</v>
      </c>
      <c r="V9" s="0" t="n">
        <v>250</v>
      </c>
      <c r="W9" s="0" t="n">
        <f aca="false">U9/T9</f>
        <v>95.8</v>
      </c>
      <c r="X9" s="0" t="n">
        <f aca="false">20*LOG10(W9)</f>
        <v>39.6273101815709</v>
      </c>
    </row>
    <row r="10" customFormat="false" ht="18.75" hidden="false" customHeight="false" outlineLevel="0" collapsed="false">
      <c r="B10" s="0" t="n">
        <f aca="false">10*10^(-3)</f>
        <v>0.01</v>
      </c>
      <c r="C10" s="0" t="n">
        <v>0.34</v>
      </c>
      <c r="D10" s="0" t="n">
        <v>70</v>
      </c>
      <c r="E10" s="0" t="n">
        <f aca="false">C10/B10</f>
        <v>34</v>
      </c>
      <c r="F10" s="0" t="n">
        <f aca="false">20*LOG10(E10)</f>
        <v>30.6295783408451</v>
      </c>
      <c r="H10" s="0" t="n">
        <f aca="false">10*10^(-3)</f>
        <v>0.01</v>
      </c>
      <c r="I10" s="0" t="n">
        <v>1.15</v>
      </c>
      <c r="J10" s="0" t="n">
        <v>500</v>
      </c>
      <c r="K10" s="0" t="n">
        <f aca="false">I10/H10</f>
        <v>115</v>
      </c>
      <c r="L10" s="0" t="n">
        <f aca="false">20*LOG10(K10)</f>
        <v>41.2139568070722</v>
      </c>
      <c r="N10" s="0" t="n">
        <f aca="false">10*10^(-3)</f>
        <v>0.01</v>
      </c>
      <c r="O10" s="0" t="n">
        <v>0.86</v>
      </c>
      <c r="P10" s="0" t="n">
        <v>500</v>
      </c>
      <c r="Q10" s="0" t="n">
        <f aca="false">O10/N10</f>
        <v>86</v>
      </c>
      <c r="R10" s="0" t="n">
        <f aca="false">20*LOG10(Q10)</f>
        <v>38.6899690248714</v>
      </c>
      <c r="T10" s="0" t="n">
        <f aca="false">10*10^(-3)</f>
        <v>0.01</v>
      </c>
      <c r="U10" s="0" t="n">
        <v>1.12</v>
      </c>
      <c r="V10" s="0" t="n">
        <v>500</v>
      </c>
      <c r="W10" s="0" t="n">
        <f aca="false">U10/T10</f>
        <v>112</v>
      </c>
      <c r="X10" s="0" t="n">
        <f aca="false">20*LOG10(W10)</f>
        <v>40.9843604534036</v>
      </c>
    </row>
    <row r="11" customFormat="false" ht="18.75" hidden="false" customHeight="false" outlineLevel="0" collapsed="false">
      <c r="B11" s="0" t="n">
        <f aca="false">10*10^(-3)</f>
        <v>0.01</v>
      </c>
      <c r="C11" s="0" t="n">
        <v>0.385</v>
      </c>
      <c r="D11" s="0" t="n">
        <v>80</v>
      </c>
      <c r="E11" s="0" t="n">
        <f aca="false">C11/B11</f>
        <v>38.5</v>
      </c>
      <c r="F11" s="0" t="n">
        <f aca="false">20*LOG10(E11)</f>
        <v>31.70921459017</v>
      </c>
      <c r="H11" s="0" t="n">
        <f aca="false">10*10^(-3)</f>
        <v>0.01</v>
      </c>
      <c r="I11" s="0" t="n">
        <v>1.18</v>
      </c>
      <c r="J11" s="0" t="n">
        <v>750</v>
      </c>
      <c r="K11" s="0" t="n">
        <f aca="false">I11/H11</f>
        <v>118</v>
      </c>
      <c r="L11" s="0" t="n">
        <f aca="false">20*LOG10(K11)</f>
        <v>41.4376401461225</v>
      </c>
      <c r="N11" s="0" t="n">
        <f aca="false">10*10^(-3)</f>
        <v>0.01</v>
      </c>
      <c r="O11" s="0" t="n">
        <v>0.95</v>
      </c>
      <c r="P11" s="0" t="n">
        <v>750</v>
      </c>
      <c r="Q11" s="0" t="n">
        <f aca="false">O11/N11</f>
        <v>95</v>
      </c>
      <c r="R11" s="0" t="n">
        <f aca="false">20*LOG10(Q11)</f>
        <v>39.554472105777</v>
      </c>
      <c r="T11" s="0" t="n">
        <f aca="false">10*10^(-3)</f>
        <v>0.01</v>
      </c>
      <c r="U11" s="0" t="n">
        <v>1.16</v>
      </c>
      <c r="V11" s="0" t="n">
        <v>750</v>
      </c>
      <c r="W11" s="0" t="n">
        <f aca="false">U11/T11</f>
        <v>116</v>
      </c>
      <c r="X11" s="0" t="n">
        <f aca="false">20*LOG10(W11)</f>
        <v>41.2891597845384</v>
      </c>
    </row>
    <row r="12" customFormat="false" ht="18.75" hidden="false" customHeight="false" outlineLevel="0" collapsed="false">
      <c r="B12" s="0" t="n">
        <f aca="false">10*10^(-3)</f>
        <v>0.01</v>
      </c>
      <c r="C12" s="0" t="n">
        <v>0.424</v>
      </c>
      <c r="D12" s="0" t="n">
        <v>90</v>
      </c>
      <c r="E12" s="0" t="n">
        <f aca="false">C12/B12</f>
        <v>42.4</v>
      </c>
      <c r="F12" s="0" t="n">
        <f aca="false">20*LOG10(E12)</f>
        <v>32.5473171318547</v>
      </c>
      <c r="H12" s="0" t="n">
        <f aca="false">10*10^(-3)</f>
        <v>0.01</v>
      </c>
      <c r="I12" s="0" t="n">
        <v>1.19</v>
      </c>
      <c r="J12" s="0" t="n">
        <v>1000</v>
      </c>
      <c r="K12" s="0" t="n">
        <f aca="false">I12/H12</f>
        <v>119</v>
      </c>
      <c r="L12" s="0" t="n">
        <f aca="false">20*LOG10(K12)</f>
        <v>41.5109392278506</v>
      </c>
      <c r="N12" s="0" t="n">
        <f aca="false">10*10^(-3)</f>
        <v>0.01</v>
      </c>
      <c r="O12" s="0" t="n">
        <v>0.99</v>
      </c>
      <c r="P12" s="0" t="n">
        <v>1000</v>
      </c>
      <c r="Q12" s="0" t="n">
        <f aca="false">O12/N12</f>
        <v>99</v>
      </c>
      <c r="R12" s="0" t="n">
        <f aca="false">20*LOG10(Q12)</f>
        <v>39.912703891951</v>
      </c>
      <c r="T12" s="0" t="n">
        <f aca="false">10*10^(-3)</f>
        <v>0.01</v>
      </c>
      <c r="U12" s="0" t="n">
        <v>1.19</v>
      </c>
      <c r="V12" s="0" t="n">
        <v>1000</v>
      </c>
      <c r="W12" s="0" t="n">
        <f aca="false">U12/T12</f>
        <v>119</v>
      </c>
      <c r="X12" s="0" t="n">
        <f aca="false">20*LOG10(W12)</f>
        <v>41.5109392278506</v>
      </c>
    </row>
    <row r="13" customFormat="false" ht="18.75" hidden="false" customHeight="false" outlineLevel="0" collapsed="false">
      <c r="B13" s="0" t="n">
        <f aca="false">10*10^(-3)</f>
        <v>0.01</v>
      </c>
      <c r="C13" s="0" t="n">
        <v>0.472</v>
      </c>
      <c r="D13" s="0" t="n">
        <v>100</v>
      </c>
      <c r="E13" s="0" t="n">
        <f aca="false">C13/B13</f>
        <v>47.2</v>
      </c>
      <c r="F13" s="0" t="n">
        <f aca="false">20*LOG10(E13)</f>
        <v>33.4788399726818</v>
      </c>
      <c r="H13" s="0" t="n">
        <f aca="false">10*10^(-3)</f>
        <v>0.01</v>
      </c>
      <c r="I13" s="0" t="n">
        <v>1.21</v>
      </c>
      <c r="J13" s="0" t="n">
        <v>2500</v>
      </c>
      <c r="K13" s="0" t="n">
        <f aca="false">I13/H13</f>
        <v>121</v>
      </c>
      <c r="L13" s="0" t="n">
        <f aca="false">20*LOG10(K13)</f>
        <v>41.655707406329</v>
      </c>
      <c r="N13" s="0" t="n">
        <f aca="false">10*10^(-3)</f>
        <v>0.01</v>
      </c>
      <c r="O13" s="0" t="n">
        <v>1.4</v>
      </c>
      <c r="P13" s="0" t="n">
        <v>2500</v>
      </c>
      <c r="Q13" s="0" t="n">
        <f aca="false">O13/N13</f>
        <v>140</v>
      </c>
      <c r="R13" s="0" t="n">
        <f aca="false">20*LOG10(Q13)</f>
        <v>42.9225607135648</v>
      </c>
      <c r="T13" s="0" t="n">
        <f aca="false">10*10^(-3)</f>
        <v>0.01</v>
      </c>
      <c r="U13" s="0" t="n">
        <v>1.21</v>
      </c>
      <c r="V13" s="0" t="n">
        <v>2500</v>
      </c>
      <c r="W13" s="0" t="n">
        <f aca="false">U13/T13</f>
        <v>121</v>
      </c>
      <c r="X13" s="0" t="n">
        <f aca="false">20*LOG10(W13)</f>
        <v>41.655707406329</v>
      </c>
    </row>
    <row r="14" customFormat="false" ht="18.75" hidden="false" customHeight="false" outlineLevel="0" collapsed="false">
      <c r="B14" s="0" t="n">
        <f aca="false">10*10^(-3)</f>
        <v>0.01</v>
      </c>
      <c r="C14" s="0" t="n">
        <v>0.78</v>
      </c>
      <c r="D14" s="0" t="n">
        <v>200</v>
      </c>
      <c r="E14" s="0" t="n">
        <f aca="false">C14/B14</f>
        <v>78</v>
      </c>
      <c r="F14" s="0" t="n">
        <f aca="false">20*LOG10(E14)</f>
        <v>37.8418920538096</v>
      </c>
      <c r="H14" s="0" t="n">
        <f aca="false">10*10^(-3)</f>
        <v>0.01</v>
      </c>
      <c r="I14" s="0" t="n">
        <v>1.21</v>
      </c>
      <c r="J14" s="0" t="n">
        <v>5000</v>
      </c>
      <c r="K14" s="0" t="n">
        <f aca="false">I14/H14</f>
        <v>121</v>
      </c>
      <c r="L14" s="0" t="n">
        <f aca="false">20*LOG10(K14)</f>
        <v>41.655707406329</v>
      </c>
      <c r="N14" s="0" t="n">
        <f aca="false">10*10^(-3)</f>
        <v>0.01</v>
      </c>
      <c r="O14" s="0" t="n">
        <v>1.4</v>
      </c>
      <c r="P14" s="0" t="n">
        <v>5000</v>
      </c>
      <c r="Q14" s="0" t="n">
        <f aca="false">O14/N14</f>
        <v>140</v>
      </c>
      <c r="R14" s="0" t="n">
        <f aca="false">20*LOG10(Q14)</f>
        <v>42.9225607135648</v>
      </c>
      <c r="T14" s="0" t="n">
        <f aca="false">10*10^(-3)</f>
        <v>0.01</v>
      </c>
      <c r="U14" s="0" t="n">
        <v>1.21</v>
      </c>
      <c r="V14" s="0" t="n">
        <v>5000</v>
      </c>
      <c r="W14" s="0" t="n">
        <f aca="false">U14/T14</f>
        <v>121</v>
      </c>
      <c r="X14" s="0" t="n">
        <f aca="false">20*LOG10(W14)</f>
        <v>41.655707406329</v>
      </c>
    </row>
    <row r="15" customFormat="false" ht="18.75" hidden="false" customHeight="false" outlineLevel="0" collapsed="false">
      <c r="B15" s="0" t="n">
        <f aca="false">10*10^(-3)</f>
        <v>0.01</v>
      </c>
      <c r="C15" s="0" t="n">
        <v>0.95</v>
      </c>
      <c r="D15" s="0" t="n">
        <v>300</v>
      </c>
      <c r="E15" s="0" t="n">
        <f aca="false">C15/B15</f>
        <v>95</v>
      </c>
      <c r="F15" s="0" t="n">
        <f aca="false">20*LOG10(E15)</f>
        <v>39.554472105777</v>
      </c>
      <c r="H15" s="0" t="n">
        <f aca="false">10*10^(-3)</f>
        <v>0.01</v>
      </c>
      <c r="I15" s="0" t="n">
        <v>1.21</v>
      </c>
      <c r="J15" s="0" t="n">
        <v>7500</v>
      </c>
      <c r="K15" s="0" t="n">
        <f aca="false">I15/H15</f>
        <v>121</v>
      </c>
      <c r="L15" s="0" t="n">
        <f aca="false">20*LOG10(K15)</f>
        <v>41.655707406329</v>
      </c>
      <c r="N15" s="0" t="n">
        <f aca="false">10*10^(-3)</f>
        <v>0.01</v>
      </c>
      <c r="O15" s="0" t="n">
        <v>1.4</v>
      </c>
      <c r="P15" s="0" t="n">
        <v>7500</v>
      </c>
      <c r="Q15" s="0" t="n">
        <f aca="false">O15/N15</f>
        <v>140</v>
      </c>
      <c r="R15" s="0" t="n">
        <f aca="false">20*LOG10(Q15)</f>
        <v>42.9225607135648</v>
      </c>
      <c r="T15" s="0" t="n">
        <f aca="false">10*10^(-3)</f>
        <v>0.01</v>
      </c>
      <c r="U15" s="0" t="n">
        <v>1.21</v>
      </c>
      <c r="V15" s="0" t="n">
        <v>7500</v>
      </c>
      <c r="W15" s="0" t="n">
        <f aca="false">U15/T15</f>
        <v>121</v>
      </c>
      <c r="X15" s="0" t="n">
        <f aca="false">20*LOG10(W15)</f>
        <v>41.655707406329</v>
      </c>
    </row>
    <row r="16" customFormat="false" ht="18.75" hidden="false" customHeight="false" outlineLevel="0" collapsed="false">
      <c r="B16" s="0" t="n">
        <f aca="false">10*10^(-3)</f>
        <v>0.01</v>
      </c>
      <c r="C16" s="0" t="n">
        <v>1.04</v>
      </c>
      <c r="D16" s="0" t="n">
        <v>400</v>
      </c>
      <c r="E16" s="0" t="n">
        <f aca="false">C16/B16</f>
        <v>104</v>
      </c>
      <c r="F16" s="0" t="n">
        <f aca="false">20*LOG10(E16)</f>
        <v>40.3406667859756</v>
      </c>
      <c r="H16" s="0" t="n">
        <f aca="false">10*10^(-3)</f>
        <v>0.01</v>
      </c>
      <c r="I16" s="0" t="n">
        <v>1.21</v>
      </c>
      <c r="J16" s="0" t="n">
        <v>10000</v>
      </c>
      <c r="K16" s="0" t="n">
        <f aca="false">I16/H16</f>
        <v>121</v>
      </c>
      <c r="L16" s="0" t="n">
        <f aca="false">20*LOG10(K16)</f>
        <v>41.655707406329</v>
      </c>
      <c r="N16" s="0" t="n">
        <f aca="false">10*10^(-3)</f>
        <v>0.01</v>
      </c>
      <c r="O16" s="0" t="n">
        <v>1.4</v>
      </c>
      <c r="P16" s="0" t="n">
        <v>10000</v>
      </c>
      <c r="Q16" s="0" t="n">
        <f aca="false">O16/N16</f>
        <v>140</v>
      </c>
      <c r="R16" s="0" t="n">
        <f aca="false">20*LOG10(Q16)</f>
        <v>42.9225607135648</v>
      </c>
      <c r="T16" s="0" t="n">
        <f aca="false">10*10^(-3)</f>
        <v>0.01</v>
      </c>
      <c r="U16" s="0" t="n">
        <v>1.21</v>
      </c>
      <c r="V16" s="0" t="n">
        <v>10000</v>
      </c>
      <c r="W16" s="0" t="n">
        <f aca="false">U16/T16</f>
        <v>121</v>
      </c>
      <c r="X16" s="0" t="n">
        <f aca="false">20*LOG10(W16)</f>
        <v>41.655707406329</v>
      </c>
    </row>
    <row r="17" customFormat="false" ht="18.75" hidden="false" customHeight="false" outlineLevel="0" collapsed="false">
      <c r="B17" s="0" t="n">
        <f aca="false">10*10^(-3)</f>
        <v>0.01</v>
      </c>
      <c r="C17" s="0" t="n">
        <v>1.09</v>
      </c>
      <c r="D17" s="0" t="n">
        <v>500</v>
      </c>
      <c r="E17" s="0" t="n">
        <f aca="false">C17/B17</f>
        <v>109</v>
      </c>
      <c r="F17" s="0" t="n">
        <f aca="false">20*LOG10(E17)</f>
        <v>40.7485299588125</v>
      </c>
      <c r="H17" s="0" t="n">
        <f aca="false">10*10^(-3)</f>
        <v>0.01</v>
      </c>
      <c r="I17" s="0" t="n">
        <v>1.21</v>
      </c>
      <c r="J17" s="0" t="n">
        <v>25000</v>
      </c>
      <c r="K17" s="0" t="n">
        <f aca="false">I17/H17</f>
        <v>121</v>
      </c>
      <c r="L17" s="0" t="n">
        <f aca="false">20*LOG10(K17)</f>
        <v>41.655707406329</v>
      </c>
      <c r="N17" s="0" t="n">
        <f aca="false">10*10^(-3)</f>
        <v>0.01</v>
      </c>
      <c r="O17" s="0" t="n">
        <v>1.4</v>
      </c>
      <c r="P17" s="0" t="n">
        <v>25000</v>
      </c>
      <c r="Q17" s="0" t="n">
        <f aca="false">O17/N17</f>
        <v>140</v>
      </c>
      <c r="R17" s="0" t="n">
        <f aca="false">20*LOG10(Q17)</f>
        <v>42.9225607135648</v>
      </c>
      <c r="T17" s="0" t="n">
        <f aca="false">10*10^(-3)</f>
        <v>0.01</v>
      </c>
      <c r="U17" s="0" t="n">
        <v>1.21</v>
      </c>
      <c r="V17" s="0" t="n">
        <v>25000</v>
      </c>
      <c r="W17" s="0" t="n">
        <f aca="false">U17/T17</f>
        <v>121</v>
      </c>
      <c r="X17" s="0" t="n">
        <f aca="false">20*LOG10(W17)</f>
        <v>41.655707406329</v>
      </c>
    </row>
    <row r="18" customFormat="false" ht="18.75" hidden="false" customHeight="false" outlineLevel="0" collapsed="false">
      <c r="B18" s="0" t="n">
        <f aca="false">10*10^(-3)</f>
        <v>0.01</v>
      </c>
      <c r="C18" s="0" t="n">
        <v>1.14</v>
      </c>
      <c r="D18" s="0" t="n">
        <v>750</v>
      </c>
      <c r="E18" s="0" t="n">
        <f aca="false">C18/B18</f>
        <v>114</v>
      </c>
      <c r="F18" s="0" t="n">
        <f aca="false">20*LOG10(E18)</f>
        <v>41.1380970267295</v>
      </c>
      <c r="H18" s="0" t="n">
        <f aca="false">10*10^(-3)</f>
        <v>0.01</v>
      </c>
      <c r="I18" s="0" t="n">
        <v>1.21</v>
      </c>
      <c r="J18" s="0" t="n">
        <v>50000</v>
      </c>
      <c r="K18" s="0" t="n">
        <f aca="false">I18/H18</f>
        <v>121</v>
      </c>
      <c r="L18" s="0" t="n">
        <f aca="false">20*LOG10(K18)</f>
        <v>41.655707406329</v>
      </c>
      <c r="N18" s="0" t="n">
        <f aca="false">10*10^(-3)</f>
        <v>0.01</v>
      </c>
      <c r="O18" s="0" t="n">
        <v>1.4</v>
      </c>
      <c r="P18" s="0" t="n">
        <v>50000</v>
      </c>
      <c r="Q18" s="0" t="n">
        <f aca="false">O18/N18</f>
        <v>140</v>
      </c>
      <c r="R18" s="0" t="n">
        <f aca="false">20*LOG10(Q18)</f>
        <v>42.9225607135648</v>
      </c>
      <c r="T18" s="0" t="n">
        <f aca="false">10*10^(-3)</f>
        <v>0.01</v>
      </c>
      <c r="U18" s="0" t="n">
        <v>1.21</v>
      </c>
      <c r="V18" s="0" t="n">
        <v>50000</v>
      </c>
      <c r="W18" s="0" t="n">
        <f aca="false">U18/T18</f>
        <v>121</v>
      </c>
      <c r="X18" s="0" t="n">
        <f aca="false">20*LOG10(W18)</f>
        <v>41.655707406329</v>
      </c>
    </row>
    <row r="19" customFormat="false" ht="18.75" hidden="false" customHeight="false" outlineLevel="0" collapsed="false">
      <c r="B19" s="0" t="n">
        <f aca="false">10*10^(-3)</f>
        <v>0.01</v>
      </c>
      <c r="C19" s="0" t="n">
        <v>1.17</v>
      </c>
      <c r="D19" s="0" t="n">
        <v>1000</v>
      </c>
      <c r="E19" s="0" t="n">
        <f aca="false">C19/B19</f>
        <v>117</v>
      </c>
      <c r="F19" s="0" t="n">
        <f aca="false">20*LOG10(E19)</f>
        <v>41.3637172349232</v>
      </c>
      <c r="H19" s="0" t="n">
        <f aca="false">10*10^(-3)</f>
        <v>0.01</v>
      </c>
      <c r="I19" s="0" t="n">
        <v>1.21</v>
      </c>
      <c r="J19" s="0" t="n">
        <v>75000</v>
      </c>
      <c r="K19" s="0" t="n">
        <f aca="false">I19/H19</f>
        <v>121</v>
      </c>
      <c r="L19" s="0" t="n">
        <f aca="false">20*LOG10(K19)</f>
        <v>41.655707406329</v>
      </c>
      <c r="N19" s="0" t="n">
        <f aca="false">10*10^(-3)</f>
        <v>0.01</v>
      </c>
      <c r="O19" s="0" t="n">
        <v>1.4</v>
      </c>
      <c r="P19" s="0" t="n">
        <v>75000</v>
      </c>
      <c r="Q19" s="0" t="n">
        <f aca="false">O19/N19</f>
        <v>140</v>
      </c>
      <c r="R19" s="0" t="n">
        <f aca="false">20*LOG10(Q19)</f>
        <v>42.9225607135648</v>
      </c>
      <c r="T19" s="0" t="n">
        <f aca="false">10*10^(-3)</f>
        <v>0.01</v>
      </c>
      <c r="U19" s="0" t="n">
        <v>1.21</v>
      </c>
      <c r="V19" s="0" t="n">
        <v>75000</v>
      </c>
      <c r="W19" s="0" t="n">
        <f aca="false">U19/T19</f>
        <v>121</v>
      </c>
      <c r="X19" s="0" t="n">
        <f aca="false">20*LOG10(W19)</f>
        <v>41.655707406329</v>
      </c>
    </row>
    <row r="20" customFormat="false" ht="18.75" hidden="false" customHeight="false" outlineLevel="0" collapsed="false">
      <c r="B20" s="0" t="n">
        <f aca="false">10*10^(-3)</f>
        <v>0.01</v>
      </c>
      <c r="C20" s="0" t="n">
        <v>1.2</v>
      </c>
      <c r="D20" s="0" t="n">
        <v>2000</v>
      </c>
      <c r="E20" s="0" t="n">
        <f aca="false">C20/B20</f>
        <v>120</v>
      </c>
      <c r="F20" s="0" t="n">
        <f aca="false">20*LOG10(E20)</f>
        <v>41.5836249209525</v>
      </c>
      <c r="H20" s="0" t="n">
        <f aca="false">10*10^(-3)</f>
        <v>0.01</v>
      </c>
      <c r="I20" s="0" t="n">
        <v>1.2</v>
      </c>
      <c r="J20" s="0" t="n">
        <v>100000</v>
      </c>
      <c r="K20" s="0" t="n">
        <f aca="false">I20/H20</f>
        <v>120</v>
      </c>
      <c r="L20" s="0" t="n">
        <f aca="false">20*LOG10(K20)</f>
        <v>41.5836249209525</v>
      </c>
      <c r="N20" s="0" t="n">
        <f aca="false">10*10^(-3)</f>
        <v>0.01</v>
      </c>
      <c r="O20" s="0" t="n">
        <v>1.4</v>
      </c>
      <c r="P20" s="0" t="n">
        <v>100000</v>
      </c>
      <c r="Q20" s="0" t="n">
        <f aca="false">O20/N20</f>
        <v>140</v>
      </c>
      <c r="R20" s="0" t="n">
        <f aca="false">20*LOG10(Q20)</f>
        <v>42.9225607135648</v>
      </c>
      <c r="T20" s="0" t="n">
        <f aca="false">10*10^(-3)</f>
        <v>0.01</v>
      </c>
      <c r="U20" s="0" t="n">
        <v>1.19</v>
      </c>
      <c r="V20" s="0" t="n">
        <v>100000</v>
      </c>
      <c r="W20" s="0" t="n">
        <f aca="false">U20/T20</f>
        <v>119</v>
      </c>
      <c r="X20" s="0" t="n">
        <f aca="false">20*LOG10(W20)</f>
        <v>41.5109392278506</v>
      </c>
    </row>
    <row r="21" customFormat="false" ht="18.75" hidden="false" customHeight="false" outlineLevel="0" collapsed="false">
      <c r="B21" s="0" t="n">
        <f aca="false">10*10^(-3)</f>
        <v>0.01</v>
      </c>
      <c r="C21" s="0" t="n">
        <v>1.2</v>
      </c>
      <c r="D21" s="0" t="n">
        <v>3000</v>
      </c>
      <c r="E21" s="0" t="n">
        <f aca="false">C21/B21</f>
        <v>120</v>
      </c>
      <c r="F21" s="0" t="n">
        <f aca="false">20*LOG10(E21)</f>
        <v>41.5836249209525</v>
      </c>
      <c r="H21" s="0" t="n">
        <f aca="false">10*10^(-3)</f>
        <v>0.01</v>
      </c>
      <c r="I21" s="0" t="n">
        <v>1.05</v>
      </c>
      <c r="J21" s="0" t="n">
        <v>250000</v>
      </c>
      <c r="K21" s="0" t="n">
        <f aca="false">I21/H21</f>
        <v>105</v>
      </c>
      <c r="L21" s="0" t="n">
        <f aca="false">20*LOG10(K21)</f>
        <v>40.4237859813988</v>
      </c>
      <c r="N21" s="0" t="n">
        <f aca="false">10*10^(-3)</f>
        <v>0.01</v>
      </c>
      <c r="O21" s="0" t="n">
        <v>0.94</v>
      </c>
      <c r="P21" s="0" t="n">
        <v>250000</v>
      </c>
      <c r="Q21" s="0" t="n">
        <f aca="false">O21/N21</f>
        <v>94</v>
      </c>
      <c r="R21" s="0" t="n">
        <f aca="false">20*LOG10(Q21)</f>
        <v>39.462557071994</v>
      </c>
      <c r="T21" s="0" t="n">
        <f aca="false">10*10^(-3)</f>
        <v>0.01</v>
      </c>
      <c r="U21" s="0" t="n">
        <v>1.04</v>
      </c>
      <c r="V21" s="0" t="n">
        <v>250000</v>
      </c>
      <c r="W21" s="0" t="n">
        <f aca="false">U21/T21</f>
        <v>104</v>
      </c>
      <c r="X21" s="0" t="n">
        <f aca="false">20*LOG10(W21)</f>
        <v>40.3406667859756</v>
      </c>
    </row>
    <row r="22" customFormat="false" ht="18.75" hidden="false" customHeight="false" outlineLevel="0" collapsed="false">
      <c r="B22" s="0" t="n">
        <f aca="false">10*10^(-3)</f>
        <v>0.01</v>
      </c>
      <c r="C22" s="0" t="n">
        <v>1.2</v>
      </c>
      <c r="D22" s="0" t="n">
        <v>5000</v>
      </c>
      <c r="E22" s="0" t="n">
        <f aca="false">C22/B22</f>
        <v>120</v>
      </c>
      <c r="F22" s="0" t="n">
        <f aca="false">20*LOG10(E22)</f>
        <v>41.5836249209525</v>
      </c>
      <c r="H22" s="0" t="n">
        <f aca="false">10*10^(-3)</f>
        <v>0.01</v>
      </c>
      <c r="I22" s="0" t="n">
        <v>0.75</v>
      </c>
      <c r="J22" s="0" t="n">
        <v>500000</v>
      </c>
      <c r="K22" s="0" t="n">
        <f aca="false">I22/H22</f>
        <v>75</v>
      </c>
      <c r="L22" s="0" t="n">
        <f aca="false">20*LOG10(K22)</f>
        <v>37.501225267834</v>
      </c>
      <c r="N22" s="0" t="n">
        <f aca="false">10*10^(-3)</f>
        <v>0.01</v>
      </c>
      <c r="O22" s="0" t="n">
        <v>0.68</v>
      </c>
      <c r="P22" s="0" t="n">
        <v>500000</v>
      </c>
      <c r="Q22" s="0" t="n">
        <f aca="false">O22/N22</f>
        <v>68</v>
      </c>
      <c r="R22" s="0" t="n">
        <f aca="false">20*LOG10(Q22)</f>
        <v>36.6501782541247</v>
      </c>
      <c r="T22" s="0" t="n">
        <f aca="false">10*10^(-3)</f>
        <v>0.01</v>
      </c>
      <c r="U22" s="0" t="n">
        <v>0.75</v>
      </c>
      <c r="V22" s="0" t="n">
        <v>500000</v>
      </c>
      <c r="W22" s="0" t="n">
        <f aca="false">U22/T22</f>
        <v>75</v>
      </c>
      <c r="X22" s="0" t="n">
        <f aca="false">20*LOG10(W22)</f>
        <v>37.501225267834</v>
      </c>
    </row>
    <row r="23" customFormat="false" ht="18.75" hidden="false" customHeight="false" outlineLevel="0" collapsed="false">
      <c r="B23" s="0" t="n">
        <f aca="false">10*10^(-3)</f>
        <v>0.01</v>
      </c>
      <c r="C23" s="0" t="n">
        <v>1.2</v>
      </c>
      <c r="D23" s="0" t="n">
        <v>7500</v>
      </c>
      <c r="E23" s="0" t="n">
        <f aca="false">C23/B23</f>
        <v>120</v>
      </c>
      <c r="F23" s="0" t="n">
        <f aca="false">20*LOG10(E23)</f>
        <v>41.5836249209525</v>
      </c>
      <c r="H23" s="0" t="n">
        <f aca="false">10*10^(-3)</f>
        <v>0.01</v>
      </c>
      <c r="I23" s="0" t="n">
        <v>0.54</v>
      </c>
      <c r="J23" s="0" t="n">
        <v>750000</v>
      </c>
      <c r="K23" s="0" t="n">
        <f aca="false">I23/H23</f>
        <v>54</v>
      </c>
      <c r="L23" s="0" t="n">
        <f aca="false">20*LOG10(K23)</f>
        <v>34.6478751964594</v>
      </c>
      <c r="N23" s="0" t="n">
        <f aca="false">10*10^(-3)</f>
        <v>0.01</v>
      </c>
      <c r="O23" s="0" t="n">
        <v>0.49</v>
      </c>
      <c r="P23" s="0" t="n">
        <v>750000</v>
      </c>
      <c r="Q23" s="0" t="n">
        <f aca="false">O23/N23</f>
        <v>49</v>
      </c>
      <c r="R23" s="0" t="n">
        <f aca="false">20*LOG10(Q23)</f>
        <v>33.8039216005703</v>
      </c>
      <c r="T23" s="0" t="n">
        <f aca="false">10*10^(-3)</f>
        <v>0.01</v>
      </c>
      <c r="U23" s="0" t="n">
        <v>0.54</v>
      </c>
      <c r="V23" s="0" t="n">
        <v>750000</v>
      </c>
      <c r="W23" s="0" t="n">
        <f aca="false">U23/T23</f>
        <v>54</v>
      </c>
      <c r="X23" s="0" t="n">
        <f aca="false">20*LOG10(W23)</f>
        <v>34.6478751964594</v>
      </c>
    </row>
    <row r="24" customFormat="false" ht="18.75" hidden="false" customHeight="false" outlineLevel="0" collapsed="false">
      <c r="B24" s="0" t="n">
        <f aca="false">10*10^(-3)</f>
        <v>0.01</v>
      </c>
      <c r="C24" s="0" t="n">
        <v>1.2</v>
      </c>
      <c r="D24" s="0" t="n">
        <v>10000</v>
      </c>
      <c r="E24" s="0" t="n">
        <f aca="false">C24/B24</f>
        <v>120</v>
      </c>
      <c r="F24" s="0" t="n">
        <f aca="false">20*LOG10(E24)</f>
        <v>41.5836249209525</v>
      </c>
      <c r="H24" s="0" t="n">
        <f aca="false">10*10^(-3)</f>
        <v>0.01</v>
      </c>
      <c r="I24" s="0" t="n">
        <v>0.4</v>
      </c>
      <c r="J24" s="0" t="n">
        <v>1000000</v>
      </c>
      <c r="K24" s="0" t="n">
        <f aca="false">I24/H24</f>
        <v>40</v>
      </c>
      <c r="L24" s="0" t="n">
        <f aca="false">20*LOG10(K24)</f>
        <v>32.0411998265592</v>
      </c>
      <c r="N24" s="0" t="n">
        <f aca="false">10*10^(-3)</f>
        <v>0.01</v>
      </c>
      <c r="O24" s="0" t="n">
        <v>0.38</v>
      </c>
      <c r="P24" s="0" t="n">
        <v>1000000</v>
      </c>
      <c r="Q24" s="0" t="n">
        <f aca="false">O24/N24</f>
        <v>38</v>
      </c>
      <c r="R24" s="0" t="n">
        <f aca="false">20*LOG10(Q24)</f>
        <v>31.5956719323362</v>
      </c>
      <c r="T24" s="0" t="n">
        <f aca="false">10*10^(-3)</f>
        <v>0.01</v>
      </c>
      <c r="U24" s="0" t="n">
        <v>0.41</v>
      </c>
      <c r="V24" s="0" t="n">
        <v>1000000</v>
      </c>
      <c r="W24" s="0" t="n">
        <f aca="false">U24/T24</f>
        <v>41</v>
      </c>
      <c r="X24" s="0" t="n">
        <f aca="false">20*LOG10(W24)</f>
        <v>32.2556771343947</v>
      </c>
    </row>
    <row r="25" customFormat="false" ht="18.75" hidden="false" customHeight="false" outlineLevel="0" collapsed="false">
      <c r="B25" s="0" t="n">
        <f aca="false">10*10^(-3)</f>
        <v>0.01</v>
      </c>
      <c r="C25" s="0" t="n">
        <v>1.2</v>
      </c>
      <c r="D25" s="0" t="n">
        <v>25000</v>
      </c>
      <c r="E25" s="0" t="n">
        <f aca="false">C25/B25</f>
        <v>120</v>
      </c>
      <c r="F25" s="0" t="n">
        <f aca="false">20*LOG10(E25)</f>
        <v>41.5836249209525</v>
      </c>
    </row>
    <row r="26" customFormat="false" ht="18.75" hidden="false" customHeight="false" outlineLevel="0" collapsed="false">
      <c r="B26" s="0" t="n">
        <f aca="false">10*10^(-3)</f>
        <v>0.01</v>
      </c>
      <c r="C26" s="0" t="n">
        <v>1.2</v>
      </c>
      <c r="D26" s="0" t="n">
        <v>50000</v>
      </c>
      <c r="E26" s="0" t="n">
        <f aca="false">C26/B26</f>
        <v>120</v>
      </c>
      <c r="F26" s="0" t="n">
        <f aca="false">20*LOG10(E26)</f>
        <v>41.5836249209525</v>
      </c>
    </row>
    <row r="27" customFormat="false" ht="18.75" hidden="false" customHeight="false" outlineLevel="0" collapsed="false">
      <c r="B27" s="0" t="n">
        <f aca="false">10*10^(-3)</f>
        <v>0.01</v>
      </c>
      <c r="C27" s="0" t="n">
        <v>1.2</v>
      </c>
      <c r="D27" s="0" t="n">
        <v>75000</v>
      </c>
      <c r="E27" s="0" t="n">
        <f aca="false">C27/B27</f>
        <v>120</v>
      </c>
      <c r="F27" s="0" t="n">
        <f aca="false">20*LOG10(E27)</f>
        <v>41.5836249209525</v>
      </c>
    </row>
    <row r="28" customFormat="false" ht="18.75" hidden="false" customHeight="false" outlineLevel="0" collapsed="false">
      <c r="B28" s="0" t="n">
        <f aca="false">10*10^(-3)</f>
        <v>0.01</v>
      </c>
      <c r="C28" s="0" t="n">
        <v>1.18</v>
      </c>
      <c r="D28" s="0" t="n">
        <v>100000</v>
      </c>
      <c r="E28" s="0" t="n">
        <f aca="false">C28/B28</f>
        <v>118</v>
      </c>
      <c r="F28" s="0" t="n">
        <f aca="false">20*LOG10(E28)</f>
        <v>41.4376401461225</v>
      </c>
    </row>
    <row r="29" customFormat="false" ht="18.75" hidden="false" customHeight="false" outlineLevel="0" collapsed="false">
      <c r="B29" s="0" t="n">
        <f aca="false">10*10^(-3)</f>
        <v>0.01</v>
      </c>
      <c r="C29" s="0" t="n">
        <v>1.1</v>
      </c>
      <c r="D29" s="0" t="n">
        <v>200000</v>
      </c>
      <c r="E29" s="0" t="n">
        <f aca="false">C29/B29</f>
        <v>110</v>
      </c>
      <c r="F29" s="0" t="n">
        <f aca="false">20*LOG10(E29)</f>
        <v>40.8278537031645</v>
      </c>
    </row>
    <row r="30" customFormat="false" ht="18.75" hidden="false" customHeight="false" outlineLevel="0" collapsed="false">
      <c r="B30" s="0" t="n">
        <f aca="false">10*10^(-3)</f>
        <v>0.01</v>
      </c>
      <c r="C30" s="0" t="n">
        <v>0.98</v>
      </c>
      <c r="D30" s="0" t="n">
        <v>300000</v>
      </c>
      <c r="E30" s="0" t="n">
        <f aca="false">C30/B30</f>
        <v>98</v>
      </c>
      <c r="F30" s="0" t="n">
        <f aca="false">20*LOG10(E30)</f>
        <v>39.8245215138499</v>
      </c>
    </row>
    <row r="31" customFormat="false" ht="18.75" hidden="false" customHeight="false" outlineLevel="0" collapsed="false">
      <c r="B31" s="0" t="n">
        <f aca="false">10*10^(-3)</f>
        <v>0.01</v>
      </c>
      <c r="C31" s="0" t="n">
        <v>0.85</v>
      </c>
      <c r="D31" s="0" t="n">
        <v>400000</v>
      </c>
      <c r="E31" s="0" t="n">
        <f aca="false">C31/B31</f>
        <v>85</v>
      </c>
      <c r="F31" s="0" t="n">
        <f aca="false">20*LOG10(E31)</f>
        <v>38.5883785142859</v>
      </c>
    </row>
    <row r="32" customFormat="false" ht="18.75" hidden="false" customHeight="false" outlineLevel="0" collapsed="false">
      <c r="B32" s="0" t="n">
        <f aca="false">10*10^(-3)</f>
        <v>0.01</v>
      </c>
      <c r="C32" s="0" t="n">
        <v>0.75</v>
      </c>
      <c r="D32" s="0" t="n">
        <v>500000</v>
      </c>
      <c r="E32" s="0" t="n">
        <f aca="false">C32/B32</f>
        <v>75</v>
      </c>
      <c r="F32" s="0" t="n">
        <f aca="false">20*LOG10(E32)</f>
        <v>37.501225267834</v>
      </c>
    </row>
    <row r="33" customFormat="false" ht="18.75" hidden="false" customHeight="false" outlineLevel="0" collapsed="false">
      <c r="B33" s="0" t="n">
        <f aca="false">10*10^(-3)</f>
        <v>0.01</v>
      </c>
      <c r="C33" s="0" t="n">
        <v>0.65</v>
      </c>
      <c r="D33" s="0" t="n">
        <v>600000</v>
      </c>
      <c r="E33" s="0" t="n">
        <f aca="false">C33/B33</f>
        <v>65</v>
      </c>
      <c r="F33" s="0" t="n">
        <f aca="false">20*LOG10(E33)</f>
        <v>36.2582671328571</v>
      </c>
    </row>
    <row r="34" customFormat="false" ht="18.75" hidden="false" customHeight="false" outlineLevel="0" collapsed="false">
      <c r="B34" s="0" t="n">
        <f aca="false">10*10^(-3)</f>
        <v>0.01</v>
      </c>
      <c r="C34" s="0" t="n">
        <v>0.57</v>
      </c>
      <c r="D34" s="0" t="n">
        <v>700000</v>
      </c>
      <c r="E34" s="0" t="n">
        <f aca="false">C34/B34</f>
        <v>57</v>
      </c>
      <c r="F34" s="0" t="n">
        <f aca="false">20*LOG10(E34)</f>
        <v>35.1174971134498</v>
      </c>
    </row>
    <row r="35" customFormat="false" ht="18.75" hidden="false" customHeight="false" outlineLevel="0" collapsed="false">
      <c r="B35" s="0" t="n">
        <f aca="false">10*10^(-3)</f>
        <v>0.01</v>
      </c>
      <c r="C35" s="0" t="n">
        <v>0.5</v>
      </c>
      <c r="D35" s="0" t="n">
        <v>800000</v>
      </c>
      <c r="E35" s="0" t="n">
        <f aca="false">C35/B35</f>
        <v>50</v>
      </c>
      <c r="F35" s="0" t="n">
        <f aca="false">20*LOG10(E35)</f>
        <v>33.9794000867204</v>
      </c>
    </row>
    <row r="36" customFormat="false" ht="18.75" hidden="false" customHeight="false" outlineLevel="0" collapsed="false">
      <c r="B36" s="0" t="n">
        <f aca="false">10*10^(-3)</f>
        <v>0.01</v>
      </c>
      <c r="C36" s="0" t="n">
        <v>0.44</v>
      </c>
      <c r="D36" s="0" t="n">
        <v>900000</v>
      </c>
      <c r="E36" s="0" t="n">
        <f aca="false">C36/B36</f>
        <v>44</v>
      </c>
      <c r="F36" s="0" t="n">
        <f aca="false">20*LOG10(E36)</f>
        <v>32.8690535297237</v>
      </c>
    </row>
    <row r="37" customFormat="false" ht="18.75" hidden="false" customHeight="false" outlineLevel="0" collapsed="false">
      <c r="B37" s="0" t="n">
        <f aca="false">10*10^(-3)</f>
        <v>0.01</v>
      </c>
      <c r="C37" s="0" t="n">
        <v>0.4</v>
      </c>
      <c r="D37" s="0" t="n">
        <v>1000000</v>
      </c>
      <c r="E37" s="0" t="n">
        <f aca="false">C37/B37</f>
        <v>40</v>
      </c>
      <c r="F37" s="0" t="n">
        <f aca="false">20*LOG10(E37)</f>
        <v>32.0411998265592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21"/>
  <sheetViews>
    <sheetView showFormulas="false" showGridLines="true" showRowColHeaders="true" showZeros="true" rightToLeft="false" tabSelected="false" showOutlineSymbols="true" defaultGridColor="true" view="normal" topLeftCell="A1" colorId="64" zoomScale="89" zoomScaleNormal="89" zoomScalePageLayoutView="100" workbookViewId="0">
      <selection pane="topLeft" activeCell="N28" activeCellId="0" sqref="N28"/>
    </sheetView>
  </sheetViews>
  <sheetFormatPr defaultRowHeight="18.75" zeroHeight="false" outlineLevelRow="0" outlineLevelCol="0"/>
  <cols>
    <col collapsed="false" customWidth="true" hidden="false" outlineLevel="0" max="1025" min="1" style="0" width="8.67"/>
  </cols>
  <sheetData>
    <row r="1" customFormat="false" ht="19.5" hidden="false" customHeight="false" outlineLevel="0" collapsed="false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</row>
    <row r="2" customFormat="false" ht="18.75" hidden="false" customHeight="false" outlineLevel="0" collapsed="false">
      <c r="A2" s="4"/>
      <c r="B2" s="1" t="s">
        <v>0</v>
      </c>
      <c r="C2" s="2" t="s">
        <v>1</v>
      </c>
      <c r="D2" s="1" t="s">
        <v>2</v>
      </c>
      <c r="E2" s="2" t="s">
        <v>3</v>
      </c>
      <c r="F2" s="1" t="s">
        <v>2</v>
      </c>
      <c r="G2" s="2" t="s">
        <v>4</v>
      </c>
      <c r="H2" s="5"/>
      <c r="I2" s="6"/>
      <c r="J2" s="5"/>
      <c r="K2" s="6"/>
      <c r="L2" s="5"/>
      <c r="M2" s="6"/>
      <c r="N2" s="5"/>
      <c r="O2" s="6"/>
      <c r="P2" s="4"/>
      <c r="Q2" s="4"/>
    </row>
    <row r="3" customFormat="false" ht="19.5" hidden="false" customHeight="false" outlineLevel="0" collapsed="false">
      <c r="A3" s="4"/>
      <c r="B3" s="1"/>
      <c r="C3" s="3" t="s">
        <v>5</v>
      </c>
      <c r="D3" s="1"/>
      <c r="E3" s="3" t="s">
        <v>6</v>
      </c>
      <c r="F3" s="1"/>
      <c r="G3" s="3" t="s">
        <v>6</v>
      </c>
      <c r="H3" s="5"/>
      <c r="I3" s="6"/>
      <c r="J3" s="5"/>
      <c r="K3" s="6"/>
      <c r="L3" s="5"/>
      <c r="M3" s="6"/>
      <c r="N3" s="5"/>
      <c r="O3" s="6"/>
      <c r="P3" s="4"/>
      <c r="Q3" s="4"/>
    </row>
    <row r="4" customFormat="false" ht="18.75" hidden="false" customHeight="false" outlineLevel="0" collapsed="false">
      <c r="A4" s="4"/>
      <c r="B4" s="0" t="n">
        <v>0</v>
      </c>
      <c r="C4" s="0" t="n">
        <v>0</v>
      </c>
      <c r="D4" s="0" t="n">
        <v>0</v>
      </c>
      <c r="E4" s="0" t="n">
        <v>0</v>
      </c>
      <c r="F4" s="0" t="n">
        <v>0</v>
      </c>
      <c r="G4" s="0" t="n">
        <v>0</v>
      </c>
      <c r="H4" s="4"/>
      <c r="I4" s="4"/>
      <c r="J4" s="4"/>
      <c r="K4" s="4"/>
      <c r="L4" s="4"/>
      <c r="M4" s="4"/>
      <c r="N4" s="4"/>
      <c r="O4" s="4"/>
      <c r="P4" s="4"/>
      <c r="Q4" s="4"/>
    </row>
    <row r="5" customFormat="false" ht="18.75" hidden="false" customHeight="false" outlineLevel="0" collapsed="false">
      <c r="B5" s="0" t="n">
        <v>0.198</v>
      </c>
      <c r="C5" s="0" t="n">
        <v>0</v>
      </c>
      <c r="D5" s="0" t="n">
        <v>0.562</v>
      </c>
      <c r="E5" s="0" t="n">
        <v>0.5</v>
      </c>
      <c r="F5" s="0" t="n">
        <v>0.588</v>
      </c>
      <c r="G5" s="0" t="n">
        <v>1.2</v>
      </c>
    </row>
    <row r="6" customFormat="false" ht="18.75" hidden="false" customHeight="false" outlineLevel="0" collapsed="false">
      <c r="B6" s="0" t="n">
        <v>0.396</v>
      </c>
      <c r="C6" s="0" t="n">
        <v>0</v>
      </c>
      <c r="D6" s="0" t="n">
        <v>0.618</v>
      </c>
      <c r="E6" s="0" t="n">
        <v>2.7</v>
      </c>
      <c r="F6" s="0" t="n">
        <v>0.633</v>
      </c>
      <c r="G6" s="0" t="n">
        <v>5.5</v>
      </c>
    </row>
    <row r="7" customFormat="false" ht="18.75" hidden="false" customHeight="false" outlineLevel="0" collapsed="false">
      <c r="B7" s="0" t="n">
        <v>0.559</v>
      </c>
      <c r="C7" s="0" t="n">
        <v>0.5</v>
      </c>
      <c r="D7" s="0" t="n">
        <v>0.643</v>
      </c>
      <c r="E7" s="0" t="n">
        <v>6.5</v>
      </c>
      <c r="F7" s="0" t="n">
        <v>0.652</v>
      </c>
      <c r="G7" s="0" t="n">
        <v>11.2</v>
      </c>
    </row>
    <row r="8" customFormat="false" ht="18.75" hidden="false" customHeight="false" outlineLevel="0" collapsed="false">
      <c r="B8" s="0" t="n">
        <v>0.609</v>
      </c>
      <c r="C8" s="0" t="n">
        <v>1.9</v>
      </c>
      <c r="D8" s="0" t="n">
        <v>0.657</v>
      </c>
      <c r="E8" s="0" t="n">
        <v>11.2</v>
      </c>
      <c r="F8" s="0" t="n">
        <v>0.661</v>
      </c>
      <c r="G8" s="0" t="n">
        <v>16.2</v>
      </c>
    </row>
    <row r="9" customFormat="false" ht="18.75" hidden="false" customHeight="false" outlineLevel="0" collapsed="false">
      <c r="B9" s="0" t="n">
        <v>0.639</v>
      </c>
      <c r="C9" s="0" t="n">
        <v>5.5</v>
      </c>
      <c r="D9" s="0" t="n">
        <v>0.667</v>
      </c>
      <c r="E9" s="0" t="n">
        <v>17</v>
      </c>
      <c r="F9" s="0" t="n">
        <v>0.665</v>
      </c>
      <c r="G9" s="0" t="n">
        <v>22.1</v>
      </c>
    </row>
    <row r="10" customFormat="false" ht="18.75" hidden="false" customHeight="false" outlineLevel="0" collapsed="false">
      <c r="B10" s="0" t="n">
        <v>0.647</v>
      </c>
      <c r="C10" s="0" t="n">
        <v>7.5</v>
      </c>
      <c r="D10" s="7" t="n">
        <v>0.671</v>
      </c>
      <c r="E10" s="7" t="n">
        <v>20.1</v>
      </c>
      <c r="F10" s="0" t="n">
        <v>0.662</v>
      </c>
      <c r="G10" s="0" t="n">
        <v>28</v>
      </c>
      <c r="H10" s="0" t="s">
        <v>7</v>
      </c>
    </row>
    <row r="11" customFormat="false" ht="18.75" hidden="false" customHeight="false" outlineLevel="0" collapsed="false">
      <c r="B11" s="0" t="n">
        <v>0.653</v>
      </c>
      <c r="C11" s="0" t="n">
        <v>9.2</v>
      </c>
      <c r="D11" s="0" t="n">
        <v>0.676</v>
      </c>
      <c r="E11" s="0" t="n">
        <v>24.9</v>
      </c>
    </row>
    <row r="12" customFormat="false" ht="18.75" hidden="false" customHeight="false" outlineLevel="0" collapsed="false">
      <c r="B12" s="0" t="n">
        <v>0.66</v>
      </c>
      <c r="C12" s="0" t="n">
        <v>12.1</v>
      </c>
      <c r="D12" s="7" t="n">
        <v>0.68</v>
      </c>
      <c r="E12" s="7" t="n">
        <v>29.9</v>
      </c>
    </row>
    <row r="13" customFormat="false" ht="18.75" hidden="false" customHeight="false" outlineLevel="0" collapsed="false">
      <c r="B13" s="0" t="n">
        <v>0.663</v>
      </c>
      <c r="C13" s="0" t="n">
        <v>14.2</v>
      </c>
      <c r="D13" s="0" t="n">
        <v>0.683</v>
      </c>
      <c r="E13" s="0" t="n">
        <v>34.8</v>
      </c>
    </row>
    <row r="14" customFormat="false" ht="18.75" hidden="false" customHeight="false" outlineLevel="0" collapsed="false">
      <c r="B14" s="0" t="n">
        <v>0.67</v>
      </c>
      <c r="C14" s="0" t="n">
        <v>21</v>
      </c>
      <c r="D14" s="0" t="n">
        <v>0.686</v>
      </c>
      <c r="E14" s="0" t="n">
        <v>40.6</v>
      </c>
    </row>
    <row r="15" customFormat="false" ht="18.75" hidden="false" customHeight="false" outlineLevel="0" collapsed="false">
      <c r="B15" s="0" t="n">
        <v>0.682</v>
      </c>
      <c r="C15" s="0" t="n">
        <v>29.8</v>
      </c>
      <c r="D15" s="0" t="n">
        <v>0.688</v>
      </c>
      <c r="E15" s="0" t="n">
        <v>46.8</v>
      </c>
    </row>
    <row r="16" customFormat="false" ht="18.75" hidden="false" customHeight="false" outlineLevel="0" collapsed="false">
      <c r="B16" s="0" t="n">
        <v>0.685</v>
      </c>
      <c r="C16" s="0" t="n">
        <v>34.8</v>
      </c>
    </row>
    <row r="17" customFormat="false" ht="18.75" hidden="false" customHeight="false" outlineLevel="0" collapsed="false">
      <c r="B17" s="0" t="n">
        <v>0.688</v>
      </c>
      <c r="C17" s="0" t="n">
        <v>39.7</v>
      </c>
    </row>
    <row r="18" customFormat="false" ht="18.75" hidden="false" customHeight="false" outlineLevel="0" collapsed="false">
      <c r="B18" s="0" t="n">
        <v>0.69</v>
      </c>
      <c r="C18" s="0" t="n">
        <v>44.8</v>
      </c>
    </row>
    <row r="19" customFormat="false" ht="18.75" hidden="false" customHeight="false" outlineLevel="0" collapsed="false">
      <c r="B19" s="0" t="n">
        <v>0.692</v>
      </c>
      <c r="C19" s="0" t="n">
        <v>49.8</v>
      </c>
    </row>
    <row r="21" customFormat="false" ht="18.75" hidden="false" customHeight="false" outlineLevel="0" collapsed="false">
      <c r="I21" s="7" t="s">
        <v>8</v>
      </c>
      <c r="J21" s="7" t="n">
        <f aca="false">((D12-D10)*(10^6))/(E12-E10)</f>
        <v>918.367346938777</v>
      </c>
    </row>
  </sheetData>
  <mergeCells count="3">
    <mergeCell ref="B2:B3"/>
    <mergeCell ref="D2:D3"/>
    <mergeCell ref="F2:F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G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5" activeCellId="0" sqref="F25"/>
    </sheetView>
  </sheetViews>
  <sheetFormatPr defaultRowHeight="18.75" zeroHeight="false" outlineLevelRow="0" outlineLevelCol="0"/>
  <cols>
    <col collapsed="false" customWidth="true" hidden="false" outlineLevel="0" max="1025" min="1" style="0" width="8.67"/>
  </cols>
  <sheetData>
    <row r="1" customFormat="false" ht="19.5" hidden="false" customHeight="false" outlineLevel="0" collapsed="false"/>
    <row r="2" customFormat="false" ht="18.75" hidden="false" customHeight="false" outlineLevel="0" collapsed="false">
      <c r="B2" s="1" t="s">
        <v>0</v>
      </c>
      <c r="C2" s="2" t="s">
        <v>1</v>
      </c>
      <c r="D2" s="1" t="s">
        <v>2</v>
      </c>
      <c r="E2" s="2" t="s">
        <v>3</v>
      </c>
      <c r="F2" s="1" t="s">
        <v>2</v>
      </c>
      <c r="G2" s="2" t="s">
        <v>4</v>
      </c>
    </row>
    <row r="3" customFormat="false" ht="19.5" hidden="false" customHeight="false" outlineLevel="0" collapsed="false">
      <c r="B3" s="1"/>
      <c r="C3" s="3" t="s">
        <v>5</v>
      </c>
      <c r="D3" s="1"/>
      <c r="E3" s="3" t="s">
        <v>6</v>
      </c>
      <c r="F3" s="1"/>
      <c r="G3" s="3" t="s">
        <v>6</v>
      </c>
    </row>
    <row r="4" customFormat="false" ht="18.75" hidden="false" customHeight="false" outlineLevel="0" collapsed="false">
      <c r="B4" s="0" t="n">
        <v>0</v>
      </c>
      <c r="C4" s="0" t="n">
        <v>0</v>
      </c>
      <c r="D4" s="0" t="n">
        <v>0</v>
      </c>
      <c r="E4" s="0" t="n">
        <v>0</v>
      </c>
      <c r="F4" s="0" t="n">
        <v>0</v>
      </c>
      <c r="G4" s="0" t="n">
        <v>0</v>
      </c>
    </row>
    <row r="5" customFormat="false" ht="18.75" hidden="false" customHeight="false" outlineLevel="0" collapsed="false">
      <c r="B5" s="0" t="n">
        <v>0.491</v>
      </c>
      <c r="C5" s="0" t="n">
        <v>0</v>
      </c>
      <c r="D5" s="0" t="n">
        <v>0.562</v>
      </c>
      <c r="E5" s="0" t="n">
        <v>0.5</v>
      </c>
      <c r="F5" s="0" t="n">
        <v>0.561</v>
      </c>
      <c r="G5" s="0" t="n">
        <v>0.5</v>
      </c>
    </row>
    <row r="6" customFormat="false" ht="18.75" hidden="false" customHeight="false" outlineLevel="0" collapsed="false">
      <c r="B6" s="0" t="n">
        <v>0.59</v>
      </c>
      <c r="C6" s="0" t="n">
        <v>1.1</v>
      </c>
      <c r="D6" s="0" t="n">
        <v>0.619</v>
      </c>
      <c r="E6" s="0" t="n">
        <v>2.8</v>
      </c>
      <c r="F6" s="0" t="n">
        <v>0.64</v>
      </c>
      <c r="G6" s="0" t="n">
        <v>6.5</v>
      </c>
    </row>
    <row r="7" customFormat="false" ht="18.75" hidden="false" customHeight="false" outlineLevel="0" collapsed="false">
      <c r="B7" s="0" t="n">
        <v>0.63</v>
      </c>
      <c r="C7" s="0" t="n">
        <v>5.5</v>
      </c>
      <c r="D7" s="0" t="n">
        <v>0.632</v>
      </c>
      <c r="E7" s="0" t="n">
        <v>4.5</v>
      </c>
      <c r="F7" s="0" t="n">
        <v>0.655</v>
      </c>
      <c r="G7" s="0" t="n">
        <v>12.2</v>
      </c>
    </row>
    <row r="8" customFormat="false" ht="18.75" hidden="false" customHeight="false" outlineLevel="0" collapsed="false">
      <c r="B8" s="0" t="n">
        <v>0.653</v>
      </c>
      <c r="C8" s="0" t="n">
        <v>10.3</v>
      </c>
      <c r="D8" s="0" t="n">
        <v>0.653</v>
      </c>
      <c r="E8" s="0" t="n">
        <v>10.2</v>
      </c>
      <c r="F8" s="0" t="n">
        <v>0.656</v>
      </c>
      <c r="G8" s="0" t="n">
        <v>17.1</v>
      </c>
    </row>
    <row r="9" customFormat="false" ht="18.75" hidden="false" customHeight="false" outlineLevel="0" collapsed="false">
      <c r="B9" s="0" t="n">
        <v>0.663</v>
      </c>
      <c r="C9" s="0" t="n">
        <v>15.1</v>
      </c>
      <c r="D9" s="0" t="n">
        <v>0.662</v>
      </c>
      <c r="E9" s="0" t="n">
        <v>15.1</v>
      </c>
      <c r="F9" s="0" t="n">
        <v>0.671</v>
      </c>
      <c r="G9" s="0" t="n">
        <v>24.1</v>
      </c>
    </row>
    <row r="10" customFormat="false" ht="18.75" hidden="false" customHeight="false" outlineLevel="0" collapsed="false">
      <c r="B10" s="0" t="n">
        <v>0.671</v>
      </c>
      <c r="C10" s="0" t="n">
        <v>20.5</v>
      </c>
      <c r="D10" s="0" t="n">
        <v>0.669</v>
      </c>
      <c r="E10" s="0" t="n">
        <v>20.1</v>
      </c>
      <c r="F10" s="0" t="n">
        <v>0.675</v>
      </c>
      <c r="G10" s="0" t="n">
        <v>29.1</v>
      </c>
    </row>
    <row r="11" customFormat="false" ht="18.75" hidden="false" customHeight="false" outlineLevel="0" collapsed="false">
      <c r="B11" s="0" t="n">
        <v>0.676</v>
      </c>
      <c r="C11" s="0" t="n">
        <v>25</v>
      </c>
      <c r="D11" s="0" t="n">
        <v>0.673</v>
      </c>
      <c r="E11" s="0" t="n">
        <v>25</v>
      </c>
      <c r="F11" s="0" t="n">
        <v>0.672</v>
      </c>
      <c r="G11" s="0" t="n">
        <v>35</v>
      </c>
    </row>
    <row r="12" customFormat="false" ht="18.75" hidden="false" customHeight="false" outlineLevel="0" collapsed="false">
      <c r="B12" s="0" t="n">
        <v>0.68</v>
      </c>
      <c r="C12" s="0" t="n">
        <v>29.9</v>
      </c>
      <c r="D12" s="0" t="n">
        <v>0.676</v>
      </c>
      <c r="E12" s="0" t="n">
        <v>30</v>
      </c>
    </row>
    <row r="13" customFormat="false" ht="18.75" hidden="false" customHeight="false" outlineLevel="0" collapsed="false">
      <c r="B13" s="0" t="n">
        <v>0.684</v>
      </c>
      <c r="C13" s="0" t="n">
        <v>34.8</v>
      </c>
      <c r="D13" s="0" t="n">
        <v>0.678</v>
      </c>
      <c r="E13" s="0" t="n">
        <v>34.9</v>
      </c>
    </row>
    <row r="14" customFormat="false" ht="18.75" hidden="false" customHeight="false" outlineLevel="0" collapsed="false">
      <c r="B14" s="0" t="n">
        <v>0.687</v>
      </c>
      <c r="C14" s="0" t="n">
        <v>39.8</v>
      </c>
      <c r="D14" s="0" t="n">
        <v>0.679</v>
      </c>
      <c r="E14" s="0" t="n">
        <v>39.8</v>
      </c>
    </row>
    <row r="15" customFormat="false" ht="18.75" hidden="false" customHeight="false" outlineLevel="0" collapsed="false">
      <c r="B15" s="0" t="n">
        <v>0.689</v>
      </c>
      <c r="C15" s="0" t="n">
        <v>44.8</v>
      </c>
      <c r="D15" s="0" t="n">
        <v>0.68</v>
      </c>
      <c r="E15" s="0" t="n">
        <v>50</v>
      </c>
    </row>
    <row r="16" customFormat="false" ht="18.75" hidden="false" customHeight="false" outlineLevel="0" collapsed="false">
      <c r="B16" s="0" t="n">
        <v>0.691</v>
      </c>
      <c r="C16" s="0" t="n">
        <v>49.9</v>
      </c>
    </row>
  </sheetData>
  <mergeCells count="3">
    <mergeCell ref="B2:B3"/>
    <mergeCell ref="D2:D3"/>
    <mergeCell ref="F2:F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P6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51" activeCellId="0" sqref="B51"/>
    </sheetView>
  </sheetViews>
  <sheetFormatPr defaultRowHeight="18.75" zeroHeight="false" outlineLevelRow="0" outlineLevelCol="0"/>
  <cols>
    <col collapsed="false" customWidth="true" hidden="false" outlineLevel="0" max="1025" min="1" style="0" width="8.67"/>
  </cols>
  <sheetData>
    <row r="1" customFormat="false" ht="18.75" hidden="false" customHeight="false" outlineLevel="0" collapsed="false">
      <c r="B1" s="8" t="s">
        <v>9</v>
      </c>
      <c r="D1" s="8" t="s">
        <v>10</v>
      </c>
    </row>
    <row r="2" customFormat="false" ht="20.25" hidden="false" customHeight="false" outlineLevel="0" collapsed="false">
      <c r="B2" s="9" t="s">
        <v>11</v>
      </c>
      <c r="C2" s="10" t="s">
        <v>12</v>
      </c>
      <c r="D2" s="9" t="s">
        <v>11</v>
      </c>
      <c r="E2" s="10" t="s">
        <v>13</v>
      </c>
      <c r="F2" s="9" t="s">
        <v>11</v>
      </c>
      <c r="G2" s="10" t="s">
        <v>14</v>
      </c>
      <c r="H2" s="9" t="s">
        <v>11</v>
      </c>
      <c r="I2" s="10" t="s">
        <v>15</v>
      </c>
      <c r="J2" s="9" t="s">
        <v>11</v>
      </c>
      <c r="K2" s="10" t="s">
        <v>16</v>
      </c>
      <c r="L2" s="9" t="s">
        <v>11</v>
      </c>
      <c r="M2" s="10" t="s">
        <v>17</v>
      </c>
      <c r="N2" s="9" t="s">
        <v>11</v>
      </c>
      <c r="O2" s="10" t="s">
        <v>18</v>
      </c>
    </row>
    <row r="3" customFormat="false" ht="20.25" hidden="false" customHeight="false" outlineLevel="0" collapsed="false">
      <c r="B3" s="9"/>
      <c r="C3" s="11" t="s">
        <v>19</v>
      </c>
      <c r="D3" s="9"/>
      <c r="E3" s="11" t="s">
        <v>19</v>
      </c>
      <c r="F3" s="9"/>
      <c r="G3" s="11" t="s">
        <v>19</v>
      </c>
      <c r="H3" s="9"/>
      <c r="I3" s="11" t="s">
        <v>19</v>
      </c>
      <c r="J3" s="9"/>
      <c r="K3" s="11" t="s">
        <v>19</v>
      </c>
      <c r="L3" s="9"/>
      <c r="M3" s="11" t="s">
        <v>19</v>
      </c>
      <c r="N3" s="9"/>
      <c r="O3" s="11" t="s">
        <v>19</v>
      </c>
    </row>
    <row r="4" customFormat="false" ht="18.75" hidden="false" customHeight="false" outlineLevel="0" collapsed="false">
      <c r="B4" s="12" t="n">
        <v>0</v>
      </c>
      <c r="C4" s="13" t="n">
        <v>0</v>
      </c>
      <c r="D4" s="14" t="n">
        <v>0</v>
      </c>
      <c r="E4" s="13" t="n">
        <v>0</v>
      </c>
      <c r="F4" s="14" t="n">
        <v>0</v>
      </c>
      <c r="G4" s="13" t="n">
        <v>0</v>
      </c>
      <c r="H4" s="14" t="n">
        <v>0</v>
      </c>
      <c r="I4" s="13" t="n">
        <v>0</v>
      </c>
      <c r="J4" s="15" t="n">
        <v>0</v>
      </c>
      <c r="K4" s="15" t="n">
        <v>0</v>
      </c>
      <c r="L4" s="14" t="n">
        <v>0</v>
      </c>
      <c r="M4" s="13" t="n">
        <v>0</v>
      </c>
      <c r="N4" s="15" t="n">
        <v>0</v>
      </c>
      <c r="O4" s="13" t="n">
        <v>0</v>
      </c>
    </row>
    <row r="5" customFormat="false" ht="18.75" hidden="false" customHeight="false" outlineLevel="0" collapsed="false">
      <c r="B5" s="12" t="n">
        <v>1.001</v>
      </c>
      <c r="C5" s="16" t="n">
        <v>0</v>
      </c>
      <c r="D5" s="12" t="n">
        <v>0.005</v>
      </c>
      <c r="E5" s="16" t="n">
        <v>0</v>
      </c>
      <c r="F5" s="12" t="n">
        <v>0.006</v>
      </c>
      <c r="G5" s="16" t="n">
        <v>0</v>
      </c>
      <c r="H5" s="12" t="n">
        <v>0.006</v>
      </c>
      <c r="I5" s="16" t="n">
        <v>0</v>
      </c>
      <c r="J5" s="4" t="n">
        <v>0.006</v>
      </c>
      <c r="K5" s="4" t="n">
        <v>0.02</v>
      </c>
      <c r="L5" s="12" t="n">
        <v>0.006</v>
      </c>
      <c r="M5" s="16" t="n">
        <v>0.02</v>
      </c>
      <c r="N5" s="4" t="n">
        <v>0.005</v>
      </c>
      <c r="O5" s="16" t="n">
        <v>0.02</v>
      </c>
    </row>
    <row r="6" customFormat="false" ht="18.75" hidden="false" customHeight="false" outlineLevel="0" collapsed="false">
      <c r="B6" s="12" t="n">
        <v>2.001</v>
      </c>
      <c r="C6" s="16" t="n">
        <v>0</v>
      </c>
      <c r="D6" s="12" t="n">
        <v>0.099</v>
      </c>
      <c r="E6" s="16" t="n">
        <v>0.238</v>
      </c>
      <c r="F6" s="17" t="n">
        <v>0.068</v>
      </c>
      <c r="G6" s="16" t="n">
        <v>0.26</v>
      </c>
      <c r="H6" s="17" t="n">
        <v>0.074</v>
      </c>
      <c r="I6" s="16" t="n">
        <v>0.68</v>
      </c>
      <c r="J6" s="18" t="n">
        <v>0.067</v>
      </c>
      <c r="K6" s="18" t="n">
        <v>0.84</v>
      </c>
      <c r="L6" s="12" t="n">
        <v>0.061</v>
      </c>
      <c r="M6" s="16" t="n">
        <v>1</v>
      </c>
      <c r="N6" s="4" t="n">
        <v>0.057</v>
      </c>
      <c r="O6" s="16" t="n">
        <v>1.1</v>
      </c>
    </row>
    <row r="7" customFormat="false" ht="18.75" hidden="false" customHeight="false" outlineLevel="0" collapsed="false">
      <c r="B7" s="12" t="n">
        <v>3</v>
      </c>
      <c r="C7" s="16" t="n">
        <v>0</v>
      </c>
      <c r="D7" s="12" t="n">
        <v>0.17</v>
      </c>
      <c r="E7" s="16" t="n">
        <v>0.618</v>
      </c>
      <c r="F7" s="17" t="n">
        <v>0.107</v>
      </c>
      <c r="G7" s="16" t="n">
        <v>0.71</v>
      </c>
      <c r="H7" s="17" t="n">
        <v>0.124</v>
      </c>
      <c r="I7" s="16" t="n">
        <v>1.88</v>
      </c>
      <c r="J7" s="18" t="n">
        <v>0.109</v>
      </c>
      <c r="K7" s="4" t="n">
        <v>2.22</v>
      </c>
      <c r="L7" s="12" t="n">
        <v>0.099</v>
      </c>
      <c r="M7" s="16" t="n">
        <v>2.3</v>
      </c>
      <c r="N7" s="4" t="n">
        <v>0.092</v>
      </c>
      <c r="O7" s="16" t="n">
        <v>2.68</v>
      </c>
    </row>
    <row r="8" customFormat="false" ht="18.75" hidden="false" customHeight="false" outlineLevel="0" collapsed="false">
      <c r="B8" s="12" t="n">
        <v>4</v>
      </c>
      <c r="C8" s="16" t="n">
        <v>0</v>
      </c>
      <c r="D8" s="12" t="n">
        <v>0.21</v>
      </c>
      <c r="E8" s="16" t="n">
        <v>0.68</v>
      </c>
      <c r="F8" s="17" t="n">
        <v>0.145</v>
      </c>
      <c r="G8" s="16" t="n">
        <v>1.17</v>
      </c>
      <c r="H8" s="17" t="n">
        <v>0.183</v>
      </c>
      <c r="I8" s="16" t="n">
        <v>2.9</v>
      </c>
      <c r="J8" s="4" t="n">
        <v>0.151</v>
      </c>
      <c r="K8" s="4" t="n">
        <v>3.64</v>
      </c>
      <c r="L8" s="12" t="n">
        <v>0.134</v>
      </c>
      <c r="M8" s="16" t="n">
        <v>4.08</v>
      </c>
      <c r="N8" s="4" t="n">
        <v>0.122</v>
      </c>
      <c r="O8" s="16" t="n">
        <v>4.38</v>
      </c>
    </row>
    <row r="9" customFormat="false" ht="18.75" hidden="false" customHeight="false" outlineLevel="0" collapsed="false">
      <c r="B9" s="12" t="n">
        <v>5</v>
      </c>
      <c r="C9" s="16" t="n">
        <v>0</v>
      </c>
      <c r="D9" s="12" t="n">
        <v>0.308</v>
      </c>
      <c r="E9" s="16" t="n">
        <v>0.7</v>
      </c>
      <c r="F9" s="17" t="n">
        <v>0.205</v>
      </c>
      <c r="G9" s="16" t="n">
        <v>1.47</v>
      </c>
      <c r="H9" s="17" t="n">
        <v>0.272</v>
      </c>
      <c r="I9" s="16" t="n">
        <v>3.18</v>
      </c>
      <c r="J9" s="4" t="n">
        <v>0.213</v>
      </c>
      <c r="K9" s="4" t="n">
        <v>4.6</v>
      </c>
      <c r="L9" s="12" t="n">
        <v>0.175</v>
      </c>
      <c r="M9" s="16" t="n">
        <v>4.5</v>
      </c>
      <c r="N9" s="4" t="n">
        <v>0.155</v>
      </c>
      <c r="O9" s="16" t="n">
        <v>5.98</v>
      </c>
    </row>
    <row r="10" customFormat="false" ht="18.75" hidden="false" customHeight="false" outlineLevel="0" collapsed="false">
      <c r="B10" s="12" t="n">
        <v>6</v>
      </c>
      <c r="C10" s="16" t="n">
        <v>0</v>
      </c>
      <c r="D10" s="12" t="n">
        <v>0.408</v>
      </c>
      <c r="E10" s="16" t="n">
        <v>0.7</v>
      </c>
      <c r="F10" s="17" t="n">
        <v>0.298</v>
      </c>
      <c r="G10" s="16" t="n">
        <v>1.52</v>
      </c>
      <c r="H10" s="17" t="n">
        <v>0.371</v>
      </c>
      <c r="I10" s="16" t="n">
        <v>3.2</v>
      </c>
      <c r="J10" s="4" t="n">
        <v>0.303</v>
      </c>
      <c r="K10" s="4" t="n">
        <v>4.82</v>
      </c>
      <c r="L10" s="12" t="n">
        <v>0.242</v>
      </c>
      <c r="M10" s="16" t="n">
        <v>6.28</v>
      </c>
      <c r="N10" s="4" t="n">
        <v>0.202</v>
      </c>
      <c r="O10" s="16" t="n">
        <v>7.26</v>
      </c>
    </row>
    <row r="11" customFormat="false" ht="18.75" hidden="false" customHeight="false" outlineLevel="0" collapsed="false">
      <c r="B11" s="12" t="n">
        <v>7</v>
      </c>
      <c r="C11" s="16" t="n">
        <v>0</v>
      </c>
      <c r="D11" s="12" t="n">
        <v>0.508</v>
      </c>
      <c r="E11" s="16" t="n">
        <v>0.7</v>
      </c>
      <c r="F11" s="12" t="n">
        <v>0.398</v>
      </c>
      <c r="G11" s="16" t="n">
        <v>1.52</v>
      </c>
      <c r="H11" s="12" t="n">
        <v>0.471</v>
      </c>
      <c r="I11" s="16" t="n">
        <v>3.2</v>
      </c>
      <c r="J11" s="4" t="n">
        <v>0.403</v>
      </c>
      <c r="K11" s="4" t="n">
        <v>4.82</v>
      </c>
      <c r="L11" s="12" t="n">
        <v>0.335</v>
      </c>
      <c r="M11" s="16" t="n">
        <v>6.48</v>
      </c>
      <c r="N11" s="4" t="n">
        <v>0.277</v>
      </c>
      <c r="O11" s="16" t="n">
        <v>7.84</v>
      </c>
    </row>
    <row r="12" customFormat="false" ht="18.75" hidden="false" customHeight="false" outlineLevel="0" collapsed="false">
      <c r="B12" s="12" t="n">
        <v>8</v>
      </c>
      <c r="C12" s="16" t="n">
        <v>0</v>
      </c>
      <c r="D12" s="17" t="n">
        <v>1.508</v>
      </c>
      <c r="E12" s="19" t="n">
        <v>0.71</v>
      </c>
      <c r="F12" s="17" t="n">
        <v>0.497</v>
      </c>
      <c r="G12" s="19" t="n">
        <v>1.53</v>
      </c>
      <c r="H12" s="17" t="n">
        <v>0.571</v>
      </c>
      <c r="I12" s="19" t="n">
        <v>3.2</v>
      </c>
      <c r="J12" s="18" t="n">
        <v>0.503</v>
      </c>
      <c r="K12" s="18" t="n">
        <v>4.84</v>
      </c>
      <c r="L12" s="17" t="n">
        <v>0.434</v>
      </c>
      <c r="M12" s="19" t="n">
        <v>6.5</v>
      </c>
      <c r="N12" s="18" t="n">
        <v>0.369</v>
      </c>
      <c r="O12" s="19" t="n">
        <v>8.02</v>
      </c>
    </row>
    <row r="13" customFormat="false" ht="18.75" hidden="false" customHeight="false" outlineLevel="0" collapsed="false">
      <c r="B13" s="12" t="n">
        <v>9</v>
      </c>
      <c r="C13" s="16" t="n">
        <v>0</v>
      </c>
      <c r="D13" s="17" t="n">
        <v>2.506</v>
      </c>
      <c r="E13" s="19" t="n">
        <v>0.71</v>
      </c>
      <c r="F13" s="17" t="n">
        <v>0.597</v>
      </c>
      <c r="G13" s="19" t="n">
        <v>1.53</v>
      </c>
      <c r="H13" s="17" t="n">
        <v>1.57</v>
      </c>
      <c r="I13" s="19" t="n">
        <v>3.2</v>
      </c>
      <c r="J13" s="18" t="n">
        <v>1.5</v>
      </c>
      <c r="K13" s="18" t="n">
        <v>4.9</v>
      </c>
      <c r="L13" s="17" t="n">
        <v>0.533</v>
      </c>
      <c r="M13" s="19" t="n">
        <v>6.52</v>
      </c>
      <c r="N13" s="18" t="n">
        <v>0.468</v>
      </c>
      <c r="O13" s="19" t="n">
        <v>8.08</v>
      </c>
    </row>
    <row r="14" customFormat="false" ht="18.75" hidden="false" customHeight="false" outlineLevel="0" collapsed="false">
      <c r="B14" s="12" t="n">
        <v>10</v>
      </c>
      <c r="C14" s="16" t="n">
        <v>0</v>
      </c>
      <c r="D14" s="17" t="n">
        <v>3.506</v>
      </c>
      <c r="E14" s="19" t="n">
        <v>0.72</v>
      </c>
      <c r="F14" s="17" t="n">
        <v>1.596</v>
      </c>
      <c r="G14" s="19" t="n">
        <v>1.54</v>
      </c>
      <c r="H14" s="17" t="n">
        <v>2.568</v>
      </c>
      <c r="I14" s="19" t="n">
        <v>3.22</v>
      </c>
      <c r="J14" s="18" t="n">
        <v>2.498</v>
      </c>
      <c r="K14" s="18" t="n">
        <v>4.96</v>
      </c>
      <c r="L14" s="17" t="n">
        <v>1.53</v>
      </c>
      <c r="M14" s="19" t="n">
        <v>6.58</v>
      </c>
      <c r="N14" s="18" t="n">
        <v>0.567</v>
      </c>
      <c r="O14" s="19" t="n">
        <v>8.1</v>
      </c>
    </row>
    <row r="15" customFormat="false" ht="18.75" hidden="false" customHeight="false" outlineLevel="0" collapsed="false">
      <c r="B15" s="12" t="n">
        <v>11</v>
      </c>
      <c r="C15" s="16" t="n">
        <v>0</v>
      </c>
      <c r="D15" s="17" t="n">
        <v>4.51</v>
      </c>
      <c r="E15" s="19" t="n">
        <v>0.72</v>
      </c>
      <c r="F15" s="17" t="n">
        <v>2.595</v>
      </c>
      <c r="G15" s="19" t="n">
        <v>1.55</v>
      </c>
      <c r="H15" s="17" t="n">
        <v>3.567</v>
      </c>
      <c r="I15" s="19" t="n">
        <v>3.23</v>
      </c>
      <c r="J15" s="18" t="n">
        <v>3.496</v>
      </c>
      <c r="K15" s="18" t="n">
        <v>5</v>
      </c>
      <c r="L15" s="17" t="n">
        <v>2.527</v>
      </c>
      <c r="M15" s="19" t="n">
        <v>6.68</v>
      </c>
      <c r="N15" s="18" t="n">
        <v>1.563</v>
      </c>
      <c r="O15" s="19" t="n">
        <v>8.18</v>
      </c>
    </row>
    <row r="16" customFormat="false" ht="18.75" hidden="false" customHeight="false" outlineLevel="0" collapsed="false">
      <c r="B16" s="12" t="n">
        <v>12</v>
      </c>
      <c r="C16" s="16" t="n">
        <v>0</v>
      </c>
      <c r="D16" s="17" t="n">
        <v>6.5</v>
      </c>
      <c r="E16" s="19" t="n">
        <v>0.72</v>
      </c>
      <c r="F16" s="17" t="n">
        <v>3.593</v>
      </c>
      <c r="G16" s="19" t="n">
        <v>1.55</v>
      </c>
      <c r="H16" s="17" t="n">
        <v>4.57</v>
      </c>
      <c r="I16" s="19" t="n">
        <v>3.24</v>
      </c>
      <c r="J16" s="18" t="n">
        <v>4.5</v>
      </c>
      <c r="K16" s="18" t="n">
        <v>5.04</v>
      </c>
      <c r="L16" s="17" t="n">
        <v>3.523</v>
      </c>
      <c r="M16" s="19" t="n">
        <v>6.76</v>
      </c>
      <c r="N16" s="18" t="n">
        <v>2.559</v>
      </c>
      <c r="O16" s="19" t="n">
        <v>8.26</v>
      </c>
    </row>
    <row r="17" customFormat="false" ht="18.75" hidden="false" customHeight="false" outlineLevel="0" collapsed="false">
      <c r="B17" s="12" t="n">
        <v>13</v>
      </c>
      <c r="C17" s="16" t="n">
        <v>0</v>
      </c>
      <c r="D17" s="17" t="n">
        <v>8.5</v>
      </c>
      <c r="E17" s="19" t="n">
        <v>0.73</v>
      </c>
      <c r="F17" s="17" t="n">
        <v>4.59</v>
      </c>
      <c r="G17" s="19" t="n">
        <v>1.56</v>
      </c>
      <c r="H17" s="17" t="n">
        <v>6.56</v>
      </c>
      <c r="I17" s="19" t="n">
        <v>3.26</v>
      </c>
      <c r="J17" s="18" t="n">
        <v>6.49</v>
      </c>
      <c r="K17" s="18" t="n">
        <v>5.18</v>
      </c>
      <c r="L17" s="17" t="n">
        <v>4.52</v>
      </c>
      <c r="M17" s="19" t="n">
        <v>6.8</v>
      </c>
      <c r="N17" s="18" t="n">
        <v>3.555</v>
      </c>
      <c r="O17" s="19" t="n">
        <v>8.4</v>
      </c>
    </row>
    <row r="18" customFormat="false" ht="18.75" hidden="false" customHeight="false" outlineLevel="0" collapsed="false">
      <c r="B18" s="12" t="n">
        <v>14</v>
      </c>
      <c r="C18" s="16" t="n">
        <v>0</v>
      </c>
      <c r="D18" s="17" t="n">
        <v>10.5</v>
      </c>
      <c r="E18" s="19" t="n">
        <v>0.74</v>
      </c>
      <c r="F18" s="12" t="n">
        <v>6.59</v>
      </c>
      <c r="G18" s="19" t="n">
        <v>1.58</v>
      </c>
      <c r="H18" s="17" t="n">
        <v>8.56</v>
      </c>
      <c r="I18" s="19" t="n">
        <v>3.39</v>
      </c>
      <c r="J18" s="18" t="n">
        <v>8.49</v>
      </c>
      <c r="K18" s="18" t="n">
        <v>5.22</v>
      </c>
      <c r="L18" s="17" t="n">
        <v>6.51</v>
      </c>
      <c r="M18" s="19" t="n">
        <v>6.96</v>
      </c>
      <c r="N18" s="18" t="n">
        <v>4.55</v>
      </c>
      <c r="O18" s="19" t="n">
        <v>8.56</v>
      </c>
    </row>
    <row r="19" customFormat="false" ht="18.75" hidden="false" customHeight="false" outlineLevel="0" collapsed="false">
      <c r="B19" s="12" t="n">
        <v>15</v>
      </c>
      <c r="C19" s="16" t="n">
        <v>0</v>
      </c>
      <c r="D19" s="17" t="n">
        <v>12.5</v>
      </c>
      <c r="E19" s="19" t="n">
        <v>0.74</v>
      </c>
      <c r="F19" s="17" t="n">
        <v>8.59</v>
      </c>
      <c r="G19" s="19" t="n">
        <v>1.59</v>
      </c>
      <c r="H19" s="17" t="n">
        <v>10.56</v>
      </c>
      <c r="I19" s="19" t="n">
        <v>3.4</v>
      </c>
      <c r="J19" s="18" t="n">
        <v>10.46</v>
      </c>
      <c r="K19" s="18" t="n">
        <v>5.3</v>
      </c>
      <c r="L19" s="17" t="n">
        <v>8.51</v>
      </c>
      <c r="M19" s="19" t="n">
        <v>7.1</v>
      </c>
      <c r="N19" s="18" t="n">
        <v>6.54</v>
      </c>
      <c r="O19" s="19" t="n">
        <v>8.76</v>
      </c>
    </row>
    <row r="20" customFormat="false" ht="18.75" hidden="false" customHeight="false" outlineLevel="0" collapsed="false">
      <c r="B20" s="12" t="n">
        <v>16</v>
      </c>
      <c r="C20" s="16" t="n">
        <v>0</v>
      </c>
      <c r="D20" s="17" t="n">
        <v>14.5</v>
      </c>
      <c r="E20" s="19" t="n">
        <v>0.75</v>
      </c>
      <c r="F20" s="17" t="n">
        <v>10.59</v>
      </c>
      <c r="G20" s="19" t="n">
        <v>1.6</v>
      </c>
      <c r="H20" s="17" t="n">
        <v>12.56</v>
      </c>
      <c r="I20" s="19" t="n">
        <v>3.46</v>
      </c>
      <c r="J20" s="18" t="n">
        <v>12.48</v>
      </c>
      <c r="K20" s="18" t="n">
        <v>5.4</v>
      </c>
      <c r="L20" s="17" t="n">
        <v>10.5</v>
      </c>
      <c r="M20" s="19" t="n">
        <v>7.24</v>
      </c>
      <c r="N20" s="18" t="n">
        <v>8.53</v>
      </c>
      <c r="O20" s="19" t="n">
        <v>9</v>
      </c>
    </row>
    <row r="21" customFormat="false" ht="18.75" hidden="false" customHeight="false" outlineLevel="0" collapsed="false">
      <c r="B21" s="12"/>
      <c r="C21" s="16" t="n">
        <v>0</v>
      </c>
      <c r="D21" s="17" t="n">
        <v>16.5</v>
      </c>
      <c r="E21" s="19" t="n">
        <v>0.75</v>
      </c>
      <c r="F21" s="17" t="n">
        <v>12.58</v>
      </c>
      <c r="G21" s="19" t="n">
        <v>1.61</v>
      </c>
      <c r="H21" s="17" t="n">
        <v>14.56</v>
      </c>
      <c r="I21" s="19" t="n">
        <v>3.5</v>
      </c>
      <c r="J21" s="18" t="n">
        <v>14.47</v>
      </c>
      <c r="K21" s="18" t="n">
        <v>5.52</v>
      </c>
      <c r="L21" s="17" t="n">
        <v>12.5</v>
      </c>
      <c r="M21" s="19" t="n">
        <v>7.44</v>
      </c>
      <c r="N21" s="18" t="n">
        <v>10.52</v>
      </c>
      <c r="O21" s="19" t="n">
        <v>9.24</v>
      </c>
    </row>
    <row r="22" customFormat="false" ht="18.75" hidden="false" customHeight="false" outlineLevel="0" collapsed="false">
      <c r="B22" s="12"/>
      <c r="C22" s="16"/>
      <c r="D22" s="12"/>
      <c r="E22" s="16"/>
      <c r="F22" s="17" t="n">
        <v>14.58</v>
      </c>
      <c r="G22" s="19" t="n">
        <v>1.63</v>
      </c>
      <c r="H22" s="17" t="n">
        <v>16.55</v>
      </c>
      <c r="I22" s="19" t="n">
        <v>3.58</v>
      </c>
      <c r="J22" s="18" t="n">
        <v>16.47</v>
      </c>
      <c r="K22" s="18" t="n">
        <v>5.6</v>
      </c>
      <c r="L22" s="17" t="n">
        <v>14.49</v>
      </c>
      <c r="M22" s="19" t="n">
        <v>7.6</v>
      </c>
      <c r="N22" s="18" t="n">
        <v>12.5</v>
      </c>
      <c r="O22" s="19" t="n">
        <v>9.48</v>
      </c>
    </row>
    <row r="23" customFormat="false" ht="18.75" hidden="false" customHeight="false" outlineLevel="0" collapsed="false">
      <c r="B23" s="12"/>
      <c r="C23" s="16"/>
      <c r="D23" s="12"/>
      <c r="E23" s="16"/>
      <c r="F23" s="17" t="n">
        <v>16.58</v>
      </c>
      <c r="G23" s="19" t="n">
        <v>1.66</v>
      </c>
      <c r="H23" s="12"/>
      <c r="I23" s="16"/>
      <c r="J23" s="4"/>
      <c r="K23" s="4"/>
      <c r="L23" s="17" t="n">
        <v>16.48</v>
      </c>
      <c r="M23" s="19" t="n">
        <v>7.8</v>
      </c>
      <c r="N23" s="18" t="n">
        <v>14.5</v>
      </c>
      <c r="O23" s="19" t="n">
        <v>9.78</v>
      </c>
    </row>
    <row r="24" customFormat="false" ht="18.75" hidden="false" customHeight="false" outlineLevel="0" collapsed="false">
      <c r="B24" s="20"/>
      <c r="C24" s="21"/>
      <c r="D24" s="20"/>
      <c r="E24" s="21"/>
      <c r="F24" s="20"/>
      <c r="G24" s="21"/>
      <c r="H24" s="20"/>
      <c r="I24" s="21"/>
      <c r="J24" s="22"/>
      <c r="K24" s="22"/>
      <c r="L24" s="20"/>
      <c r="M24" s="21"/>
      <c r="N24" s="23" t="n">
        <v>16.49</v>
      </c>
      <c r="O24" s="24" t="n">
        <v>10.3</v>
      </c>
    </row>
    <row r="28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  <row r="31" customFormat="false" ht="13.8" hidden="false" customHeight="false" outlineLevel="0" collapsed="false">
      <c r="P31" s="4"/>
    </row>
    <row r="32" customFormat="false" ht="13.8" hidden="false" customHeight="false" outlineLevel="0" collapsed="false">
      <c r="P32" s="12"/>
    </row>
    <row r="33" customFormat="false" ht="13.8" hidden="false" customHeight="false" outlineLevel="0" collapsed="false">
      <c r="P33" s="12"/>
    </row>
    <row r="34" customFormat="false" ht="13.8" hidden="false" customHeight="false" outlineLevel="0" collapsed="false">
      <c r="P34" s="12"/>
    </row>
    <row r="35" customFormat="false" ht="13.8" hidden="false" customHeight="false" outlineLevel="0" collapsed="false">
      <c r="P35" s="12"/>
    </row>
    <row r="36" customFormat="false" ht="13.8" hidden="false" customHeight="false" outlineLevel="0" collapsed="false">
      <c r="P36" s="12"/>
    </row>
    <row r="37" customFormat="false" ht="13.8" hidden="false" customHeight="false" outlineLevel="0" collapsed="false">
      <c r="P37" s="12"/>
    </row>
    <row r="38" customFormat="false" ht="13.8" hidden="false" customHeight="false" outlineLevel="0" collapsed="false">
      <c r="P38" s="12"/>
    </row>
    <row r="39" customFormat="false" ht="13.8" hidden="false" customHeight="false" outlineLevel="0" collapsed="false">
      <c r="P39" s="12"/>
    </row>
    <row r="40" customFormat="false" ht="13.8" hidden="false" customHeight="false" outlineLevel="0" collapsed="false">
      <c r="P40" s="12"/>
    </row>
    <row r="41" customFormat="false" ht="13.8" hidden="false" customHeight="false" outlineLevel="0" collapsed="false">
      <c r="P41" s="12"/>
    </row>
    <row r="42" customFormat="false" ht="13.8" hidden="false" customHeight="false" outlineLevel="0" collapsed="false">
      <c r="P42" s="12"/>
    </row>
    <row r="43" customFormat="false" ht="13.8" hidden="false" customHeight="false" outlineLevel="0" collapsed="false">
      <c r="P43" s="12"/>
    </row>
    <row r="44" customFormat="false" ht="13.8" hidden="false" customHeight="false" outlineLevel="0" collapsed="false">
      <c r="P44" s="12"/>
    </row>
    <row r="45" customFormat="false" ht="13.8" hidden="false" customHeight="false" outlineLevel="0" collapsed="false">
      <c r="P45" s="12"/>
    </row>
    <row r="51" customFormat="false" ht="13.8" hidden="false" customHeight="false" outlineLevel="0" collapsed="false"/>
    <row r="52" customFormat="false" ht="13.8" hidden="false" customHeight="false" outlineLevel="0" collapsed="false"/>
    <row r="53" customFormat="false" ht="13.8" hidden="false" customHeight="false" outlineLevel="0" collapsed="false"/>
    <row r="54" customFormat="false" ht="13.8" hidden="false" customHeight="false" outlineLevel="0" collapsed="false">
      <c r="P54" s="4"/>
    </row>
    <row r="55" customFormat="false" ht="13.8" hidden="false" customHeight="false" outlineLevel="0" collapsed="false">
      <c r="P55" s="4"/>
    </row>
    <row r="56" customFormat="false" ht="13.8" hidden="false" customHeight="false" outlineLevel="0" collapsed="false">
      <c r="P56" s="4"/>
    </row>
    <row r="57" customFormat="false" ht="13.8" hidden="false" customHeight="false" outlineLevel="0" collapsed="false">
      <c r="P57" s="4"/>
    </row>
    <row r="58" customFormat="false" ht="13.8" hidden="false" customHeight="false" outlineLevel="0" collapsed="false">
      <c r="P58" s="4"/>
    </row>
    <row r="59" customFormat="false" ht="13.8" hidden="false" customHeight="false" outlineLevel="0" collapsed="false">
      <c r="P59" s="4"/>
    </row>
    <row r="60" customFormat="false" ht="13.8" hidden="false" customHeight="false" outlineLevel="0" collapsed="false">
      <c r="P60" s="4"/>
    </row>
    <row r="61" customFormat="false" ht="13.8" hidden="false" customHeight="false" outlineLevel="0" collapsed="false">
      <c r="P61" s="4"/>
    </row>
    <row r="62" customFormat="false" ht="13.8" hidden="false" customHeight="false" outlineLevel="0" collapsed="false">
      <c r="P62" s="4"/>
    </row>
    <row r="63" customFormat="false" ht="13.8" hidden="false" customHeight="false" outlineLevel="0" collapsed="false">
      <c r="P63" s="4"/>
    </row>
    <row r="64" customFormat="false" ht="13.8" hidden="false" customHeight="false" outlineLevel="0" collapsed="false">
      <c r="P64" s="4"/>
    </row>
    <row r="65" customFormat="false" ht="13.8" hidden="false" customHeight="false" outlineLevel="0" collapsed="false">
      <c r="P65" s="4"/>
    </row>
    <row r="66" customFormat="false" ht="13.8" hidden="false" customHeight="false" outlineLevel="0" collapsed="false">
      <c r="P66" s="4"/>
    </row>
    <row r="67" customFormat="false" ht="13.8" hidden="false" customHeight="false" outlineLevel="0" collapsed="false"/>
    <row r="68" customFormat="false" ht="13.8" hidden="false" customHeight="false" outlineLevel="0" collapsed="false"/>
    <row r="69" customFormat="false" ht="13.8" hidden="false" customHeight="false" outlineLevel="0" collapsed="false"/>
    <row r="70" customFormat="false" ht="13.8" hidden="false" customHeight="false" outlineLevel="0" collapsed="false"/>
  </sheetData>
  <mergeCells count="7">
    <mergeCell ref="B2:B3"/>
    <mergeCell ref="D2:D3"/>
    <mergeCell ref="F2:F3"/>
    <mergeCell ref="H2:H3"/>
    <mergeCell ref="J2:J3"/>
    <mergeCell ref="L2:L3"/>
    <mergeCell ref="N2:N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O20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B1" activeCellId="0" sqref="B1"/>
    </sheetView>
  </sheetViews>
  <sheetFormatPr defaultRowHeight="12.8" zeroHeight="false" outlineLevelRow="0" outlineLevelCol="0"/>
  <cols>
    <col collapsed="false" customWidth="true" hidden="false" outlineLevel="0" max="1025" min="1" style="0" width="9.29"/>
  </cols>
  <sheetData>
    <row r="1" customFormat="false" ht="13.8" hidden="false" customHeight="false" outlineLevel="0" collapsed="false">
      <c r="B1" s="25" t="s">
        <v>20</v>
      </c>
    </row>
    <row r="2" customFormat="false" ht="16.75" hidden="false" customHeight="false" outlineLevel="0" collapsed="false">
      <c r="B2" s="26" t="s">
        <v>11</v>
      </c>
      <c r="C2" s="10" t="s">
        <v>12</v>
      </c>
      <c r="D2" s="26" t="s">
        <v>11</v>
      </c>
      <c r="E2" s="10" t="s">
        <v>13</v>
      </c>
      <c r="F2" s="26" t="s">
        <v>11</v>
      </c>
      <c r="G2" s="10" t="s">
        <v>14</v>
      </c>
      <c r="H2" s="26" t="s">
        <v>11</v>
      </c>
      <c r="I2" s="10" t="s">
        <v>15</v>
      </c>
      <c r="J2" s="26" t="s">
        <v>11</v>
      </c>
      <c r="K2" s="10" t="s">
        <v>16</v>
      </c>
      <c r="L2" s="26" t="s">
        <v>11</v>
      </c>
      <c r="M2" s="10" t="s">
        <v>17</v>
      </c>
      <c r="N2" s="26" t="s">
        <v>11</v>
      </c>
      <c r="O2" s="10" t="s">
        <v>18</v>
      </c>
    </row>
    <row r="3" customFormat="false" ht="16.75" hidden="false" customHeight="false" outlineLevel="0" collapsed="false">
      <c r="B3" s="26"/>
      <c r="C3" s="10" t="s">
        <v>19</v>
      </c>
      <c r="D3" s="26"/>
      <c r="E3" s="10" t="s">
        <v>19</v>
      </c>
      <c r="F3" s="26"/>
      <c r="G3" s="10" t="s">
        <v>19</v>
      </c>
      <c r="H3" s="26"/>
      <c r="I3" s="10" t="s">
        <v>19</v>
      </c>
      <c r="J3" s="26"/>
      <c r="K3" s="10" t="s">
        <v>19</v>
      </c>
      <c r="L3" s="26"/>
      <c r="M3" s="10" t="s">
        <v>19</v>
      </c>
      <c r="N3" s="26"/>
      <c r="O3" s="10" t="s">
        <v>19</v>
      </c>
    </row>
    <row r="4" customFormat="false" ht="13.8" hidden="false" customHeight="false" outlineLevel="0" collapsed="false">
      <c r="B4" s="12" t="n">
        <v>0</v>
      </c>
      <c r="C4" s="4" t="n">
        <v>0</v>
      </c>
      <c r="D4" s="12" t="n">
        <v>0</v>
      </c>
      <c r="E4" s="4" t="n">
        <v>0</v>
      </c>
      <c r="F4" s="12" t="n">
        <v>0</v>
      </c>
      <c r="G4" s="4" t="n">
        <v>0</v>
      </c>
      <c r="H4" s="12" t="n">
        <v>0</v>
      </c>
      <c r="I4" s="4" t="n">
        <v>0</v>
      </c>
      <c r="J4" s="12" t="n">
        <v>0</v>
      </c>
      <c r="K4" s="4" t="n">
        <v>0</v>
      </c>
      <c r="L4" s="12" t="n">
        <v>0</v>
      </c>
      <c r="M4" s="4" t="n">
        <v>0</v>
      </c>
      <c r="N4" s="12" t="n">
        <v>0</v>
      </c>
      <c r="O4" s="4" t="n">
        <v>0</v>
      </c>
    </row>
    <row r="5" customFormat="false" ht="13.8" hidden="false" customHeight="false" outlineLevel="0" collapsed="false">
      <c r="B5" s="12" t="n">
        <v>1.001</v>
      </c>
      <c r="C5" s="4" t="n">
        <v>0</v>
      </c>
      <c r="D5" s="12" t="n">
        <v>0.004</v>
      </c>
      <c r="E5" s="18" t="n">
        <v>0</v>
      </c>
      <c r="F5" s="12" t="n">
        <v>0.006</v>
      </c>
      <c r="G5" s="18" t="n">
        <v>0</v>
      </c>
      <c r="H5" s="12" t="n">
        <v>0.006</v>
      </c>
      <c r="I5" s="18" t="n">
        <v>0</v>
      </c>
      <c r="J5" s="12" t="n">
        <v>0.006</v>
      </c>
      <c r="K5" s="18" t="n">
        <v>0</v>
      </c>
      <c r="L5" s="12" t="n">
        <v>0.006</v>
      </c>
      <c r="M5" s="18" t="n">
        <v>0</v>
      </c>
      <c r="N5" s="12" t="n">
        <v>0.006</v>
      </c>
      <c r="O5" s="18" t="n">
        <v>0</v>
      </c>
    </row>
    <row r="6" customFormat="false" ht="13.8" hidden="false" customHeight="false" outlineLevel="0" collapsed="false">
      <c r="B6" s="12" t="n">
        <v>2.001</v>
      </c>
      <c r="C6" s="4" t="n">
        <v>0</v>
      </c>
      <c r="D6" s="12" t="n">
        <v>0.991</v>
      </c>
      <c r="E6" s="18" t="n">
        <v>0.72</v>
      </c>
      <c r="F6" s="12" t="n">
        <v>0.796</v>
      </c>
      <c r="G6" s="18" t="n">
        <v>1.58</v>
      </c>
      <c r="H6" s="12" t="n">
        <v>0.869</v>
      </c>
      <c r="I6" s="18" t="n">
        <v>3.2</v>
      </c>
      <c r="J6" s="12" t="n">
        <v>0.797</v>
      </c>
      <c r="K6" s="18" t="n">
        <v>4.94</v>
      </c>
      <c r="L6" s="12" t="n">
        <v>0.728</v>
      </c>
      <c r="M6" s="18" t="n">
        <v>6.56</v>
      </c>
      <c r="N6" s="12" t="n">
        <v>0.659</v>
      </c>
      <c r="O6" s="18" t="n">
        <v>8.24</v>
      </c>
    </row>
    <row r="7" customFormat="false" ht="13.8" hidden="false" customHeight="false" outlineLevel="0" collapsed="false">
      <c r="B7" s="12" t="n">
        <v>3</v>
      </c>
      <c r="C7" s="4" t="n">
        <v>0</v>
      </c>
      <c r="D7" s="17" t="n">
        <v>1.904</v>
      </c>
      <c r="E7" s="18" t="n">
        <v>0.72</v>
      </c>
      <c r="F7" s="12" t="n">
        <v>1.794</v>
      </c>
      <c r="G7" s="18" t="n">
        <v>1.6</v>
      </c>
      <c r="H7" s="12" t="n">
        <v>1.86</v>
      </c>
      <c r="I7" s="18" t="n">
        <v>3.4</v>
      </c>
      <c r="J7" s="12" t="n">
        <v>1.796</v>
      </c>
      <c r="K7" s="18" t="n">
        <v>4.98</v>
      </c>
      <c r="L7" s="12" t="n">
        <v>1.728</v>
      </c>
      <c r="M7" s="18" t="n">
        <v>6.6</v>
      </c>
      <c r="N7" s="12" t="n">
        <v>1.657</v>
      </c>
      <c r="O7" s="18" t="n">
        <v>8.28</v>
      </c>
    </row>
    <row r="8" customFormat="false" ht="13.8" hidden="false" customHeight="false" outlineLevel="0" collapsed="false">
      <c r="B8" s="12" t="n">
        <v>4</v>
      </c>
      <c r="C8" s="4" t="n">
        <v>0</v>
      </c>
      <c r="D8" s="12" t="n">
        <v>2.903</v>
      </c>
      <c r="E8" s="18" t="n">
        <v>0.73</v>
      </c>
      <c r="F8" s="12" t="n">
        <v>2.792</v>
      </c>
      <c r="G8" s="18" t="n">
        <v>1.6</v>
      </c>
      <c r="H8" s="12" t="n">
        <v>2.859</v>
      </c>
      <c r="I8" s="18" t="n">
        <v>3.4</v>
      </c>
      <c r="J8" s="12" t="n">
        <v>2.795</v>
      </c>
      <c r="K8" s="18" t="n">
        <v>4.99</v>
      </c>
      <c r="L8" s="12" t="n">
        <v>2.727</v>
      </c>
      <c r="M8" s="18" t="n">
        <v>6.68</v>
      </c>
      <c r="N8" s="12" t="n">
        <v>2.654</v>
      </c>
      <c r="O8" s="18" t="n">
        <v>8.36</v>
      </c>
    </row>
    <row r="9" customFormat="false" ht="13.8" hidden="false" customHeight="false" outlineLevel="0" collapsed="false">
      <c r="B9" s="12" t="n">
        <v>5</v>
      </c>
      <c r="C9" s="4" t="n">
        <v>0</v>
      </c>
      <c r="D9" s="12" t="n">
        <v>3.903</v>
      </c>
      <c r="E9" s="18" t="n">
        <v>0.73</v>
      </c>
      <c r="F9" s="12" t="n">
        <v>3.791</v>
      </c>
      <c r="G9" s="18" t="n">
        <v>1.62</v>
      </c>
      <c r="H9" s="12" t="n">
        <v>3.857</v>
      </c>
      <c r="I9" s="18" t="n">
        <v>3.46</v>
      </c>
      <c r="J9" s="12" t="n">
        <v>3.793</v>
      </c>
      <c r="K9" s="18" t="n">
        <v>5</v>
      </c>
      <c r="L9" s="12" t="n">
        <v>3.722</v>
      </c>
      <c r="M9" s="18" t="n">
        <v>6.72</v>
      </c>
      <c r="N9" s="12" t="n">
        <v>3.651</v>
      </c>
      <c r="O9" s="18" t="n">
        <v>8.4</v>
      </c>
    </row>
    <row r="10" customFormat="false" ht="13.8" hidden="false" customHeight="false" outlineLevel="0" collapsed="false">
      <c r="B10" s="12" t="n">
        <v>6</v>
      </c>
      <c r="C10" s="4" t="n">
        <v>0</v>
      </c>
      <c r="D10" s="12" t="n">
        <v>4.9</v>
      </c>
      <c r="E10" s="18" t="n">
        <v>0.73</v>
      </c>
      <c r="F10" s="12" t="n">
        <v>4.79</v>
      </c>
      <c r="G10" s="18" t="n">
        <v>1.62</v>
      </c>
      <c r="H10" s="12" t="n">
        <v>4.86</v>
      </c>
      <c r="I10" s="18" t="n">
        <v>3.46</v>
      </c>
      <c r="J10" s="12" t="n">
        <v>4.8</v>
      </c>
      <c r="K10" s="18" t="n">
        <v>5.04</v>
      </c>
      <c r="L10" s="12" t="n">
        <v>4.72</v>
      </c>
      <c r="M10" s="18" t="n">
        <v>6.8</v>
      </c>
      <c r="N10" s="12" t="n">
        <v>4.65</v>
      </c>
      <c r="O10" s="18" t="n">
        <v>8.52</v>
      </c>
    </row>
    <row r="11" customFormat="false" ht="13.8" hidden="false" customHeight="false" outlineLevel="0" collapsed="false">
      <c r="B11" s="12" t="n">
        <v>7</v>
      </c>
      <c r="C11" s="4" t="n">
        <v>0</v>
      </c>
      <c r="D11" s="12" t="n">
        <v>6.9</v>
      </c>
      <c r="E11" s="18" t="n">
        <v>0.74</v>
      </c>
      <c r="F11" s="12" t="n">
        <v>6.79</v>
      </c>
      <c r="G11" s="18" t="n">
        <v>1.68</v>
      </c>
      <c r="H11" s="12" t="n">
        <v>6.85</v>
      </c>
      <c r="I11" s="18" t="n">
        <v>3.5</v>
      </c>
      <c r="J11" s="12" t="n">
        <v>6.79</v>
      </c>
      <c r="K11" s="18" t="n">
        <v>5.16</v>
      </c>
      <c r="L11" s="12" t="n">
        <v>6.72</v>
      </c>
      <c r="M11" s="18" t="n">
        <v>6.9</v>
      </c>
      <c r="N11" s="12" t="n">
        <v>6.64</v>
      </c>
      <c r="O11" s="18" t="n">
        <v>8.76</v>
      </c>
    </row>
    <row r="12" customFormat="false" ht="13.8" hidden="false" customHeight="false" outlineLevel="0" collapsed="false">
      <c r="B12" s="12" t="n">
        <v>8</v>
      </c>
      <c r="C12" s="4" t="n">
        <v>0</v>
      </c>
      <c r="D12" s="12" t="n">
        <v>8.9</v>
      </c>
      <c r="E12" s="18" t="n">
        <v>0.74</v>
      </c>
      <c r="F12" s="12" t="n">
        <v>8.79</v>
      </c>
      <c r="G12" s="18" t="n">
        <v>1.7</v>
      </c>
      <c r="H12" s="12" t="n">
        <v>8.85</v>
      </c>
      <c r="I12" s="18" t="n">
        <v>3.56</v>
      </c>
      <c r="J12" s="12" t="n">
        <v>8.78</v>
      </c>
      <c r="K12" s="18" t="n">
        <v>5.2</v>
      </c>
      <c r="L12" s="12" t="n">
        <v>8.71</v>
      </c>
      <c r="M12" s="18" t="n">
        <v>7</v>
      </c>
      <c r="N12" s="12" t="n">
        <v>8.63</v>
      </c>
      <c r="O12" s="18" t="n">
        <v>8.92</v>
      </c>
    </row>
    <row r="13" customFormat="false" ht="13.8" hidden="false" customHeight="false" outlineLevel="0" collapsed="false">
      <c r="B13" s="12" t="n">
        <v>9</v>
      </c>
      <c r="C13" s="4" t="n">
        <v>0</v>
      </c>
      <c r="D13" s="12" t="n">
        <v>10.9</v>
      </c>
      <c r="E13" s="18" t="n">
        <v>0.74</v>
      </c>
      <c r="F13" s="12" t="n">
        <v>10.78</v>
      </c>
      <c r="G13" s="18" t="n">
        <v>1.72</v>
      </c>
      <c r="H13" s="12" t="n">
        <v>10.85</v>
      </c>
      <c r="I13" s="18" t="n">
        <v>3.6</v>
      </c>
      <c r="J13" s="12" t="n">
        <v>10.78</v>
      </c>
      <c r="K13" s="18" t="n">
        <v>5.32</v>
      </c>
      <c r="L13" s="12" t="n">
        <v>10.71</v>
      </c>
      <c r="M13" s="18" t="n">
        <v>7.2</v>
      </c>
      <c r="N13" s="12" t="n">
        <v>10.62</v>
      </c>
      <c r="O13" s="18" t="n">
        <v>9.08</v>
      </c>
    </row>
    <row r="14" customFormat="false" ht="13.8" hidden="false" customHeight="false" outlineLevel="0" collapsed="false">
      <c r="B14" s="12" t="n">
        <v>10</v>
      </c>
      <c r="C14" s="4" t="n">
        <v>0</v>
      </c>
      <c r="D14" s="12" t="n">
        <v>12.9</v>
      </c>
      <c r="E14" s="18" t="n">
        <v>0.75</v>
      </c>
      <c r="F14" s="12" t="n">
        <v>12.78</v>
      </c>
      <c r="G14" s="18" t="n">
        <v>1.74</v>
      </c>
      <c r="H14" s="12" t="n">
        <v>12.85</v>
      </c>
      <c r="I14" s="18" t="n">
        <v>3.66</v>
      </c>
      <c r="J14" s="12" t="n">
        <v>12.78</v>
      </c>
      <c r="K14" s="18" t="n">
        <v>5.4</v>
      </c>
      <c r="L14" s="12" t="n">
        <v>12.7</v>
      </c>
      <c r="M14" s="18" t="n">
        <v>7.4</v>
      </c>
      <c r="N14" s="12" t="n">
        <v>12.61</v>
      </c>
      <c r="O14" s="18" t="n">
        <v>9.4</v>
      </c>
    </row>
    <row r="15" customFormat="false" ht="13.8" hidden="false" customHeight="false" outlineLevel="0" collapsed="false">
      <c r="B15" s="12" t="n">
        <v>11</v>
      </c>
      <c r="C15" s="4" t="n">
        <v>0</v>
      </c>
      <c r="D15" s="12" t="n">
        <v>14.9</v>
      </c>
      <c r="E15" s="18" t="n">
        <v>0.75</v>
      </c>
      <c r="F15" s="12" t="n">
        <v>14.78</v>
      </c>
      <c r="G15" s="18" t="n">
        <v>1.78</v>
      </c>
      <c r="H15" s="12" t="n">
        <v>14.85</v>
      </c>
      <c r="I15" s="18" t="n">
        <v>3.72</v>
      </c>
      <c r="J15" s="12" t="n">
        <v>14.77</v>
      </c>
      <c r="K15" s="18" t="n">
        <v>5.48</v>
      </c>
      <c r="L15" s="12" t="n">
        <v>14.69</v>
      </c>
      <c r="M15" s="18" t="n">
        <v>7.6</v>
      </c>
      <c r="N15" s="12" t="n">
        <v>14.6</v>
      </c>
      <c r="O15" s="18" t="n">
        <v>9.7</v>
      </c>
    </row>
    <row r="16" customFormat="false" ht="13.8" hidden="false" customHeight="false" outlineLevel="0" collapsed="false">
      <c r="B16" s="12" t="n">
        <v>12</v>
      </c>
      <c r="C16" s="4" t="n">
        <v>0</v>
      </c>
      <c r="D16" s="12" t="n">
        <v>16.9</v>
      </c>
      <c r="E16" s="18" t="n">
        <v>0.76</v>
      </c>
      <c r="F16" s="12" t="n">
        <v>16.78</v>
      </c>
      <c r="G16" s="18" t="n">
        <v>1.8</v>
      </c>
      <c r="H16" s="12" t="n">
        <v>16.84</v>
      </c>
      <c r="I16" s="18" t="n">
        <v>3.78</v>
      </c>
      <c r="J16" s="12" t="n">
        <v>16.77</v>
      </c>
      <c r="K16" s="18" t="n">
        <v>5.6</v>
      </c>
      <c r="L16" s="12" t="n">
        <v>16.68</v>
      </c>
      <c r="M16" s="18" t="n">
        <v>7.78</v>
      </c>
      <c r="N16" s="12" t="n">
        <v>16.59</v>
      </c>
      <c r="O16" s="18" t="n">
        <v>10.2</v>
      </c>
    </row>
    <row r="17" customFormat="false" ht="13.8" hidden="false" customHeight="false" outlineLevel="0" collapsed="false">
      <c r="B17" s="12" t="n">
        <v>13</v>
      </c>
      <c r="C17" s="4" t="n">
        <v>0</v>
      </c>
      <c r="D17" s="12"/>
      <c r="E17" s="4"/>
      <c r="F17" s="12"/>
      <c r="G17" s="4"/>
      <c r="H17" s="12"/>
      <c r="I17" s="4"/>
      <c r="J17" s="12"/>
      <c r="K17" s="4"/>
      <c r="L17" s="12"/>
      <c r="M17" s="4"/>
      <c r="N17" s="12"/>
      <c r="O17" s="4"/>
    </row>
    <row r="18" customFormat="false" ht="13.8" hidden="false" customHeight="false" outlineLevel="0" collapsed="false">
      <c r="B18" s="12" t="n">
        <v>14</v>
      </c>
      <c r="C18" s="4" t="n">
        <v>0</v>
      </c>
      <c r="J18" s="12"/>
      <c r="K18" s="4"/>
      <c r="L18" s="12"/>
      <c r="M18" s="4"/>
      <c r="N18" s="12"/>
      <c r="O18" s="4"/>
    </row>
    <row r="19" customFormat="false" ht="13.8" hidden="false" customHeight="false" outlineLevel="0" collapsed="false">
      <c r="B19" s="12" t="n">
        <v>15</v>
      </c>
      <c r="C19" s="4" t="n">
        <v>0</v>
      </c>
    </row>
    <row r="20" customFormat="false" ht="13.8" hidden="false" customHeight="false" outlineLevel="0" collapsed="false">
      <c r="B20" s="12" t="n">
        <v>16</v>
      </c>
      <c r="C20" s="4" t="n">
        <v>0</v>
      </c>
    </row>
  </sheetData>
  <mergeCells count="7">
    <mergeCell ref="B2:B3"/>
    <mergeCell ref="D2:D3"/>
    <mergeCell ref="F2:F3"/>
    <mergeCell ref="H2:H3"/>
    <mergeCell ref="J2:J3"/>
    <mergeCell ref="L2:L3"/>
    <mergeCell ref="N2:N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O20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B1" activeCellId="0" sqref="B1"/>
    </sheetView>
  </sheetViews>
  <sheetFormatPr defaultRowHeight="12.8" zeroHeight="false" outlineLevelRow="0" outlineLevelCol="0"/>
  <cols>
    <col collapsed="false" customWidth="true" hidden="false" outlineLevel="0" max="1025" min="1" style="0" width="9.29"/>
  </cols>
  <sheetData>
    <row r="1" customFormat="false" ht="13.8" hidden="false" customHeight="false" outlineLevel="0" collapsed="false">
      <c r="B1" s="8" t="s">
        <v>21</v>
      </c>
    </row>
    <row r="2" customFormat="false" ht="16.75" hidden="false" customHeight="false" outlineLevel="0" collapsed="false">
      <c r="B2" s="26" t="s">
        <v>11</v>
      </c>
      <c r="C2" s="10" t="s">
        <v>12</v>
      </c>
      <c r="D2" s="26" t="s">
        <v>11</v>
      </c>
      <c r="E2" s="10" t="s">
        <v>13</v>
      </c>
      <c r="F2" s="26" t="s">
        <v>11</v>
      </c>
      <c r="G2" s="10" t="s">
        <v>14</v>
      </c>
      <c r="H2" s="26" t="s">
        <v>11</v>
      </c>
      <c r="I2" s="10" t="s">
        <v>15</v>
      </c>
      <c r="J2" s="26" t="s">
        <v>11</v>
      </c>
      <c r="K2" s="10" t="s">
        <v>16</v>
      </c>
      <c r="L2" s="26" t="s">
        <v>11</v>
      </c>
      <c r="M2" s="10" t="s">
        <v>17</v>
      </c>
      <c r="N2" s="26" t="s">
        <v>11</v>
      </c>
      <c r="O2" s="10" t="s">
        <v>18</v>
      </c>
    </row>
    <row r="3" customFormat="false" ht="16.75" hidden="false" customHeight="false" outlineLevel="0" collapsed="false">
      <c r="B3" s="26"/>
      <c r="C3" s="10" t="s">
        <v>19</v>
      </c>
      <c r="D3" s="26"/>
      <c r="E3" s="10" t="s">
        <v>19</v>
      </c>
      <c r="F3" s="26"/>
      <c r="G3" s="10" t="s">
        <v>19</v>
      </c>
      <c r="H3" s="26"/>
      <c r="I3" s="10" t="s">
        <v>19</v>
      </c>
      <c r="J3" s="26"/>
      <c r="K3" s="10" t="s">
        <v>19</v>
      </c>
      <c r="L3" s="26"/>
      <c r="M3" s="10" t="s">
        <v>19</v>
      </c>
      <c r="N3" s="26"/>
      <c r="O3" s="10" t="s">
        <v>19</v>
      </c>
    </row>
    <row r="4" customFormat="false" ht="13.8" hidden="false" customHeight="false" outlineLevel="0" collapsed="false">
      <c r="B4" s="12" t="n">
        <v>0</v>
      </c>
      <c r="C4" s="4" t="n">
        <v>0</v>
      </c>
      <c r="D4" s="4" t="n">
        <v>0</v>
      </c>
      <c r="E4" s="4" t="n">
        <v>0</v>
      </c>
      <c r="F4" s="4" t="n">
        <v>0</v>
      </c>
      <c r="G4" s="4" t="n">
        <v>0</v>
      </c>
      <c r="H4" s="4" t="n">
        <v>0</v>
      </c>
      <c r="I4" s="4" t="n">
        <v>0</v>
      </c>
      <c r="J4" s="4" t="n">
        <v>0</v>
      </c>
      <c r="K4" s="4" t="n">
        <v>0</v>
      </c>
      <c r="L4" s="4" t="n">
        <v>0</v>
      </c>
      <c r="M4" s="4" t="n">
        <v>0</v>
      </c>
      <c r="N4" s="4" t="n">
        <v>0</v>
      </c>
      <c r="O4" s="4" t="n">
        <v>0</v>
      </c>
    </row>
    <row r="5" customFormat="false" ht="13.8" hidden="false" customHeight="false" outlineLevel="0" collapsed="false">
      <c r="B5" s="12" t="n">
        <v>1.001</v>
      </c>
      <c r="C5" s="4" t="n">
        <v>0</v>
      </c>
      <c r="D5" s="4" t="n">
        <v>0.004</v>
      </c>
      <c r="E5" s="18" t="n">
        <v>0</v>
      </c>
      <c r="F5" s="18" t="n">
        <v>0.006</v>
      </c>
      <c r="G5" s="18" t="n">
        <v>0</v>
      </c>
      <c r="H5" s="18" t="n">
        <v>0.006</v>
      </c>
      <c r="I5" s="18" t="n">
        <v>0</v>
      </c>
      <c r="J5" s="18" t="n">
        <v>0.006</v>
      </c>
      <c r="K5" s="18" t="n">
        <v>0</v>
      </c>
      <c r="L5" s="18" t="n">
        <v>0.006</v>
      </c>
      <c r="M5" s="18" t="n">
        <v>0</v>
      </c>
      <c r="N5" s="18" t="n">
        <v>0.005</v>
      </c>
      <c r="O5" s="18" t="n">
        <v>0</v>
      </c>
    </row>
    <row r="6" customFormat="false" ht="13.8" hidden="false" customHeight="false" outlineLevel="0" collapsed="false">
      <c r="B6" s="12" t="n">
        <v>2.001</v>
      </c>
      <c r="C6" s="4" t="n">
        <v>0</v>
      </c>
      <c r="D6" s="4" t="n">
        <v>0.737</v>
      </c>
      <c r="E6" s="18" t="n">
        <v>0.7</v>
      </c>
      <c r="F6" s="18" t="n">
        <v>0.79</v>
      </c>
      <c r="G6" s="18" t="n">
        <v>1.56</v>
      </c>
      <c r="H6" s="18" t="n">
        <v>0.855</v>
      </c>
      <c r="I6" s="18" t="n">
        <v>3.52</v>
      </c>
      <c r="J6" s="18" t="n">
        <v>0.788</v>
      </c>
      <c r="K6" s="18" t="n">
        <v>5.12</v>
      </c>
      <c r="L6" s="18" t="n">
        <v>0.715</v>
      </c>
      <c r="M6" s="18" t="n">
        <v>6.88</v>
      </c>
      <c r="N6" s="18" t="n">
        <v>0.643</v>
      </c>
      <c r="O6" s="18" t="n">
        <v>8.6</v>
      </c>
    </row>
    <row r="7" customFormat="false" ht="13.8" hidden="false" customHeight="false" outlineLevel="0" collapsed="false">
      <c r="B7" s="12" t="n">
        <v>3</v>
      </c>
      <c r="C7" s="4" t="n">
        <v>0</v>
      </c>
      <c r="D7" s="18" t="n">
        <v>1.735</v>
      </c>
      <c r="E7" s="18" t="n">
        <v>0.704</v>
      </c>
      <c r="F7" s="18" t="n">
        <v>1.789</v>
      </c>
      <c r="G7" s="18" t="n">
        <v>1.57</v>
      </c>
      <c r="H7" s="18" t="n">
        <v>1.853</v>
      </c>
      <c r="I7" s="18" t="n">
        <v>3.56</v>
      </c>
      <c r="J7" s="18" t="n">
        <v>1.788</v>
      </c>
      <c r="K7" s="18" t="n">
        <v>5.16</v>
      </c>
      <c r="L7" s="18" t="n">
        <v>1.715</v>
      </c>
      <c r="M7" s="18" t="n">
        <v>6.88</v>
      </c>
      <c r="N7" s="18" t="n">
        <v>1.643</v>
      </c>
      <c r="O7" s="18" t="n">
        <v>8.62</v>
      </c>
    </row>
    <row r="8" customFormat="false" ht="13.8" hidden="false" customHeight="false" outlineLevel="0" collapsed="false">
      <c r="B8" s="12" t="n">
        <v>4</v>
      </c>
      <c r="C8" s="4" t="n">
        <v>0</v>
      </c>
      <c r="D8" s="18" t="n">
        <v>2.733</v>
      </c>
      <c r="E8" s="18" t="n">
        <v>0.708</v>
      </c>
      <c r="F8" s="18" t="n">
        <v>2.789</v>
      </c>
      <c r="G8" s="18" t="n">
        <v>1.58</v>
      </c>
      <c r="H8" s="18" t="n">
        <v>2.53</v>
      </c>
      <c r="I8" s="18" t="n">
        <v>3.58</v>
      </c>
      <c r="J8" s="18" t="n">
        <v>2.787</v>
      </c>
      <c r="K8" s="18" t="n">
        <v>5.18</v>
      </c>
      <c r="L8" s="18" t="n">
        <v>2.713</v>
      </c>
      <c r="M8" s="18" t="n">
        <v>6.92</v>
      </c>
      <c r="N8" s="18" t="n">
        <v>2.641</v>
      </c>
      <c r="O8" s="18" t="n">
        <v>8.68</v>
      </c>
    </row>
    <row r="9" customFormat="false" ht="13.8" hidden="false" customHeight="false" outlineLevel="0" collapsed="false">
      <c r="B9" s="12" t="n">
        <v>5</v>
      </c>
      <c r="C9" s="4" t="n">
        <v>0</v>
      </c>
      <c r="D9" s="18" t="n">
        <v>3.732</v>
      </c>
      <c r="E9" s="18" t="n">
        <v>0.712</v>
      </c>
      <c r="F9" s="18" t="n">
        <v>3.787</v>
      </c>
      <c r="G9" s="18" t="n">
        <v>1.59</v>
      </c>
      <c r="H9" s="18" t="n">
        <v>3.852</v>
      </c>
      <c r="I9" s="18" t="n">
        <v>3.6</v>
      </c>
      <c r="J9" s="18" t="n">
        <v>3.785</v>
      </c>
      <c r="K9" s="18" t="n">
        <v>5.2</v>
      </c>
      <c r="L9" s="18" t="n">
        <v>3.712</v>
      </c>
      <c r="M9" s="18" t="n">
        <v>6.96</v>
      </c>
      <c r="N9" s="18" t="n">
        <v>3.639</v>
      </c>
      <c r="O9" s="18" t="n">
        <v>8.72</v>
      </c>
    </row>
    <row r="10" customFormat="false" ht="13.8" hidden="false" customHeight="false" outlineLevel="0" collapsed="false">
      <c r="B10" s="12" t="n">
        <v>6</v>
      </c>
      <c r="C10" s="4" t="n">
        <v>0</v>
      </c>
      <c r="D10" s="18" t="n">
        <v>4.73</v>
      </c>
      <c r="E10" s="18" t="n">
        <v>0.716</v>
      </c>
      <c r="F10" s="18" t="n">
        <v>4.79</v>
      </c>
      <c r="G10" s="18" t="n">
        <v>1.6</v>
      </c>
      <c r="H10" s="18" t="n">
        <v>4.85</v>
      </c>
      <c r="I10" s="18" t="n">
        <v>3.62</v>
      </c>
      <c r="J10" s="18" t="n">
        <v>4.79</v>
      </c>
      <c r="K10" s="18" t="n">
        <v>5.22</v>
      </c>
      <c r="L10" s="18" t="n">
        <v>4.71</v>
      </c>
      <c r="M10" s="18" t="n">
        <v>7.02</v>
      </c>
      <c r="N10" s="18" t="n">
        <v>4.64</v>
      </c>
      <c r="O10" s="18" t="n">
        <v>8.8</v>
      </c>
    </row>
    <row r="11" customFormat="false" ht="13.8" hidden="false" customHeight="false" outlineLevel="0" collapsed="false">
      <c r="B11" s="12" t="n">
        <v>7</v>
      </c>
      <c r="C11" s="4" t="n">
        <v>0</v>
      </c>
      <c r="D11" s="18" t="n">
        <v>6.73</v>
      </c>
      <c r="E11" s="18" t="n">
        <v>0.72</v>
      </c>
      <c r="F11" s="18" t="n">
        <v>6.78</v>
      </c>
      <c r="G11" s="18" t="n">
        <v>1.62</v>
      </c>
      <c r="H11" s="18" t="n">
        <v>6.85</v>
      </c>
      <c r="I11" s="18" t="n">
        <v>3.68</v>
      </c>
      <c r="J11" s="18" t="n">
        <v>6.78</v>
      </c>
      <c r="K11" s="18" t="n">
        <v>5.3</v>
      </c>
      <c r="L11" s="18" t="n">
        <v>6.7</v>
      </c>
      <c r="M11" s="18" t="n">
        <v>7.12</v>
      </c>
      <c r="N11" s="18" t="n">
        <v>6.63</v>
      </c>
      <c r="O11" s="18" t="n">
        <v>8.98</v>
      </c>
    </row>
    <row r="12" customFormat="false" ht="13.8" hidden="false" customHeight="false" outlineLevel="0" collapsed="false">
      <c r="B12" s="12" t="n">
        <v>8</v>
      </c>
      <c r="C12" s="4" t="n">
        <v>0</v>
      </c>
      <c r="D12" s="18" t="n">
        <v>8.73</v>
      </c>
      <c r="E12" s="18" t="n">
        <v>0.728</v>
      </c>
      <c r="F12" s="18" t="n">
        <v>8.78</v>
      </c>
      <c r="G12" s="18" t="n">
        <v>1.63</v>
      </c>
      <c r="H12" s="18" t="n">
        <v>8.85</v>
      </c>
      <c r="I12" s="18" t="n">
        <v>3.7</v>
      </c>
      <c r="J12" s="18" t="n">
        <v>8.78</v>
      </c>
      <c r="K12" s="18" t="n">
        <v>5.4</v>
      </c>
      <c r="L12" s="18" t="n">
        <v>8.7</v>
      </c>
      <c r="M12" s="18" t="n">
        <v>7.28</v>
      </c>
      <c r="N12" s="18" t="n">
        <v>8.62</v>
      </c>
      <c r="O12" s="18" t="n">
        <v>9.2</v>
      </c>
    </row>
    <row r="13" customFormat="false" ht="13.8" hidden="false" customHeight="false" outlineLevel="0" collapsed="false">
      <c r="B13" s="12" t="n">
        <v>9</v>
      </c>
      <c r="C13" s="4" t="n">
        <v>0</v>
      </c>
      <c r="D13" s="18" t="n">
        <v>10.72</v>
      </c>
      <c r="E13" s="18" t="n">
        <v>0.732</v>
      </c>
      <c r="F13" s="18" t="n">
        <v>10.8</v>
      </c>
      <c r="G13" s="18" t="n">
        <v>1.64</v>
      </c>
      <c r="H13" s="18" t="n">
        <v>10.84</v>
      </c>
      <c r="I13" s="18" t="n">
        <v>3.8</v>
      </c>
      <c r="J13" s="18" t="n">
        <v>10.77</v>
      </c>
      <c r="K13" s="18" t="n">
        <v>5.48</v>
      </c>
      <c r="L13" s="18" t="n">
        <v>10.69</v>
      </c>
      <c r="M13" s="18" t="n">
        <v>7.4</v>
      </c>
      <c r="N13" s="18" t="n">
        <v>10.61</v>
      </c>
      <c r="O13" s="18" t="n">
        <v>9.4</v>
      </c>
    </row>
    <row r="14" customFormat="false" ht="13.8" hidden="false" customHeight="false" outlineLevel="0" collapsed="false">
      <c r="B14" s="12" t="n">
        <v>10</v>
      </c>
      <c r="C14" s="4" t="n">
        <v>0</v>
      </c>
      <c r="D14" s="18" t="n">
        <v>12.72</v>
      </c>
      <c r="E14" s="18" t="n">
        <v>0.738</v>
      </c>
      <c r="F14" s="18" t="n">
        <v>12.78</v>
      </c>
      <c r="G14" s="18" t="n">
        <v>1.65</v>
      </c>
      <c r="H14" s="18" t="n">
        <v>12.84</v>
      </c>
      <c r="I14" s="18" t="n">
        <v>3.88</v>
      </c>
      <c r="J14" s="18" t="n">
        <v>12.77</v>
      </c>
      <c r="K14" s="18" t="n">
        <v>5.6</v>
      </c>
      <c r="L14" s="18" t="n">
        <v>12.69</v>
      </c>
      <c r="M14" s="18" t="n">
        <v>7.58</v>
      </c>
      <c r="N14" s="18" t="n">
        <v>12.6</v>
      </c>
      <c r="O14" s="18" t="n">
        <v>9.56</v>
      </c>
    </row>
    <row r="15" customFormat="false" ht="13.8" hidden="false" customHeight="false" outlineLevel="0" collapsed="false">
      <c r="B15" s="12" t="n">
        <v>11</v>
      </c>
      <c r="C15" s="4" t="n">
        <v>0</v>
      </c>
      <c r="D15" s="18" t="n">
        <v>14.72</v>
      </c>
      <c r="E15" s="18" t="n">
        <v>0.74</v>
      </c>
      <c r="F15" s="18" t="n">
        <v>14.78</v>
      </c>
      <c r="G15" s="18" t="n">
        <v>1.66</v>
      </c>
      <c r="H15" s="18" t="n">
        <v>14.84</v>
      </c>
      <c r="I15" s="18" t="n">
        <v>3.92</v>
      </c>
      <c r="J15" s="18" t="n">
        <v>14.76</v>
      </c>
      <c r="K15" s="18" t="n">
        <v>5.72</v>
      </c>
      <c r="L15" s="18" t="n">
        <v>14.68</v>
      </c>
      <c r="M15" s="18" t="n">
        <v>7.78</v>
      </c>
      <c r="N15" s="18" t="n">
        <v>14.58</v>
      </c>
      <c r="O15" s="18" t="n">
        <v>10</v>
      </c>
    </row>
    <row r="16" customFormat="false" ht="13.8" hidden="false" customHeight="false" outlineLevel="0" collapsed="false">
      <c r="B16" s="12" t="n">
        <v>12</v>
      </c>
      <c r="C16" s="4" t="n">
        <v>0</v>
      </c>
      <c r="D16" s="18" t="n">
        <v>16.72</v>
      </c>
      <c r="E16" s="18" t="n">
        <v>0.744</v>
      </c>
      <c r="F16" s="18" t="n">
        <v>16.77</v>
      </c>
      <c r="G16" s="4" t="n">
        <v>1.68</v>
      </c>
      <c r="H16" s="18" t="n">
        <v>16.83</v>
      </c>
      <c r="I16" s="18" t="n">
        <v>3.96</v>
      </c>
      <c r="J16" s="18" t="n">
        <v>16.76</v>
      </c>
      <c r="K16" s="18" t="n">
        <v>5.82</v>
      </c>
      <c r="L16" s="18" t="n">
        <v>16.67</v>
      </c>
      <c r="M16" s="18" t="n">
        <v>7.96</v>
      </c>
      <c r="N16" s="18" t="n">
        <v>16.57</v>
      </c>
      <c r="O16" s="18" t="n">
        <v>10.35</v>
      </c>
    </row>
    <row r="17" customFormat="false" ht="13.8" hidden="false" customHeight="false" outlineLevel="0" collapsed="false">
      <c r="B17" s="12" t="n">
        <v>13</v>
      </c>
      <c r="C17" s="4" t="n">
        <v>0</v>
      </c>
    </row>
    <row r="18" customFormat="false" ht="13.8" hidden="false" customHeight="false" outlineLevel="0" collapsed="false">
      <c r="B18" s="12" t="n">
        <v>14</v>
      </c>
      <c r="C18" s="4" t="n">
        <v>0</v>
      </c>
    </row>
    <row r="19" customFormat="false" ht="13.8" hidden="false" customHeight="false" outlineLevel="0" collapsed="false">
      <c r="B19" s="12" t="n">
        <v>15</v>
      </c>
      <c r="C19" s="4" t="n">
        <v>0</v>
      </c>
    </row>
    <row r="20" customFormat="false" ht="13.8" hidden="false" customHeight="false" outlineLevel="0" collapsed="false">
      <c r="B20" s="12" t="n">
        <v>16</v>
      </c>
      <c r="C20" s="4" t="n">
        <v>0</v>
      </c>
    </row>
  </sheetData>
  <mergeCells count="7">
    <mergeCell ref="B2:B3"/>
    <mergeCell ref="D2:D3"/>
    <mergeCell ref="F2:F3"/>
    <mergeCell ref="H2:H3"/>
    <mergeCell ref="J2:J3"/>
    <mergeCell ref="L2:L3"/>
    <mergeCell ref="N2:N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Z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1" activeCellId="0" sqref="D21"/>
    </sheetView>
  </sheetViews>
  <sheetFormatPr defaultRowHeight="18.75" zeroHeight="false" outlineLevelRow="0" outlineLevelCol="0"/>
  <cols>
    <col collapsed="false" customWidth="true" hidden="false" outlineLevel="0" max="1025" min="1" style="0" width="8.67"/>
  </cols>
  <sheetData>
    <row r="2" customFormat="false" ht="18.75" hidden="false" customHeight="false" outlineLevel="0" collapsed="false">
      <c r="B2" s="27" t="s">
        <v>22</v>
      </c>
      <c r="C2" s="6"/>
      <c r="D2" s="5"/>
      <c r="E2" s="6" t="s">
        <v>23</v>
      </c>
      <c r="F2" s="5"/>
      <c r="G2" s="6"/>
      <c r="H2" s="27" t="s">
        <v>24</v>
      </c>
      <c r="I2" s="6"/>
      <c r="J2" s="5"/>
      <c r="K2" s="6"/>
      <c r="L2" s="5"/>
      <c r="M2" s="6"/>
      <c r="N2" s="5"/>
      <c r="O2" s="6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customFormat="false" ht="18.75" hidden="false" customHeight="false" outlineLevel="0" collapsed="false">
      <c r="B3" s="5" t="s">
        <v>25</v>
      </c>
      <c r="C3" s="28" t="s">
        <v>26</v>
      </c>
      <c r="D3" s="5"/>
      <c r="E3" s="6" t="s">
        <v>25</v>
      </c>
      <c r="F3" s="27" t="s">
        <v>27</v>
      </c>
      <c r="G3" s="6"/>
      <c r="H3" s="5" t="s">
        <v>25</v>
      </c>
      <c r="I3" s="29" t="s">
        <v>27</v>
      </c>
      <c r="J3" s="5"/>
      <c r="K3" s="6"/>
      <c r="L3" s="5"/>
      <c r="M3" s="6"/>
      <c r="N3" s="5"/>
      <c r="O3" s="6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customFormat="false" ht="18.75" hidden="false" customHeight="false" outlineLevel="0" collapsed="false">
      <c r="B4" s="4" t="n">
        <v>0.3</v>
      </c>
      <c r="C4" s="4" t="n">
        <v>942</v>
      </c>
      <c r="D4" s="4"/>
      <c r="E4" s="4" t="n">
        <v>0.3</v>
      </c>
      <c r="F4" s="18" t="n">
        <v>2.991</v>
      </c>
      <c r="G4" s="4"/>
      <c r="H4" s="18" t="n">
        <v>10</v>
      </c>
      <c r="I4" s="18" t="n">
        <v>6.89</v>
      </c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customFormat="false" ht="18.75" hidden="false" customHeight="false" outlineLevel="0" collapsed="false">
      <c r="B5" s="4" t="n">
        <v>1</v>
      </c>
      <c r="C5" s="4" t="n">
        <v>379</v>
      </c>
      <c r="D5" s="4"/>
      <c r="E5" s="4" t="n">
        <v>1</v>
      </c>
      <c r="F5" s="18" t="n">
        <v>9.98</v>
      </c>
      <c r="G5" s="4"/>
      <c r="H5" s="18" t="n">
        <v>30</v>
      </c>
      <c r="I5" s="18" t="n">
        <v>6.77</v>
      </c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customFormat="false" ht="18.75" hidden="false" customHeight="false" outlineLevel="0" collapsed="false">
      <c r="B6" s="4" t="n">
        <v>3</v>
      </c>
      <c r="C6" s="4" t="n">
        <v>136.1</v>
      </c>
      <c r="D6" s="4"/>
      <c r="E6" s="4" t="n">
        <v>3</v>
      </c>
      <c r="F6" s="18" t="n">
        <v>29.92</v>
      </c>
      <c r="G6" s="4"/>
      <c r="H6" s="18" t="n">
        <v>100</v>
      </c>
      <c r="I6" s="18" t="n">
        <v>2.501</v>
      </c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customFormat="false" ht="18.75" hidden="false" customHeight="false" outlineLevel="0" collapsed="false">
      <c r="B7" s="18" t="n">
        <v>10</v>
      </c>
      <c r="C7" s="18" t="n">
        <v>43</v>
      </c>
      <c r="D7" s="4"/>
      <c r="E7" s="18" t="n">
        <v>10</v>
      </c>
      <c r="F7" s="18" t="n">
        <v>100.1</v>
      </c>
      <c r="G7" s="4"/>
      <c r="H7" s="18" t="n">
        <v>300</v>
      </c>
      <c r="I7" s="18" t="n">
        <v>0.879</v>
      </c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customFormat="false" ht="18.75" hidden="false" customHeight="false" outlineLevel="0" collapsed="false">
      <c r="B8" s="18" t="n">
        <v>30</v>
      </c>
      <c r="C8" s="18" t="n">
        <v>14.94</v>
      </c>
      <c r="D8" s="4"/>
      <c r="E8" s="18" t="n">
        <v>30</v>
      </c>
      <c r="F8" s="18" t="n">
        <v>300.2</v>
      </c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customFormat="false" ht="18.75" hidden="false" customHeight="false" outlineLevel="0" collapsed="false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42"/>
  <sheetViews>
    <sheetView showFormulas="false" showGridLines="true" showRowColHeaders="true" showZeros="true" rightToLeft="false" tabSelected="false" showOutlineSymbols="true" defaultGridColor="true" view="normal" topLeftCell="A1" colorId="64" zoomScale="66" zoomScaleNormal="66" zoomScalePageLayoutView="100" workbookViewId="0">
      <selection pane="topLeft" activeCell="W7" activeCellId="0" sqref="W7"/>
    </sheetView>
  </sheetViews>
  <sheetFormatPr defaultRowHeight="18.75" zeroHeight="false" outlineLevelRow="0" outlineLevelCol="0"/>
  <cols>
    <col collapsed="false" customWidth="true" hidden="false" outlineLevel="0" max="1025" min="1" style="0" width="8.67"/>
  </cols>
  <sheetData>
    <row r="1" customFormat="false" ht="18.75" hidden="false" customHeight="false" outlineLevel="0" collapsed="false">
      <c r="A1" s="4"/>
      <c r="B1" s="30" t="s">
        <v>28</v>
      </c>
      <c r="C1" s="4"/>
      <c r="N1" s="4"/>
      <c r="O1" s="4"/>
      <c r="P1" s="4"/>
    </row>
    <row r="2" customFormat="false" ht="18.75" hidden="false" customHeight="false" outlineLevel="0" collapsed="false">
      <c r="A2" s="4"/>
      <c r="B2" s="31" t="s">
        <v>29</v>
      </c>
      <c r="C2" s="31"/>
      <c r="N2" s="5"/>
      <c r="O2" s="6"/>
      <c r="P2" s="4"/>
    </row>
    <row r="3" customFormat="false" ht="18.75" hidden="false" customHeight="false" outlineLevel="0" collapsed="false">
      <c r="A3" s="4"/>
      <c r="B3" s="32" t="s">
        <v>30</v>
      </c>
      <c r="C3" s="33" t="s">
        <v>31</v>
      </c>
      <c r="N3" s="5"/>
      <c r="O3" s="6"/>
      <c r="P3" s="4"/>
    </row>
    <row r="4" customFormat="false" ht="18.75" hidden="false" customHeight="false" outlineLevel="0" collapsed="false">
      <c r="A4" s="4"/>
      <c r="B4" s="0" t="n">
        <v>0</v>
      </c>
      <c r="C4" s="0" t="n">
        <v>0</v>
      </c>
      <c r="N4" s="34"/>
      <c r="O4" s="6"/>
      <c r="P4" s="4"/>
    </row>
    <row r="5" customFormat="false" ht="18.75" hidden="false" customHeight="false" outlineLevel="0" collapsed="false">
      <c r="A5" s="4"/>
      <c r="B5" s="0" t="n">
        <v>10</v>
      </c>
      <c r="C5" s="0" t="n">
        <v>1.78</v>
      </c>
      <c r="N5" s="4"/>
      <c r="O5" s="4"/>
      <c r="P5" s="4"/>
    </row>
    <row r="6" customFormat="false" ht="18.75" hidden="false" customHeight="false" outlineLevel="0" collapsed="false">
      <c r="A6" s="4"/>
      <c r="B6" s="0" t="n">
        <v>20</v>
      </c>
      <c r="C6" s="0" t="n">
        <v>3.48</v>
      </c>
      <c r="N6" s="4"/>
      <c r="O6" s="4"/>
      <c r="P6" s="4"/>
    </row>
    <row r="7" customFormat="false" ht="18.75" hidden="false" customHeight="false" outlineLevel="0" collapsed="false">
      <c r="A7" s="4"/>
      <c r="B7" s="0" t="n">
        <v>30</v>
      </c>
      <c r="C7" s="0" t="n">
        <v>5.19</v>
      </c>
      <c r="N7" s="4"/>
      <c r="O7" s="4"/>
      <c r="P7" s="4"/>
    </row>
    <row r="8" customFormat="false" ht="18.75" hidden="false" customHeight="false" outlineLevel="0" collapsed="false">
      <c r="A8" s="4"/>
      <c r="B8" s="0" t="n">
        <v>40</v>
      </c>
      <c r="C8" s="0" t="n">
        <v>6.79</v>
      </c>
      <c r="N8" s="4"/>
      <c r="O8" s="4"/>
      <c r="P8" s="4"/>
    </row>
    <row r="9" customFormat="false" ht="18.75" hidden="false" customHeight="false" outlineLevel="0" collapsed="false">
      <c r="A9" s="4"/>
      <c r="B9" s="0" t="n">
        <v>50</v>
      </c>
      <c r="C9" s="0" t="n">
        <v>7.89</v>
      </c>
      <c r="N9" s="4"/>
      <c r="O9" s="4"/>
      <c r="P9" s="4"/>
    </row>
    <row r="10" customFormat="false" ht="18.75" hidden="false" customHeight="false" outlineLevel="0" collapsed="false">
      <c r="A10" s="4"/>
      <c r="B10" s="0" t="n">
        <v>60</v>
      </c>
      <c r="C10" s="0" t="n">
        <v>7.96</v>
      </c>
      <c r="N10" s="4"/>
      <c r="O10" s="4"/>
      <c r="P10" s="4"/>
    </row>
    <row r="11" customFormat="false" ht="18.75" hidden="false" customHeight="false" outlineLevel="0" collapsed="false">
      <c r="A11" s="4"/>
      <c r="B11" s="0" t="n">
        <v>70</v>
      </c>
      <c r="C11" s="0" t="n">
        <v>7.99</v>
      </c>
      <c r="N11" s="4"/>
      <c r="O11" s="4"/>
      <c r="P11" s="4"/>
    </row>
    <row r="12" customFormat="false" ht="18.75" hidden="false" customHeight="false" outlineLevel="0" collapsed="false">
      <c r="A12" s="4"/>
      <c r="N12" s="4"/>
      <c r="O12" s="4"/>
      <c r="P12" s="4"/>
    </row>
    <row r="13" customFormat="false" ht="18.75" hidden="false" customHeight="false" outlineLevel="0" collapsed="false">
      <c r="A13" s="4"/>
      <c r="N13" s="4"/>
      <c r="O13" s="4"/>
      <c r="P13" s="4"/>
    </row>
    <row r="14" customFormat="false" ht="18.75" hidden="false" customHeight="false" outlineLevel="0" collapsed="false">
      <c r="A14" s="4"/>
      <c r="B14" s="35" t="s">
        <v>20</v>
      </c>
      <c r="C14" s="4"/>
      <c r="N14" s="18"/>
      <c r="O14" s="18"/>
      <c r="P14" s="4"/>
    </row>
    <row r="15" customFormat="false" ht="18.75" hidden="false" customHeight="false" outlineLevel="0" collapsed="false">
      <c r="A15" s="4"/>
      <c r="B15" s="31" t="s">
        <v>29</v>
      </c>
      <c r="C15" s="31"/>
      <c r="N15" s="36"/>
      <c r="O15" s="36"/>
      <c r="P15" s="4"/>
    </row>
    <row r="16" customFormat="false" ht="18.75" hidden="false" customHeight="false" outlineLevel="0" collapsed="false">
      <c r="A16" s="4"/>
      <c r="B16" s="32" t="s">
        <v>30</v>
      </c>
      <c r="C16" s="33" t="s">
        <v>31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18"/>
      <c r="O16" s="18"/>
      <c r="P16" s="4"/>
    </row>
    <row r="17" customFormat="false" ht="18.75" hidden="false" customHeight="false" outlineLevel="0" collapsed="false">
      <c r="A17" s="4"/>
      <c r="B17" s="4" t="n">
        <v>0</v>
      </c>
      <c r="C17" s="4" t="n">
        <v>0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18"/>
      <c r="O17" s="18"/>
      <c r="P17" s="4"/>
    </row>
    <row r="18" customFormat="false" ht="18.75" hidden="false" customHeight="false" outlineLevel="0" collapsed="false">
      <c r="A18" s="4"/>
      <c r="B18" s="4" t="n">
        <v>10</v>
      </c>
      <c r="C18" s="4" t="n">
        <v>1.7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18"/>
      <c r="O18" s="18"/>
      <c r="P18" s="4"/>
    </row>
    <row r="19" customFormat="false" ht="18.75" hidden="false" customHeight="false" outlineLevel="0" collapsed="false">
      <c r="B19" s="4" t="n">
        <v>20</v>
      </c>
      <c r="C19" s="0" t="n">
        <v>3.42</v>
      </c>
      <c r="N19" s="18"/>
      <c r="O19" s="18"/>
    </row>
    <row r="20" customFormat="false" ht="18.75" hidden="false" customHeight="false" outlineLevel="0" collapsed="false">
      <c r="B20" s="18" t="n">
        <v>22</v>
      </c>
      <c r="C20" s="0" t="n">
        <v>3.75</v>
      </c>
      <c r="N20" s="18"/>
      <c r="O20" s="18"/>
    </row>
    <row r="21" customFormat="false" ht="18.75" hidden="false" customHeight="false" outlineLevel="0" collapsed="false">
      <c r="A21" s="8" t="s">
        <v>32</v>
      </c>
      <c r="B21" s="37" t="n">
        <v>23</v>
      </c>
      <c r="C21" s="7" t="n">
        <v>3.95</v>
      </c>
      <c r="N21" s="18"/>
      <c r="O21" s="18"/>
    </row>
    <row r="22" customFormat="false" ht="18.75" hidden="false" customHeight="false" outlineLevel="0" collapsed="false">
      <c r="B22" s="18" t="n">
        <v>24</v>
      </c>
      <c r="C22" s="0" t="n">
        <v>4.1</v>
      </c>
      <c r="N22" s="18"/>
      <c r="O22" s="18"/>
    </row>
    <row r="23" customFormat="false" ht="18.75" hidden="false" customHeight="false" outlineLevel="0" collapsed="false">
      <c r="B23" s="18" t="n">
        <v>25</v>
      </c>
      <c r="C23" s="0" t="n">
        <v>4.3</v>
      </c>
      <c r="N23" s="18"/>
      <c r="O23" s="18"/>
    </row>
    <row r="24" customFormat="false" ht="18.75" hidden="false" customHeight="false" outlineLevel="0" collapsed="false">
      <c r="B24" s="18" t="n">
        <v>30</v>
      </c>
      <c r="C24" s="0" t="n">
        <v>5.13</v>
      </c>
      <c r="N24" s="18"/>
      <c r="O24" s="18"/>
    </row>
    <row r="25" customFormat="false" ht="18.75" hidden="false" customHeight="false" outlineLevel="0" collapsed="false">
      <c r="B25" s="18" t="n">
        <v>40</v>
      </c>
      <c r="C25" s="0" t="n">
        <v>6.7</v>
      </c>
      <c r="N25" s="18"/>
      <c r="O25" s="18"/>
    </row>
    <row r="26" customFormat="false" ht="18.75" hidden="false" customHeight="false" outlineLevel="0" collapsed="false">
      <c r="B26" s="18" t="n">
        <v>50</v>
      </c>
      <c r="C26" s="0" t="n">
        <v>7.9</v>
      </c>
      <c r="N26" s="18"/>
      <c r="O26" s="18"/>
    </row>
    <row r="27" customFormat="false" ht="18.75" hidden="false" customHeight="false" outlineLevel="0" collapsed="false">
      <c r="B27" s="18" t="n">
        <v>60</v>
      </c>
      <c r="C27" s="0" t="n">
        <v>7.95</v>
      </c>
      <c r="N27" s="18"/>
      <c r="O27" s="18"/>
    </row>
    <row r="28" customFormat="false" ht="18.75" hidden="false" customHeight="false" outlineLevel="0" collapsed="false">
      <c r="B28" s="18" t="n">
        <v>70</v>
      </c>
      <c r="C28" s="0" t="n">
        <v>7.99</v>
      </c>
      <c r="D28" s="4"/>
      <c r="E28" s="4"/>
      <c r="F28" s="4"/>
      <c r="G28" s="4"/>
      <c r="H28" s="4"/>
      <c r="I28" s="4"/>
      <c r="J28" s="4"/>
      <c r="K28" s="4"/>
      <c r="L28" s="4"/>
      <c r="M28" s="4"/>
      <c r="N28" s="18"/>
      <c r="O28" s="18"/>
    </row>
    <row r="29" customFormat="false" ht="18.75" hidden="false" customHeight="false" outlineLevel="0" collapsed="false">
      <c r="D29" s="5"/>
      <c r="E29" s="6"/>
      <c r="F29" s="5"/>
      <c r="G29" s="6"/>
      <c r="H29" s="5"/>
      <c r="I29" s="6"/>
      <c r="J29" s="5"/>
      <c r="K29" s="6"/>
      <c r="L29" s="5"/>
      <c r="M29" s="6"/>
      <c r="N29" s="18"/>
      <c r="O29" s="18"/>
    </row>
    <row r="30" customFormat="false" ht="18.75" hidden="false" customHeight="false" outlineLevel="0" collapsed="false">
      <c r="B30" s="8" t="s">
        <v>21</v>
      </c>
      <c r="D30" s="5"/>
      <c r="E30" s="6"/>
      <c r="F30" s="5"/>
      <c r="G30" s="6"/>
      <c r="H30" s="5"/>
      <c r="I30" s="6"/>
      <c r="J30" s="5"/>
      <c r="K30" s="6"/>
      <c r="L30" s="5"/>
      <c r="M30" s="6"/>
    </row>
    <row r="31" customFormat="false" ht="18.75" hidden="false" customHeight="false" outlineLevel="0" collapsed="false">
      <c r="B31" s="38" t="s">
        <v>29</v>
      </c>
      <c r="C31" s="38"/>
      <c r="D31" s="34"/>
      <c r="E31" s="6"/>
      <c r="F31" s="34"/>
      <c r="G31" s="6"/>
      <c r="H31" s="34"/>
      <c r="I31" s="39"/>
      <c r="J31" s="34"/>
      <c r="K31" s="39"/>
      <c r="L31" s="34"/>
      <c r="M31" s="6"/>
    </row>
    <row r="32" customFormat="false" ht="18.75" hidden="false" customHeight="false" outlineLevel="0" collapsed="false">
      <c r="B32" s="32" t="s">
        <v>30</v>
      </c>
      <c r="C32" s="33" t="s">
        <v>31</v>
      </c>
      <c r="D32" s="4"/>
      <c r="E32" s="4"/>
      <c r="F32" s="18"/>
      <c r="G32" s="4"/>
      <c r="H32" s="4"/>
      <c r="I32" s="18"/>
      <c r="J32" s="4"/>
      <c r="K32" s="18"/>
      <c r="L32" s="4"/>
      <c r="M32" s="18"/>
    </row>
    <row r="33" customFormat="false" ht="18.75" hidden="false" customHeight="false" outlineLevel="0" collapsed="false">
      <c r="B33" s="34" t="n">
        <v>0</v>
      </c>
      <c r="C33" s="6" t="n">
        <v>0</v>
      </c>
      <c r="D33" s="4"/>
      <c r="E33" s="4"/>
      <c r="F33" s="18"/>
      <c r="G33" s="4"/>
      <c r="H33" s="4"/>
      <c r="I33" s="18"/>
      <c r="J33" s="4"/>
      <c r="K33" s="18"/>
      <c r="L33" s="4"/>
      <c r="M33" s="18"/>
    </row>
    <row r="34" customFormat="false" ht="18.75" hidden="false" customHeight="false" outlineLevel="0" collapsed="false">
      <c r="B34" s="34" t="n">
        <v>10</v>
      </c>
      <c r="C34" s="4" t="n">
        <v>1.8</v>
      </c>
      <c r="D34" s="4"/>
      <c r="E34" s="4"/>
      <c r="F34" s="18"/>
      <c r="G34" s="4"/>
      <c r="H34" s="4"/>
      <c r="I34" s="18"/>
      <c r="J34" s="4"/>
      <c r="K34" s="18"/>
      <c r="L34" s="4"/>
      <c r="M34" s="18"/>
    </row>
    <row r="35" customFormat="false" ht="18.75" hidden="false" customHeight="false" outlineLevel="0" collapsed="false">
      <c r="B35" s="4" t="n">
        <v>20</v>
      </c>
      <c r="C35" s="4" t="n">
        <v>3.56</v>
      </c>
      <c r="D35" s="4"/>
      <c r="E35" s="4"/>
      <c r="F35" s="18"/>
      <c r="G35" s="4"/>
      <c r="H35" s="4"/>
      <c r="I35" s="18"/>
      <c r="J35" s="4"/>
      <c r="K35" s="18"/>
      <c r="L35" s="4"/>
      <c r="M35" s="18"/>
    </row>
    <row r="36" customFormat="false" ht="18.75" hidden="false" customHeight="false" outlineLevel="0" collapsed="false">
      <c r="B36" s="4" t="n">
        <v>30</v>
      </c>
      <c r="C36" s="18" t="n">
        <v>5.28</v>
      </c>
      <c r="D36" s="4"/>
      <c r="E36" s="4"/>
      <c r="F36" s="18"/>
      <c r="G36" s="4"/>
      <c r="H36" s="4"/>
      <c r="I36" s="18"/>
      <c r="J36" s="4"/>
      <c r="K36" s="18"/>
      <c r="L36" s="4"/>
      <c r="M36" s="18"/>
    </row>
    <row r="37" customFormat="false" ht="18.75" hidden="false" customHeight="false" outlineLevel="0" collapsed="false">
      <c r="B37" s="18" t="n">
        <v>40</v>
      </c>
      <c r="C37" s="18" t="n">
        <v>7.93</v>
      </c>
      <c r="D37" s="4"/>
      <c r="E37" s="4"/>
      <c r="F37" s="4"/>
      <c r="G37" s="4"/>
      <c r="H37" s="4"/>
      <c r="I37" s="18"/>
      <c r="J37" s="4"/>
      <c r="K37" s="18"/>
      <c r="L37" s="4"/>
      <c r="M37" s="18"/>
    </row>
    <row r="38" customFormat="false" ht="18.75" hidden="false" customHeight="false" outlineLevel="0" collapsed="false">
      <c r="B38" s="18" t="n">
        <v>50</v>
      </c>
      <c r="C38" s="18" t="n">
        <v>7.94</v>
      </c>
      <c r="D38" s="4"/>
      <c r="E38" s="4"/>
      <c r="F38" s="18"/>
      <c r="G38" s="4"/>
      <c r="H38" s="4"/>
      <c r="I38" s="18"/>
      <c r="J38" s="4"/>
      <c r="K38" s="18"/>
      <c r="L38" s="4"/>
      <c r="M38" s="18"/>
    </row>
    <row r="39" customFormat="false" ht="18.75" hidden="false" customHeight="false" outlineLevel="0" collapsed="false">
      <c r="B39" s="18" t="n">
        <v>60</v>
      </c>
      <c r="C39" s="18" t="n">
        <v>7.98</v>
      </c>
      <c r="D39" s="4"/>
      <c r="E39" s="4"/>
      <c r="F39" s="18"/>
      <c r="G39" s="4"/>
      <c r="H39" s="4"/>
      <c r="I39" s="4"/>
      <c r="J39" s="4"/>
      <c r="K39" s="4"/>
      <c r="L39" s="4"/>
      <c r="M39" s="4"/>
    </row>
    <row r="40" customFormat="false" ht="18.75" hidden="false" customHeight="false" outlineLevel="0" collapsed="false">
      <c r="B40" s="18" t="n">
        <v>70</v>
      </c>
      <c r="C40" s="18" t="n">
        <v>7.99</v>
      </c>
      <c r="D40" s="4"/>
      <c r="E40" s="4"/>
      <c r="F40" s="4"/>
      <c r="G40" s="4"/>
      <c r="H40" s="4"/>
      <c r="I40" s="4"/>
      <c r="J40" s="4"/>
      <c r="K40" s="4"/>
      <c r="L40" s="4"/>
      <c r="M40" s="4"/>
    </row>
    <row r="41" customFormat="false" ht="18.75" hidden="false" customHeight="false" outlineLevel="0" collapsed="false"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</row>
    <row r="42" customFormat="false" ht="18.75" hidden="false" customHeight="false" outlineLevel="0" collapsed="false"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</row>
  </sheetData>
  <mergeCells count="3">
    <mergeCell ref="B2:C2"/>
    <mergeCell ref="B15:C15"/>
    <mergeCell ref="B31:C3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C41"/>
  <sheetViews>
    <sheetView showFormulas="false" showGridLines="true" showRowColHeaders="true" showZeros="true" rightToLeft="false" tabSelected="false" showOutlineSymbols="true" defaultGridColor="true" view="normal" topLeftCell="A16" colorId="64" zoomScale="100" zoomScaleNormal="100" zoomScalePageLayoutView="100" workbookViewId="0">
      <selection pane="topLeft" activeCell="N39" activeCellId="0" sqref="N39"/>
    </sheetView>
  </sheetViews>
  <sheetFormatPr defaultRowHeight="18.75" zeroHeight="false" outlineLevelRow="0" outlineLevelCol="0"/>
  <cols>
    <col collapsed="false" customWidth="true" hidden="false" outlineLevel="0" max="1025" min="1" style="0" width="8.67"/>
  </cols>
  <sheetData>
    <row r="1" customFormat="false" ht="18.75" hidden="false" customHeight="false" outlineLevel="0" collapsed="false">
      <c r="B1" s="30" t="s">
        <v>28</v>
      </c>
    </row>
    <row r="2" customFormat="false" ht="18.75" hidden="false" customHeight="false" outlineLevel="0" collapsed="false">
      <c r="B2" s="31" t="s">
        <v>33</v>
      </c>
      <c r="C2" s="31"/>
    </row>
    <row r="3" customFormat="false" ht="18.75" hidden="false" customHeight="false" outlineLevel="0" collapsed="false">
      <c r="B3" s="32" t="s">
        <v>34</v>
      </c>
      <c r="C3" s="32" t="s">
        <v>35</v>
      </c>
    </row>
    <row r="4" customFormat="false" ht="18.75" hidden="false" customHeight="false" outlineLevel="0" collapsed="false">
      <c r="B4" s="40" t="n">
        <v>0.1</v>
      </c>
      <c r="C4" s="41" t="n">
        <v>8.02</v>
      </c>
    </row>
    <row r="5" customFormat="false" ht="18.75" hidden="false" customHeight="false" outlineLevel="0" collapsed="false">
      <c r="B5" s="12" t="n">
        <v>0.199</v>
      </c>
      <c r="C5" s="16" t="n">
        <v>8.02</v>
      </c>
    </row>
    <row r="6" customFormat="false" ht="18.75" hidden="false" customHeight="false" outlineLevel="0" collapsed="false">
      <c r="B6" s="12" t="n">
        <v>0.298</v>
      </c>
      <c r="C6" s="16" t="n">
        <v>8.02</v>
      </c>
    </row>
    <row r="7" customFormat="false" ht="18.75" hidden="false" customHeight="false" outlineLevel="0" collapsed="false">
      <c r="B7" s="12" t="n">
        <v>0.398</v>
      </c>
      <c r="C7" s="16" t="n">
        <v>8.02</v>
      </c>
    </row>
    <row r="8" customFormat="false" ht="18.75" hidden="false" customHeight="false" outlineLevel="0" collapsed="false">
      <c r="B8" s="12" t="n">
        <v>0.493</v>
      </c>
      <c r="C8" s="16" t="n">
        <v>8.02</v>
      </c>
    </row>
    <row r="9" customFormat="false" ht="18.75" hidden="false" customHeight="false" outlineLevel="0" collapsed="false">
      <c r="B9" s="12" t="n">
        <v>0.562</v>
      </c>
      <c r="C9" s="16" t="n">
        <v>7.97</v>
      </c>
    </row>
    <row r="10" customFormat="false" ht="18.75" hidden="false" customHeight="false" outlineLevel="0" collapsed="false">
      <c r="B10" s="12" t="n">
        <v>0.595</v>
      </c>
      <c r="C10" s="16" t="n">
        <v>7.85</v>
      </c>
    </row>
    <row r="11" customFormat="false" ht="18.75" hidden="false" customHeight="false" outlineLevel="0" collapsed="false">
      <c r="B11" s="12" t="n">
        <v>0.611</v>
      </c>
      <c r="C11" s="16" t="n">
        <v>7.71</v>
      </c>
    </row>
    <row r="12" customFormat="false" ht="18.75" hidden="false" customHeight="false" outlineLevel="0" collapsed="false">
      <c r="B12" s="12" t="n">
        <v>0.636</v>
      </c>
      <c r="C12" s="16" t="n">
        <v>7.24</v>
      </c>
    </row>
    <row r="13" customFormat="false" ht="18.75" hidden="false" customHeight="false" outlineLevel="0" collapsed="false">
      <c r="B13" s="12" t="n">
        <v>0.653</v>
      </c>
      <c r="C13" s="16" t="n">
        <v>6.59</v>
      </c>
    </row>
    <row r="14" customFormat="false" ht="18.75" hidden="false" customHeight="false" outlineLevel="0" collapsed="false">
      <c r="B14" s="12" t="n">
        <v>0.666</v>
      </c>
      <c r="C14" s="16" t="n">
        <v>5.5</v>
      </c>
    </row>
    <row r="15" customFormat="false" ht="18.75" hidden="false" customHeight="false" outlineLevel="0" collapsed="false">
      <c r="B15" s="12" t="n">
        <v>0.69</v>
      </c>
      <c r="C15" s="16" t="n">
        <v>2.969</v>
      </c>
    </row>
    <row r="16" customFormat="false" ht="18.75" hidden="false" customHeight="false" outlineLevel="0" collapsed="false">
      <c r="B16" s="12" t="n">
        <v>0.696</v>
      </c>
      <c r="C16" s="16" t="n">
        <v>2.172</v>
      </c>
    </row>
    <row r="17" customFormat="false" ht="18.75" hidden="false" customHeight="false" outlineLevel="0" collapsed="false">
      <c r="B17" s="12" t="n">
        <v>0.709</v>
      </c>
      <c r="C17" s="16" t="n">
        <v>0.81</v>
      </c>
    </row>
    <row r="18" customFormat="false" ht="18.75" hidden="false" customHeight="false" outlineLevel="0" collapsed="false">
      <c r="B18" s="12" t="n">
        <v>0.714</v>
      </c>
      <c r="C18" s="16" t="n">
        <v>0.231</v>
      </c>
    </row>
    <row r="19" customFormat="false" ht="18.75" hidden="false" customHeight="false" outlineLevel="0" collapsed="false">
      <c r="B19" s="20" t="n">
        <v>0.718</v>
      </c>
      <c r="C19" s="21" t="n">
        <v>0.131</v>
      </c>
    </row>
    <row r="21" customFormat="false" ht="18.75" hidden="false" customHeight="false" outlineLevel="0" collapsed="false">
      <c r="B21" s="25" t="s">
        <v>20</v>
      </c>
    </row>
    <row r="22" customFormat="false" ht="18.75" hidden="false" customHeight="false" outlineLevel="0" collapsed="false">
      <c r="B22" s="31" t="s">
        <v>33</v>
      </c>
      <c r="C22" s="31"/>
    </row>
    <row r="23" customFormat="false" ht="18.75" hidden="false" customHeight="false" outlineLevel="0" collapsed="false">
      <c r="B23" s="32" t="s">
        <v>34</v>
      </c>
      <c r="C23" s="32" t="s">
        <v>35</v>
      </c>
    </row>
    <row r="24" customFormat="false" ht="18.75" hidden="false" customHeight="false" outlineLevel="0" collapsed="false">
      <c r="B24" s="40" t="n">
        <v>0.1</v>
      </c>
      <c r="C24" s="41" t="n">
        <v>8.02</v>
      </c>
    </row>
    <row r="25" customFormat="false" ht="18.75" hidden="false" customHeight="false" outlineLevel="0" collapsed="false">
      <c r="B25" s="12" t="n">
        <v>0.2</v>
      </c>
      <c r="C25" s="16" t="n">
        <v>8.02</v>
      </c>
    </row>
    <row r="26" customFormat="false" ht="18.75" hidden="false" customHeight="false" outlineLevel="0" collapsed="false">
      <c r="B26" s="12" t="n">
        <v>0.3</v>
      </c>
      <c r="C26" s="16" t="n">
        <v>8.02</v>
      </c>
    </row>
    <row r="27" customFormat="false" ht="18.75" hidden="false" customHeight="false" outlineLevel="0" collapsed="false">
      <c r="B27" s="12" t="n">
        <v>0.4</v>
      </c>
      <c r="C27" s="16" t="n">
        <v>8.02</v>
      </c>
    </row>
    <row r="28" customFormat="false" ht="18.75" hidden="false" customHeight="false" outlineLevel="0" collapsed="false">
      <c r="B28" s="12" t="n">
        <v>0.5</v>
      </c>
      <c r="C28" s="16" t="n">
        <v>8.02</v>
      </c>
    </row>
    <row r="29" customFormat="false" ht="18.75" hidden="false" customHeight="false" outlineLevel="0" collapsed="false">
      <c r="B29" s="12" t="n">
        <v>0.559</v>
      </c>
      <c r="C29" s="16" t="n">
        <v>7.97</v>
      </c>
    </row>
    <row r="30" customFormat="false" ht="18.75" hidden="false" customHeight="false" outlineLevel="0" collapsed="false">
      <c r="B30" s="12" t="n">
        <v>0.61</v>
      </c>
      <c r="C30" s="16" t="n">
        <v>7.71</v>
      </c>
    </row>
    <row r="31" customFormat="false" ht="18.75" hidden="false" customHeight="false" outlineLevel="0" collapsed="false">
      <c r="B31" s="12" t="n">
        <v>0.629</v>
      </c>
      <c r="C31" s="16" t="n">
        <v>7.4</v>
      </c>
    </row>
    <row r="32" customFormat="false" ht="18.75" hidden="false" customHeight="false" outlineLevel="0" collapsed="false">
      <c r="B32" s="12" t="n">
        <v>0.641</v>
      </c>
      <c r="C32" s="16" t="n">
        <v>7.08</v>
      </c>
    </row>
    <row r="33" customFormat="false" ht="18.75" hidden="false" customHeight="false" outlineLevel="0" collapsed="false">
      <c r="B33" s="12" t="n">
        <v>0.653</v>
      </c>
      <c r="C33" s="16" t="n">
        <v>6.59</v>
      </c>
    </row>
    <row r="34" customFormat="false" ht="18.75" hidden="false" customHeight="false" outlineLevel="0" collapsed="false">
      <c r="B34" s="12" t="n">
        <v>0.668</v>
      </c>
      <c r="C34" s="16" t="n">
        <v>5.6</v>
      </c>
    </row>
    <row r="35" customFormat="false" ht="18.75" hidden="false" customHeight="false" outlineLevel="0" collapsed="false">
      <c r="B35" s="12" t="n">
        <v>0.675</v>
      </c>
      <c r="C35" s="16" t="n">
        <v>4.93</v>
      </c>
    </row>
    <row r="36" customFormat="false" ht="18.75" hidden="false" customHeight="false" outlineLevel="0" collapsed="false">
      <c r="B36" s="12" t="n">
        <v>0.685</v>
      </c>
      <c r="C36" s="16" t="n">
        <v>3.77</v>
      </c>
    </row>
    <row r="37" customFormat="false" ht="18.75" hidden="false" customHeight="false" outlineLevel="0" collapsed="false">
      <c r="B37" s="12" t="n">
        <v>0.701</v>
      </c>
      <c r="C37" s="16" t="n">
        <v>1.85</v>
      </c>
    </row>
    <row r="38" customFormat="false" ht="18.75" hidden="false" customHeight="false" outlineLevel="0" collapsed="false">
      <c r="B38" s="12" t="n">
        <v>0.712</v>
      </c>
      <c r="C38" s="16" t="n">
        <v>0.645</v>
      </c>
    </row>
    <row r="39" customFormat="false" ht="18.75" hidden="false" customHeight="false" outlineLevel="0" collapsed="false">
      <c r="B39" s="12" t="n">
        <v>0.713</v>
      </c>
      <c r="C39" s="16" t="n">
        <v>0.245</v>
      </c>
    </row>
    <row r="40" customFormat="false" ht="18.75" hidden="false" customHeight="false" outlineLevel="0" collapsed="false">
      <c r="B40" s="12" t="n">
        <v>0.715</v>
      </c>
      <c r="C40" s="16" t="n">
        <v>0.159</v>
      </c>
    </row>
    <row r="41" customFormat="false" ht="18.75" hidden="false" customHeight="false" outlineLevel="0" collapsed="false">
      <c r="B41" s="20" t="n">
        <v>0.717</v>
      </c>
      <c r="C41" s="21" t="n">
        <v>0.127</v>
      </c>
    </row>
  </sheetData>
  <mergeCells count="2">
    <mergeCell ref="B2:C2"/>
    <mergeCell ref="B22:C2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LibreOffice/6.2.7.1$Linux_X86_64 LibreOffice_project/20$Build-1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2019-10-01T05:12:06Z</dcterms:created>
  <dc:creator>Student</dc:creator>
  <dc:description/>
  <dc:language>ja-JP</dc:language>
  <cp:lastModifiedBy/>
  <dcterms:modified xsi:type="dcterms:W3CDTF">2019-11-05T09:22:57Z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