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man.bicer\PycharmProjects\automate\"/>
    </mc:Choice>
  </mc:AlternateContent>
  <xr:revisionPtr revIDLastSave="0" documentId="13_ncr:1_{3286ACE7-142A-4058-9AE7-1184E8B5C0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Print_Area" localSheetId="1">Sheet2!$X$1:$BG$56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6" i="2" l="1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Q27" i="2"/>
  <c r="AQ28" i="2" s="1"/>
  <c r="AQ29" i="2" s="1"/>
  <c r="AQ30" i="2" s="1"/>
  <c r="AQ31" i="2" s="1"/>
  <c r="AQ32" i="2" s="1"/>
  <c r="AQ33" i="2" s="1"/>
  <c r="AQ34" i="2" s="1"/>
  <c r="AQ35" i="2" s="1"/>
  <c r="AQ36" i="2" s="1"/>
  <c r="AQ37" i="2" s="1"/>
  <c r="AQ38" i="2" s="1"/>
  <c r="AQ39" i="2" s="1"/>
  <c r="AQ40" i="2" s="1"/>
  <c r="AQ41" i="2" s="1"/>
  <c r="AQ42" i="2" s="1"/>
  <c r="AQ43" i="2" s="1"/>
  <c r="AQ44" i="2" s="1"/>
  <c r="AQ45" i="2" s="1"/>
  <c r="AQ46" i="2" s="1"/>
  <c r="AQ47" i="2" s="1"/>
  <c r="AQ48" i="2" s="1"/>
  <c r="AQ49" i="2" s="1"/>
  <c r="BD25" i="2"/>
  <c r="BC25" i="2"/>
  <c r="BB25" i="2"/>
  <c r="BA25" i="2"/>
  <c r="AZ25" i="2"/>
  <c r="AY25" i="2"/>
  <c r="AW25" i="2"/>
  <c r="AV25" i="2"/>
  <c r="AU25" i="2"/>
  <c r="AT25" i="2"/>
  <c r="AR25" i="2"/>
  <c r="Z1873" i="1"/>
  <c r="Z1872" i="1"/>
  <c r="AA1872" i="1" s="1"/>
  <c r="Z1871" i="1"/>
  <c r="AA1871" i="1" s="1"/>
  <c r="Z1870" i="1"/>
  <c r="AA1870" i="1" s="1"/>
  <c r="Z1869" i="1"/>
  <c r="AA1869" i="1" s="1"/>
  <c r="Z1868" i="1"/>
  <c r="AA1868" i="1" s="1"/>
  <c r="Z1867" i="1"/>
  <c r="Z1866" i="1"/>
  <c r="AA1866" i="1" s="1"/>
  <c r="Z1865" i="1"/>
  <c r="AA1865" i="1" s="1"/>
  <c r="Z1864" i="1"/>
  <c r="AA1864" i="1" s="1"/>
  <c r="Z1863" i="1"/>
  <c r="AA1863" i="1" s="1"/>
  <c r="Z1862" i="1"/>
  <c r="AA1862" i="1" s="1"/>
  <c r="Z1861" i="1"/>
  <c r="Z1860" i="1"/>
  <c r="AA1860" i="1" s="1"/>
  <c r="Z1859" i="1"/>
  <c r="Z1858" i="1"/>
  <c r="AA1858" i="1" s="1"/>
  <c r="Z1857" i="1"/>
  <c r="AA1857" i="1" s="1"/>
  <c r="Z1856" i="1"/>
  <c r="AA1856" i="1" s="1"/>
  <c r="Z1855" i="1"/>
  <c r="AA1855" i="1" s="1"/>
  <c r="Z1854" i="1"/>
  <c r="AA1854" i="1" s="1"/>
  <c r="Z1853" i="1"/>
  <c r="AA1853" i="1" s="1"/>
  <c r="Z1852" i="1"/>
  <c r="AA1852" i="1" s="1"/>
  <c r="Z1851" i="1"/>
  <c r="AA1851" i="1" s="1"/>
  <c r="Z1850" i="1"/>
  <c r="AA1850" i="1" s="1"/>
  <c r="Z1849" i="1"/>
  <c r="AA1849" i="1" s="1"/>
  <c r="Z1848" i="1"/>
  <c r="AA1848" i="1" s="1"/>
  <c r="Z1847" i="1"/>
  <c r="AA1847" i="1" s="1"/>
  <c r="Z1846" i="1"/>
  <c r="AA1846" i="1" s="1"/>
  <c r="Z1845" i="1"/>
  <c r="AA1845" i="1" s="1"/>
  <c r="Z1844" i="1"/>
  <c r="AA1844" i="1" s="1"/>
  <c r="Z1843" i="1"/>
  <c r="Z1842" i="1"/>
  <c r="AA1842" i="1" s="1"/>
  <c r="Z1841" i="1"/>
  <c r="AA1841" i="1" s="1"/>
  <c r="Z1840" i="1"/>
  <c r="AA1840" i="1" s="1"/>
  <c r="Z1839" i="1"/>
  <c r="AA1839" i="1" s="1"/>
  <c r="Z1838" i="1"/>
  <c r="AA1838" i="1" s="1"/>
  <c r="Z1837" i="1"/>
  <c r="AA1837" i="1" s="1"/>
  <c r="Z1836" i="1"/>
  <c r="AA1836" i="1" s="1"/>
  <c r="Z1835" i="1"/>
  <c r="Z1834" i="1"/>
  <c r="AA1834" i="1" s="1"/>
  <c r="Z1833" i="1"/>
  <c r="AA1833" i="1" s="1"/>
  <c r="Z1832" i="1"/>
  <c r="AA1832" i="1" s="1"/>
  <c r="Z1831" i="1"/>
  <c r="AA1831" i="1" s="1"/>
  <c r="Z1830" i="1"/>
  <c r="AA1830" i="1" s="1"/>
  <c r="Z1829" i="1"/>
  <c r="Z1828" i="1"/>
  <c r="AA1828" i="1" s="1"/>
  <c r="Z1827" i="1"/>
  <c r="AA1827" i="1" s="1"/>
  <c r="Z1826" i="1"/>
  <c r="AA1826" i="1" s="1"/>
  <c r="Z1825" i="1"/>
  <c r="AA1825" i="1" s="1"/>
  <c r="Z1824" i="1"/>
  <c r="AA1824" i="1" s="1"/>
  <c r="Z1823" i="1"/>
  <c r="Z1822" i="1"/>
  <c r="AA1822" i="1" s="1"/>
  <c r="Z1821" i="1"/>
  <c r="AA1821" i="1" s="1"/>
  <c r="Z1820" i="1"/>
  <c r="AA1820" i="1" s="1"/>
  <c r="Z1819" i="1"/>
  <c r="Z1818" i="1"/>
  <c r="AA1818" i="1" s="1"/>
  <c r="Z1817" i="1"/>
  <c r="AA1817" i="1" s="1"/>
  <c r="Z1816" i="1"/>
  <c r="AA1816" i="1" s="1"/>
  <c r="Z1815" i="1"/>
  <c r="AA1815" i="1" s="1"/>
  <c r="Z1814" i="1"/>
  <c r="AA1814" i="1" s="1"/>
  <c r="Z1813" i="1"/>
  <c r="Z1812" i="1"/>
  <c r="AA1812" i="1" s="1"/>
  <c r="Z1811" i="1"/>
  <c r="AA1811" i="1" s="1"/>
  <c r="Z1810" i="1"/>
  <c r="AA1810" i="1" s="1"/>
  <c r="Z1809" i="1"/>
  <c r="AA1809" i="1" s="1"/>
  <c r="Z1808" i="1"/>
  <c r="AA1808" i="1" s="1"/>
  <c r="Z1807" i="1"/>
  <c r="AA1807" i="1" s="1"/>
  <c r="Z1806" i="1"/>
  <c r="AA1806" i="1" s="1"/>
  <c r="Z1805" i="1"/>
  <c r="AA1805" i="1" s="1"/>
  <c r="Z1804" i="1"/>
  <c r="AA1804" i="1" s="1"/>
  <c r="Z1803" i="1"/>
  <c r="AA1803" i="1" s="1"/>
  <c r="Z1802" i="1"/>
  <c r="AA1802" i="1" s="1"/>
  <c r="Z1801" i="1"/>
  <c r="AA1801" i="1" s="1"/>
  <c r="Z1800" i="1"/>
  <c r="AA1800" i="1" s="1"/>
  <c r="Z1799" i="1"/>
  <c r="AA1799" i="1" s="1"/>
  <c r="Z1798" i="1"/>
  <c r="AA1798" i="1" s="1"/>
  <c r="Z1797" i="1"/>
  <c r="Z1796" i="1"/>
  <c r="AA1796" i="1" s="1"/>
  <c r="Z1795" i="1"/>
  <c r="Z1794" i="1"/>
  <c r="AA1794" i="1" s="1"/>
  <c r="Z1793" i="1"/>
  <c r="AA1793" i="1" s="1"/>
  <c r="Z1792" i="1"/>
  <c r="AA1792" i="1" s="1"/>
  <c r="Z1791" i="1"/>
  <c r="AA1791" i="1" s="1"/>
  <c r="Z1790" i="1"/>
  <c r="AA1790" i="1" s="1"/>
  <c r="Z1789" i="1"/>
  <c r="AA1789" i="1" s="1"/>
  <c r="Z1788" i="1"/>
  <c r="AA1788" i="1" s="1"/>
  <c r="Z1787" i="1"/>
  <c r="AA1787" i="1" s="1"/>
  <c r="Z1786" i="1"/>
  <c r="AA1786" i="1" s="1"/>
  <c r="Z1785" i="1"/>
  <c r="AA1785" i="1" s="1"/>
  <c r="Z1784" i="1"/>
  <c r="AA1784" i="1" s="1"/>
  <c r="Z1783" i="1"/>
  <c r="AA1783" i="1" s="1"/>
  <c r="Z1782" i="1"/>
  <c r="AA1782" i="1" s="1"/>
  <c r="Z1781" i="1"/>
  <c r="Z1780" i="1"/>
  <c r="AA1780" i="1" s="1"/>
  <c r="Z1779" i="1"/>
  <c r="AA1779" i="1" s="1"/>
  <c r="Z1778" i="1"/>
  <c r="AA1778" i="1" s="1"/>
  <c r="Z1777" i="1"/>
  <c r="AA1777" i="1" s="1"/>
  <c r="Z1776" i="1"/>
  <c r="AA1776" i="1" s="1"/>
  <c r="Z1775" i="1"/>
  <c r="AA1775" i="1" s="1"/>
  <c r="Z1774" i="1"/>
  <c r="Z1773" i="1"/>
  <c r="AA1773" i="1" s="1"/>
  <c r="Z1772" i="1"/>
  <c r="AA1772" i="1" s="1"/>
  <c r="Z1771" i="1"/>
  <c r="Z1770" i="1"/>
  <c r="AA1770" i="1" s="1"/>
  <c r="Z1769" i="1"/>
  <c r="AA1769" i="1" s="1"/>
  <c r="Z1768" i="1"/>
  <c r="AA1768" i="1" s="1"/>
  <c r="Z1767" i="1"/>
  <c r="AA1767" i="1" s="1"/>
  <c r="Z1766" i="1"/>
  <c r="AA1766" i="1" s="1"/>
  <c r="Z1765" i="1"/>
  <c r="Z1764" i="1"/>
  <c r="Z1763" i="1"/>
  <c r="Z1762" i="1"/>
  <c r="AA1762" i="1" s="1"/>
  <c r="Z1761" i="1"/>
  <c r="AA1761" i="1" s="1"/>
  <c r="Z1760" i="1"/>
  <c r="AA1760" i="1" s="1"/>
  <c r="Z1759" i="1"/>
  <c r="AA1759" i="1" s="1"/>
  <c r="Z1758" i="1"/>
  <c r="AA1758" i="1" s="1"/>
  <c r="Z1757" i="1"/>
  <c r="AA1757" i="1" s="1"/>
  <c r="Z1756" i="1"/>
  <c r="AA1756" i="1" s="1"/>
  <c r="Z1755" i="1"/>
  <c r="AA1755" i="1" s="1"/>
  <c r="Z1754" i="1"/>
  <c r="AA1754" i="1" s="1"/>
  <c r="Z1753" i="1"/>
  <c r="Z1752" i="1"/>
  <c r="AA1752" i="1" s="1"/>
  <c r="Z1751" i="1"/>
  <c r="AA1751" i="1" s="1"/>
  <c r="Z1750" i="1"/>
  <c r="AA1750" i="1" s="1"/>
  <c r="Z1749" i="1"/>
  <c r="AA1749" i="1" s="1"/>
  <c r="Z1748" i="1"/>
  <c r="AA1748" i="1" s="1"/>
  <c r="Z1747" i="1"/>
  <c r="Z1746" i="1"/>
  <c r="AA1746" i="1" s="1"/>
  <c r="Z1745" i="1"/>
  <c r="AA1745" i="1" s="1"/>
  <c r="Z1744" i="1"/>
  <c r="AA1744" i="1" s="1"/>
  <c r="Z1743" i="1"/>
  <c r="AA1743" i="1" s="1"/>
  <c r="Z1742" i="1"/>
  <c r="AA1742" i="1" s="1"/>
  <c r="Z1741" i="1"/>
  <c r="AA1741" i="1" s="1"/>
  <c r="Z1740" i="1"/>
  <c r="AA1740" i="1" s="1"/>
  <c r="Z1739" i="1"/>
  <c r="AA1739" i="1" s="1"/>
  <c r="Z1738" i="1"/>
  <c r="AA1738" i="1" s="1"/>
  <c r="Z1737" i="1"/>
  <c r="AA1737" i="1" s="1"/>
  <c r="Z1736" i="1"/>
  <c r="AA1736" i="1" s="1"/>
  <c r="Z1735" i="1"/>
  <c r="AA1735" i="1" s="1"/>
  <c r="Z1734" i="1"/>
  <c r="AA1734" i="1" s="1"/>
  <c r="Z1733" i="1"/>
  <c r="Z1732" i="1"/>
  <c r="AA1732" i="1" s="1"/>
  <c r="Z1731" i="1"/>
  <c r="AA1731" i="1" s="1"/>
  <c r="Z1730" i="1"/>
  <c r="AA1730" i="1" s="1"/>
  <c r="Z1729" i="1"/>
  <c r="AA1729" i="1" s="1"/>
  <c r="Z1728" i="1"/>
  <c r="AA1728" i="1" s="1"/>
  <c r="Z1727" i="1"/>
  <c r="AA1727" i="1" s="1"/>
  <c r="Z1726" i="1"/>
  <c r="AA1726" i="1" s="1"/>
  <c r="Z1725" i="1"/>
  <c r="AA1725" i="1" s="1"/>
  <c r="Z1724" i="1"/>
  <c r="AA1724" i="1" s="1"/>
  <c r="Z1723" i="1"/>
  <c r="Z1722" i="1"/>
  <c r="AA1722" i="1" s="1"/>
  <c r="Z1721" i="1"/>
  <c r="AA1721" i="1" s="1"/>
  <c r="Z1720" i="1"/>
  <c r="AA1720" i="1" s="1"/>
  <c r="Z1719" i="1"/>
  <c r="AA1719" i="1" s="1"/>
  <c r="Z1718" i="1"/>
  <c r="AA1718" i="1" s="1"/>
  <c r="Z1717" i="1"/>
  <c r="Z1716" i="1"/>
  <c r="AA1716" i="1" s="1"/>
  <c r="Z1715" i="1"/>
  <c r="Z1714" i="1"/>
  <c r="AA1714" i="1" s="1"/>
  <c r="Z1713" i="1"/>
  <c r="AA1713" i="1" s="1"/>
  <c r="Z1712" i="1"/>
  <c r="AA1712" i="1" s="1"/>
  <c r="Z1711" i="1"/>
  <c r="AA1711" i="1" s="1"/>
  <c r="Z1710" i="1"/>
  <c r="AA1710" i="1" s="1"/>
  <c r="Z1709" i="1"/>
  <c r="AA1709" i="1" s="1"/>
  <c r="Z1708" i="1"/>
  <c r="AA1708" i="1" s="1"/>
  <c r="Z1707" i="1"/>
  <c r="AA1707" i="1" s="1"/>
  <c r="Z1706" i="1"/>
  <c r="AA1706" i="1" s="1"/>
  <c r="Z1705" i="1"/>
  <c r="AA1705" i="1" s="1"/>
  <c r="Z1704" i="1"/>
  <c r="AA1704" i="1" s="1"/>
  <c r="Z1703" i="1"/>
  <c r="AA1703" i="1" s="1"/>
  <c r="Z1702" i="1"/>
  <c r="AA1702" i="1" s="1"/>
  <c r="Z1701" i="1"/>
  <c r="AA1701" i="1" s="1"/>
  <c r="Z1700" i="1"/>
  <c r="AA1700" i="1" s="1"/>
  <c r="Z1699" i="1"/>
  <c r="Z1698" i="1"/>
  <c r="AA1698" i="1" s="1"/>
  <c r="Z1697" i="1"/>
  <c r="AA1697" i="1" s="1"/>
  <c r="Z1696" i="1"/>
  <c r="AA1696" i="1" s="1"/>
  <c r="Z1695" i="1"/>
  <c r="AA1695" i="1" s="1"/>
  <c r="Z1694" i="1"/>
  <c r="Z1693" i="1"/>
  <c r="Z1692" i="1"/>
  <c r="AA1692" i="1" s="1"/>
  <c r="Z1691" i="1"/>
  <c r="Z1690" i="1"/>
  <c r="AA1690" i="1" s="1"/>
  <c r="Z1689" i="1"/>
  <c r="AA1689" i="1" s="1"/>
  <c r="Z1688" i="1"/>
  <c r="AA1688" i="1" s="1"/>
  <c r="Z1687" i="1"/>
  <c r="AA1687" i="1" s="1"/>
  <c r="Z1686" i="1"/>
  <c r="AA1686" i="1" s="1"/>
  <c r="Z1685" i="1"/>
  <c r="Z1684" i="1"/>
  <c r="AA1684" i="1" s="1"/>
  <c r="Z1683" i="1"/>
  <c r="AA1683" i="1" s="1"/>
  <c r="Z1682" i="1"/>
  <c r="AA1682" i="1" s="1"/>
  <c r="Z1681" i="1"/>
  <c r="AA1681" i="1" s="1"/>
  <c r="Z1680" i="1"/>
  <c r="AA1680" i="1" s="1"/>
  <c r="Z1679" i="1"/>
  <c r="AA1679" i="1" s="1"/>
  <c r="Z1678" i="1"/>
  <c r="AA1678" i="1" s="1"/>
  <c r="Z1677" i="1"/>
  <c r="AA1677" i="1" s="1"/>
  <c r="Z1676" i="1"/>
  <c r="AA1676" i="1" s="1"/>
  <c r="Z1675" i="1"/>
  <c r="Z1674" i="1"/>
  <c r="AA1674" i="1" s="1"/>
  <c r="Z1673" i="1"/>
  <c r="AA1673" i="1" s="1"/>
  <c r="Z1672" i="1"/>
  <c r="AA1672" i="1" s="1"/>
  <c r="Z1671" i="1"/>
  <c r="AA1671" i="1" s="1"/>
  <c r="Z1670" i="1"/>
  <c r="AA1670" i="1" s="1"/>
  <c r="Z1669" i="1"/>
  <c r="Z1668" i="1"/>
  <c r="AA1668" i="1" s="1"/>
  <c r="Z1667" i="1"/>
  <c r="AA1667" i="1" s="1"/>
  <c r="Z1666" i="1"/>
  <c r="AA1666" i="1" s="1"/>
  <c r="Z1665" i="1"/>
  <c r="AA1665" i="1" s="1"/>
  <c r="Z1664" i="1"/>
  <c r="AA1664" i="1" s="1"/>
  <c r="Z1663" i="1"/>
  <c r="AA1663" i="1" s="1"/>
  <c r="Z1662" i="1"/>
  <c r="AA1662" i="1" s="1"/>
  <c r="Z1661" i="1"/>
  <c r="AA1661" i="1" s="1"/>
  <c r="Z1660" i="1"/>
  <c r="AA1660" i="1" s="1"/>
  <c r="Z1659" i="1"/>
  <c r="AA1659" i="1" s="1"/>
  <c r="Z1658" i="1"/>
  <c r="AA1658" i="1" s="1"/>
  <c r="Z1657" i="1"/>
  <c r="Z1656" i="1"/>
  <c r="AA1656" i="1" s="1"/>
  <c r="Z1655" i="1"/>
  <c r="AA1655" i="1" s="1"/>
  <c r="Z1654" i="1"/>
  <c r="AA1654" i="1" s="1"/>
  <c r="Z1653" i="1"/>
  <c r="Z1652" i="1"/>
  <c r="AA1652" i="1" s="1"/>
  <c r="Z1651" i="1"/>
  <c r="Z1650" i="1"/>
  <c r="AA1650" i="1" s="1"/>
  <c r="Z1649" i="1"/>
  <c r="AA1649" i="1" s="1"/>
  <c r="Z1648" i="1"/>
  <c r="AA1648" i="1" s="1"/>
  <c r="Z1647" i="1"/>
  <c r="AA1647" i="1" s="1"/>
  <c r="Z1646" i="1"/>
  <c r="Z1645" i="1"/>
  <c r="AA1645" i="1" s="1"/>
  <c r="Z1644" i="1"/>
  <c r="AA1644" i="1" s="1"/>
  <c r="Z1643" i="1"/>
  <c r="Z1642" i="1"/>
  <c r="AA1642" i="1" s="1"/>
  <c r="Z1641" i="1"/>
  <c r="AA1641" i="1" s="1"/>
  <c r="Z1640" i="1"/>
  <c r="AA1640" i="1" s="1"/>
  <c r="Z1639" i="1"/>
  <c r="AA1639" i="1" s="1"/>
  <c r="Z1638" i="1"/>
  <c r="AA1638" i="1" s="1"/>
  <c r="Z1637" i="1"/>
  <c r="Z1636" i="1"/>
  <c r="AA1636" i="1" s="1"/>
  <c r="Z1635" i="1"/>
  <c r="AA1635" i="1" s="1"/>
  <c r="Z1634" i="1"/>
  <c r="AA1634" i="1" s="1"/>
  <c r="Z1633" i="1"/>
  <c r="AA1633" i="1" s="1"/>
  <c r="Z1632" i="1"/>
  <c r="Z1631" i="1"/>
  <c r="AA1631" i="1" s="1"/>
  <c r="Z1630" i="1"/>
  <c r="AA1630" i="1" s="1"/>
  <c r="Z1629" i="1"/>
  <c r="AA1629" i="1" s="1"/>
  <c r="Z1628" i="1"/>
  <c r="AA1628" i="1" s="1"/>
  <c r="Z1627" i="1"/>
  <c r="Z1626" i="1"/>
  <c r="AA1626" i="1" s="1"/>
  <c r="Z1625" i="1"/>
  <c r="AA1625" i="1" s="1"/>
  <c r="Z1624" i="1"/>
  <c r="AA1624" i="1" s="1"/>
  <c r="Z1623" i="1"/>
  <c r="AA1623" i="1" s="1"/>
  <c r="Z1622" i="1"/>
  <c r="AA1622" i="1" s="1"/>
  <c r="Z1621" i="1"/>
  <c r="Z1620" i="1"/>
  <c r="AA1620" i="1" s="1"/>
  <c r="Z1619" i="1"/>
  <c r="Z1618" i="1"/>
  <c r="AA1618" i="1" s="1"/>
  <c r="Z1617" i="1"/>
  <c r="AA1617" i="1" s="1"/>
  <c r="Z1616" i="1"/>
  <c r="AA1616" i="1" s="1"/>
  <c r="Z1615" i="1"/>
  <c r="AA1615" i="1" s="1"/>
  <c r="Z1614" i="1"/>
  <c r="AA1614" i="1" s="1"/>
  <c r="Z1613" i="1"/>
  <c r="AA1613" i="1" s="1"/>
  <c r="Z1612" i="1"/>
  <c r="AA1612" i="1" s="1"/>
  <c r="Z1611" i="1"/>
  <c r="AA1611" i="1" s="1"/>
  <c r="Z1610" i="1"/>
  <c r="AA1610" i="1" s="1"/>
  <c r="Z1609" i="1"/>
  <c r="AA1609" i="1" s="1"/>
  <c r="Z1608" i="1"/>
  <c r="AA1608" i="1" s="1"/>
  <c r="Z1607" i="1"/>
  <c r="AA1607" i="1" s="1"/>
  <c r="Z1606" i="1"/>
  <c r="AA1606" i="1" s="1"/>
  <c r="Z1605" i="1"/>
  <c r="AA1605" i="1" s="1"/>
  <c r="Z1604" i="1"/>
  <c r="AA1604" i="1" s="1"/>
  <c r="Z1603" i="1"/>
  <c r="Z1602" i="1"/>
  <c r="Z1601" i="1"/>
  <c r="AA1601" i="1" s="1"/>
  <c r="Z1600" i="1"/>
  <c r="AA1600" i="1" s="1"/>
  <c r="Z1599" i="1"/>
  <c r="AA1599" i="1" s="1"/>
  <c r="Z1598" i="1"/>
  <c r="AA1598" i="1" s="1"/>
  <c r="Z1597" i="1"/>
  <c r="AA1597" i="1" s="1"/>
  <c r="Z1596" i="1"/>
  <c r="AA1596" i="1" s="1"/>
  <c r="Z1595" i="1"/>
  <c r="Z1594" i="1"/>
  <c r="AA1594" i="1" s="1"/>
  <c r="Z1593" i="1"/>
  <c r="AA1593" i="1" s="1"/>
  <c r="Z1592" i="1"/>
  <c r="AA1592" i="1" s="1"/>
  <c r="Z1591" i="1"/>
  <c r="AA1591" i="1" s="1"/>
  <c r="Z1590" i="1"/>
  <c r="AA1590" i="1" s="1"/>
  <c r="Z1589" i="1"/>
  <c r="Z1588" i="1"/>
  <c r="AA1588" i="1" s="1"/>
  <c r="Z1587" i="1"/>
  <c r="AA1587" i="1" s="1"/>
  <c r="Z1586" i="1"/>
  <c r="Z1585" i="1"/>
  <c r="Z1584" i="1"/>
  <c r="AA1584" i="1" s="1"/>
  <c r="Z1583" i="1"/>
  <c r="AA1583" i="1" s="1"/>
  <c r="Z1582" i="1"/>
  <c r="AA1582" i="1" s="1"/>
  <c r="Z1581" i="1"/>
  <c r="AA1581" i="1" s="1"/>
  <c r="Z1580" i="1"/>
  <c r="AA1580" i="1" s="1"/>
  <c r="Z1579" i="1"/>
  <c r="Z1578" i="1"/>
  <c r="AA1578" i="1" s="1"/>
  <c r="Z1577" i="1"/>
  <c r="AA1577" i="1" s="1"/>
  <c r="Z1576" i="1"/>
  <c r="AA1576" i="1" s="1"/>
  <c r="Z1575" i="1"/>
  <c r="AA1575" i="1" s="1"/>
  <c r="Z1574" i="1"/>
  <c r="AA1574" i="1" s="1"/>
  <c r="Z1573" i="1"/>
  <c r="Z1572" i="1"/>
  <c r="AA1572" i="1" s="1"/>
  <c r="Z1571" i="1"/>
  <c r="Z1570" i="1"/>
  <c r="AA1570" i="1" s="1"/>
  <c r="Z1569" i="1"/>
  <c r="AA1569" i="1" s="1"/>
  <c r="Z1568" i="1"/>
  <c r="AA1568" i="1" s="1"/>
  <c r="Z1567" i="1"/>
  <c r="AA1567" i="1" s="1"/>
  <c r="Z1566" i="1"/>
  <c r="AA1566" i="1" s="1"/>
  <c r="Z1565" i="1"/>
  <c r="AA1565" i="1" s="1"/>
  <c r="Z1564" i="1"/>
  <c r="AA1564" i="1" s="1"/>
  <c r="Z1563" i="1"/>
  <c r="AA1563" i="1" s="1"/>
  <c r="Z1562" i="1"/>
  <c r="AA1562" i="1" s="1"/>
  <c r="Z1561" i="1"/>
  <c r="AA1561" i="1" s="1"/>
  <c r="Z1560" i="1"/>
  <c r="AA1560" i="1" s="1"/>
  <c r="Z1559" i="1"/>
  <c r="AA1559" i="1" s="1"/>
  <c r="Z1558" i="1"/>
  <c r="AA1558" i="1" s="1"/>
  <c r="Z1557" i="1"/>
  <c r="AA1557" i="1" s="1"/>
  <c r="Z1556" i="1"/>
  <c r="AA1556" i="1" s="1"/>
  <c r="Z1555" i="1"/>
  <c r="Z1554" i="1"/>
  <c r="AA1554" i="1" s="1"/>
  <c r="Z1553" i="1"/>
  <c r="AA1553" i="1" s="1"/>
  <c r="Z1552" i="1"/>
  <c r="AA1552" i="1" s="1"/>
  <c r="Z1551" i="1"/>
  <c r="AA1551" i="1" s="1"/>
  <c r="Z1550" i="1"/>
  <c r="AA1550" i="1" s="1"/>
  <c r="Z1549" i="1"/>
  <c r="AA1549" i="1" s="1"/>
  <c r="Z1548" i="1"/>
  <c r="AA1548" i="1" s="1"/>
  <c r="Z1547" i="1"/>
  <c r="Z1546" i="1"/>
  <c r="AA1546" i="1" s="1"/>
  <c r="Z1545" i="1"/>
  <c r="AA1545" i="1" s="1"/>
  <c r="Z1544" i="1"/>
  <c r="AA1544" i="1" s="1"/>
  <c r="Z1543" i="1"/>
  <c r="AA1543" i="1" s="1"/>
  <c r="Z1542" i="1"/>
  <c r="AA1542" i="1" s="1"/>
  <c r="Z1541" i="1"/>
  <c r="Z1540" i="1"/>
  <c r="AA1540" i="1" s="1"/>
  <c r="Z1539" i="1"/>
  <c r="AA1539" i="1" s="1"/>
  <c r="Z1538" i="1"/>
  <c r="Z1537" i="1"/>
  <c r="AA1537" i="1" s="1"/>
  <c r="Z1536" i="1"/>
  <c r="AA1536" i="1" s="1"/>
  <c r="Z1535" i="1"/>
  <c r="AA1535" i="1" s="1"/>
  <c r="Z1534" i="1"/>
  <c r="AA1534" i="1" s="1"/>
  <c r="Z1533" i="1"/>
  <c r="AA1533" i="1" s="1"/>
  <c r="Z1532" i="1"/>
  <c r="AA1532" i="1" s="1"/>
  <c r="Z1531" i="1"/>
  <c r="Z1530" i="1"/>
  <c r="AA1530" i="1" s="1"/>
  <c r="Z1529" i="1"/>
  <c r="AA1529" i="1" s="1"/>
  <c r="Z1528" i="1"/>
  <c r="AA1528" i="1" s="1"/>
  <c r="Z1527" i="1"/>
  <c r="AA1527" i="1" s="1"/>
  <c r="Z1526" i="1"/>
  <c r="AA1526" i="1" s="1"/>
  <c r="Z1525" i="1"/>
  <c r="Z1524" i="1"/>
  <c r="AA1524" i="1" s="1"/>
  <c r="Z1523" i="1"/>
  <c r="AA1523" i="1" s="1"/>
  <c r="Z1522" i="1"/>
  <c r="AA1522" i="1" s="1"/>
  <c r="Z1521" i="1"/>
  <c r="AA1521" i="1" s="1"/>
  <c r="Z1520" i="1"/>
  <c r="AA1520" i="1" s="1"/>
  <c r="Z1519" i="1"/>
  <c r="AA1519" i="1" s="1"/>
  <c r="Z1518" i="1"/>
  <c r="AA1518" i="1" s="1"/>
  <c r="Z1517" i="1"/>
  <c r="AA1517" i="1" s="1"/>
  <c r="Z1516" i="1"/>
  <c r="AA1516" i="1" s="1"/>
  <c r="Z1515" i="1"/>
  <c r="AA1515" i="1" s="1"/>
  <c r="Z1514" i="1"/>
  <c r="AA1514" i="1" s="1"/>
  <c r="Z1513" i="1"/>
  <c r="Z1512" i="1"/>
  <c r="AA1512" i="1" s="1"/>
  <c r="Z1511" i="1"/>
  <c r="AA1511" i="1" s="1"/>
  <c r="Z1510" i="1"/>
  <c r="AA1510" i="1" s="1"/>
  <c r="Z1509" i="1"/>
  <c r="Z1508" i="1"/>
  <c r="AA1508" i="1" s="1"/>
  <c r="Z1507" i="1"/>
  <c r="Z1506" i="1"/>
  <c r="AA1506" i="1" s="1"/>
  <c r="Z1505" i="1"/>
  <c r="AA1505" i="1" s="1"/>
  <c r="Z1504" i="1"/>
  <c r="AA1504" i="1" s="1"/>
  <c r="Z1503" i="1"/>
  <c r="AA1503" i="1" s="1"/>
  <c r="Z1502" i="1"/>
  <c r="AA1502" i="1" s="1"/>
  <c r="Z1501" i="1"/>
  <c r="AA1501" i="1" s="1"/>
  <c r="Z1500" i="1"/>
  <c r="AA1500" i="1" s="1"/>
  <c r="Z1499" i="1"/>
  <c r="Z1498" i="1"/>
  <c r="AA1498" i="1" s="1"/>
  <c r="Z1497" i="1"/>
  <c r="AA1497" i="1" s="1"/>
  <c r="Z1496" i="1"/>
  <c r="AA1496" i="1" s="1"/>
  <c r="Z1495" i="1"/>
  <c r="AA1495" i="1" s="1"/>
  <c r="Z1494" i="1"/>
  <c r="AA1494" i="1" s="1"/>
  <c r="Z1493" i="1"/>
  <c r="Z1492" i="1"/>
  <c r="AA1492" i="1" s="1"/>
  <c r="Z1491" i="1"/>
  <c r="AA1491" i="1" s="1"/>
  <c r="Z1490" i="1"/>
  <c r="AA1490" i="1" s="1"/>
  <c r="Z1489" i="1"/>
  <c r="AA1489" i="1" s="1"/>
  <c r="Z1488" i="1"/>
  <c r="AA1488" i="1" s="1"/>
  <c r="Z1487" i="1"/>
  <c r="AA1487" i="1" s="1"/>
  <c r="Z1486" i="1"/>
  <c r="AA1486" i="1" s="1"/>
  <c r="Z1485" i="1"/>
  <c r="AA1485" i="1" s="1"/>
  <c r="Z1484" i="1"/>
  <c r="AA1484" i="1" s="1"/>
  <c r="Z1483" i="1"/>
  <c r="Z1482" i="1"/>
  <c r="AA1482" i="1" s="1"/>
  <c r="Z1481" i="1"/>
  <c r="AA1481" i="1" s="1"/>
  <c r="Z1480" i="1"/>
  <c r="AA1480" i="1" s="1"/>
  <c r="Z1479" i="1"/>
  <c r="AA1479" i="1" s="1"/>
  <c r="Z1478" i="1"/>
  <c r="AA1478" i="1" s="1"/>
  <c r="Z1477" i="1"/>
  <c r="Z1476" i="1"/>
  <c r="AA1476" i="1" s="1"/>
  <c r="Z1475" i="1"/>
  <c r="Z1474" i="1"/>
  <c r="AA1474" i="1" s="1"/>
  <c r="Z1473" i="1"/>
  <c r="AA1473" i="1" s="1"/>
  <c r="Z1472" i="1"/>
  <c r="AA1472" i="1" s="1"/>
  <c r="Z1471" i="1"/>
  <c r="AA1471" i="1" s="1"/>
  <c r="Z1470" i="1"/>
  <c r="AA1470" i="1" s="1"/>
  <c r="Z1469" i="1"/>
  <c r="AA1469" i="1" s="1"/>
  <c r="Z1468" i="1"/>
  <c r="AA1468" i="1" s="1"/>
  <c r="Z1467" i="1"/>
  <c r="AA1467" i="1" s="1"/>
  <c r="Z1466" i="1"/>
  <c r="AA1466" i="1" s="1"/>
  <c r="Z1465" i="1"/>
  <c r="AA1465" i="1" s="1"/>
  <c r="Z1464" i="1"/>
  <c r="AA1464" i="1" s="1"/>
  <c r="Z1463" i="1"/>
  <c r="AA1463" i="1" s="1"/>
  <c r="Z1462" i="1"/>
  <c r="AA1462" i="1" s="1"/>
  <c r="Z1461" i="1"/>
  <c r="AA1461" i="1" s="1"/>
  <c r="Z1460" i="1"/>
  <c r="AA1460" i="1" s="1"/>
  <c r="Z1459" i="1"/>
  <c r="Z1458" i="1"/>
  <c r="AA1458" i="1" s="1"/>
  <c r="Z1457" i="1"/>
  <c r="AA1457" i="1" s="1"/>
  <c r="Z1456" i="1"/>
  <c r="AA1456" i="1" s="1"/>
  <c r="Z1455" i="1"/>
  <c r="AA1455" i="1" s="1"/>
  <c r="Z1454" i="1"/>
  <c r="AA1454" i="1" s="1"/>
  <c r="Z1453" i="1"/>
  <c r="AA1453" i="1" s="1"/>
  <c r="Z1452" i="1"/>
  <c r="AA1452" i="1" s="1"/>
  <c r="Z1451" i="1"/>
  <c r="AA1451" i="1" s="1"/>
  <c r="Z1450" i="1"/>
  <c r="AA1450" i="1" s="1"/>
  <c r="Z1449" i="1"/>
  <c r="AA1449" i="1" s="1"/>
  <c r="Z1448" i="1"/>
  <c r="AA1448" i="1" s="1"/>
  <c r="Z1447" i="1"/>
  <c r="AA1447" i="1" s="1"/>
  <c r="Z1446" i="1"/>
  <c r="AA1446" i="1" s="1"/>
  <c r="Z1445" i="1"/>
  <c r="Z1444" i="1"/>
  <c r="AA1444" i="1" s="1"/>
  <c r="Z1443" i="1"/>
  <c r="AA1443" i="1" s="1"/>
  <c r="Z1442" i="1"/>
  <c r="AA1442" i="1" s="1"/>
  <c r="Z1441" i="1"/>
  <c r="AA1441" i="1" s="1"/>
  <c r="Z1440" i="1"/>
  <c r="AA1440" i="1" s="1"/>
  <c r="Z1439" i="1"/>
  <c r="AA1439" i="1" s="1"/>
  <c r="Z1438" i="1"/>
  <c r="AA1438" i="1" s="1"/>
  <c r="Z1437" i="1"/>
  <c r="AA1437" i="1" s="1"/>
  <c r="Z1436" i="1"/>
  <c r="AA1436" i="1" s="1"/>
  <c r="Z1435" i="1"/>
  <c r="Z1434" i="1"/>
  <c r="AA1434" i="1" s="1"/>
  <c r="Z1433" i="1"/>
  <c r="Z1432" i="1"/>
  <c r="AA1432" i="1" s="1"/>
  <c r="Z1431" i="1"/>
  <c r="AA1431" i="1" s="1"/>
  <c r="Z1430" i="1"/>
  <c r="AA1430" i="1" s="1"/>
  <c r="Z1429" i="1"/>
  <c r="Z1428" i="1"/>
  <c r="AA1428" i="1" s="1"/>
  <c r="Z1427" i="1"/>
  <c r="Z1426" i="1"/>
  <c r="AA1426" i="1" s="1"/>
  <c r="Z1425" i="1"/>
  <c r="AA1425" i="1" s="1"/>
  <c r="Z1424" i="1"/>
  <c r="AA1424" i="1" s="1"/>
  <c r="Z1423" i="1"/>
  <c r="AA1423" i="1" s="1"/>
  <c r="Z1422" i="1"/>
  <c r="AA1422" i="1" s="1"/>
  <c r="Z1421" i="1"/>
  <c r="AA1421" i="1" s="1"/>
  <c r="Z1420" i="1"/>
  <c r="AA1420" i="1" s="1"/>
  <c r="Z1419" i="1"/>
  <c r="AA1419" i="1" s="1"/>
  <c r="Z1418" i="1"/>
  <c r="AA1418" i="1" s="1"/>
  <c r="Z1417" i="1"/>
  <c r="Z1416" i="1"/>
  <c r="AA1416" i="1" s="1"/>
  <c r="Z1415" i="1"/>
  <c r="AA1415" i="1" s="1"/>
  <c r="Z1414" i="1"/>
  <c r="AA1414" i="1" s="1"/>
  <c r="Z1413" i="1"/>
  <c r="AA1413" i="1" s="1"/>
  <c r="Z1412" i="1"/>
  <c r="AA1412" i="1" s="1"/>
  <c r="Z1411" i="1"/>
  <c r="Z1410" i="1"/>
  <c r="AA1410" i="1" s="1"/>
  <c r="Z1409" i="1"/>
  <c r="AA1409" i="1" s="1"/>
  <c r="Z1408" i="1"/>
  <c r="AA1408" i="1" s="1"/>
  <c r="Z1407" i="1"/>
  <c r="AA1407" i="1" s="1"/>
  <c r="Z1406" i="1"/>
  <c r="AA1406" i="1" s="1"/>
  <c r="Z1405" i="1"/>
  <c r="AA1405" i="1" s="1"/>
  <c r="Z1404" i="1"/>
  <c r="AA1404" i="1" s="1"/>
  <c r="Z1403" i="1"/>
  <c r="Z1402" i="1"/>
  <c r="AA1402" i="1" s="1"/>
  <c r="Z1401" i="1"/>
  <c r="AA1401" i="1" s="1"/>
  <c r="Z1400" i="1"/>
  <c r="AA1400" i="1" s="1"/>
  <c r="Z1399" i="1"/>
  <c r="AA1399" i="1" s="1"/>
  <c r="Z1398" i="1"/>
  <c r="AA1398" i="1" s="1"/>
  <c r="Z1397" i="1"/>
  <c r="Z1396" i="1"/>
  <c r="AA1396" i="1" s="1"/>
  <c r="Z1395" i="1"/>
  <c r="AA1395" i="1" s="1"/>
  <c r="Z1394" i="1"/>
  <c r="AA1394" i="1" s="1"/>
  <c r="Z1393" i="1"/>
  <c r="AA1393" i="1" s="1"/>
  <c r="Z1392" i="1"/>
  <c r="AA1392" i="1" s="1"/>
  <c r="Z1391" i="1"/>
  <c r="AA1391" i="1" s="1"/>
  <c r="Z1390" i="1"/>
  <c r="AA1390" i="1" s="1"/>
  <c r="Z1389" i="1"/>
  <c r="AA1389" i="1" s="1"/>
  <c r="Z1388" i="1"/>
  <c r="AA1388" i="1" s="1"/>
  <c r="Z1387" i="1"/>
  <c r="AA1387" i="1" s="1"/>
  <c r="Z1386" i="1"/>
  <c r="AA1386" i="1" s="1"/>
  <c r="Z1385" i="1"/>
  <c r="AA1385" i="1" s="1"/>
  <c r="Z1384" i="1"/>
  <c r="AA1384" i="1" s="1"/>
  <c r="Z1383" i="1"/>
  <c r="AA1383" i="1" s="1"/>
  <c r="Z1382" i="1"/>
  <c r="AA1382" i="1" s="1"/>
  <c r="Z1381" i="1"/>
  <c r="Z1380" i="1"/>
  <c r="AA1380" i="1" s="1"/>
  <c r="Z1379" i="1"/>
  <c r="Z1378" i="1"/>
  <c r="AA1378" i="1" s="1"/>
  <c r="Z1377" i="1"/>
  <c r="AA1377" i="1" s="1"/>
  <c r="Z1376" i="1"/>
  <c r="AA1376" i="1" s="1"/>
  <c r="Z1375" i="1"/>
  <c r="AA1375" i="1" s="1"/>
  <c r="Z1374" i="1"/>
  <c r="AA1374" i="1" s="1"/>
  <c r="Z1373" i="1"/>
  <c r="AA1373" i="1" s="1"/>
  <c r="Z1372" i="1"/>
  <c r="AA1372" i="1" s="1"/>
  <c r="Z1371" i="1"/>
  <c r="AA1371" i="1" s="1"/>
  <c r="Z1370" i="1"/>
  <c r="AA1370" i="1" s="1"/>
  <c r="Z1369" i="1"/>
  <c r="AA1369" i="1" s="1"/>
  <c r="Z1368" i="1"/>
  <c r="AA1368" i="1" s="1"/>
  <c r="Z1367" i="1"/>
  <c r="AA1367" i="1" s="1"/>
  <c r="Z1366" i="1"/>
  <c r="AA1366" i="1" s="1"/>
  <c r="Z1365" i="1"/>
  <c r="Z1364" i="1"/>
  <c r="AA1364" i="1" s="1"/>
  <c r="Z1363" i="1"/>
  <c r="Z1362" i="1"/>
  <c r="AA1362" i="1" s="1"/>
  <c r="Z1361" i="1"/>
  <c r="AA1361" i="1" s="1"/>
  <c r="Z1360" i="1"/>
  <c r="AA1360" i="1" s="1"/>
  <c r="Z1359" i="1"/>
  <c r="AA1359" i="1" s="1"/>
  <c r="Z1358" i="1"/>
  <c r="AA1358" i="1" s="1"/>
  <c r="Z1357" i="1"/>
  <c r="AA1357" i="1" s="1"/>
  <c r="Z1356" i="1"/>
  <c r="AA1356" i="1" s="1"/>
  <c r="Z1355" i="1"/>
  <c r="Z1354" i="1"/>
  <c r="AA1354" i="1" s="1"/>
  <c r="Z1353" i="1"/>
  <c r="AA1353" i="1" s="1"/>
  <c r="Z1352" i="1"/>
  <c r="AA1352" i="1" s="1"/>
  <c r="Z1351" i="1"/>
  <c r="AA1351" i="1" s="1"/>
  <c r="Z1350" i="1"/>
  <c r="AA1350" i="1" s="1"/>
  <c r="Z1349" i="1"/>
  <c r="Z1348" i="1"/>
  <c r="AA1348" i="1" s="1"/>
  <c r="Z1347" i="1"/>
  <c r="AA1347" i="1" s="1"/>
  <c r="Z1346" i="1"/>
  <c r="AA1346" i="1" s="1"/>
  <c r="Z1345" i="1"/>
  <c r="AA1345" i="1" s="1"/>
  <c r="Z1344" i="1"/>
  <c r="Z1343" i="1"/>
  <c r="Z1342" i="1"/>
  <c r="Z1341" i="1"/>
  <c r="AA1341" i="1" s="1"/>
  <c r="Z1340" i="1"/>
  <c r="AA1340" i="1" s="1"/>
  <c r="Z1339" i="1"/>
  <c r="AA1339" i="1" s="1"/>
  <c r="Z1338" i="1"/>
  <c r="AA1338" i="1" s="1"/>
  <c r="Z1337" i="1"/>
  <c r="Z1336" i="1"/>
  <c r="AA1336" i="1" s="1"/>
  <c r="Z1335" i="1"/>
  <c r="AA1335" i="1" s="1"/>
  <c r="Z1334" i="1"/>
  <c r="AA1334" i="1" s="1"/>
  <c r="Z1333" i="1"/>
  <c r="Z1332" i="1"/>
  <c r="AA1332" i="1" s="1"/>
  <c r="Z1331" i="1"/>
  <c r="Z1330" i="1"/>
  <c r="AA1330" i="1" s="1"/>
  <c r="Z1329" i="1"/>
  <c r="AA1329" i="1" s="1"/>
  <c r="Z1328" i="1"/>
  <c r="AA1328" i="1" s="1"/>
  <c r="Z1327" i="1"/>
  <c r="AA1327" i="1" s="1"/>
  <c r="Z1326" i="1"/>
  <c r="AA1326" i="1" s="1"/>
  <c r="Z1325" i="1"/>
  <c r="AA1325" i="1" s="1"/>
  <c r="Z1324" i="1"/>
  <c r="AA1324" i="1" s="1"/>
  <c r="Z1323" i="1"/>
  <c r="AA1323" i="1" s="1"/>
  <c r="Z1322" i="1"/>
  <c r="AA1322" i="1" s="1"/>
  <c r="Z1321" i="1"/>
  <c r="AA1321" i="1" s="1"/>
  <c r="Z1320" i="1"/>
  <c r="AA1320" i="1" s="1"/>
  <c r="Z1319" i="1"/>
  <c r="AA1319" i="1" s="1"/>
  <c r="Z1318" i="1"/>
  <c r="AA1318" i="1" s="1"/>
  <c r="Z1317" i="1"/>
  <c r="AA1317" i="1" s="1"/>
  <c r="Z1316" i="1"/>
  <c r="AA1316" i="1" s="1"/>
  <c r="Z1315" i="1"/>
  <c r="AA1315" i="1" s="1"/>
  <c r="Z1314" i="1"/>
  <c r="AA1314" i="1" s="1"/>
  <c r="Z1313" i="1"/>
  <c r="AA1313" i="1" s="1"/>
  <c r="Z1312" i="1"/>
  <c r="AA1312" i="1" s="1"/>
  <c r="Z1311" i="1"/>
  <c r="AA1311" i="1" s="1"/>
  <c r="Z1310" i="1"/>
  <c r="AA1310" i="1" s="1"/>
  <c r="Z1309" i="1"/>
  <c r="AA1309" i="1" s="1"/>
  <c r="Z1308" i="1"/>
  <c r="AA1308" i="1" s="1"/>
  <c r="Z1307" i="1"/>
  <c r="AA1307" i="1" s="1"/>
  <c r="Z1306" i="1"/>
  <c r="AA1306" i="1" s="1"/>
  <c r="Z1305" i="1"/>
  <c r="AA1305" i="1" s="1"/>
  <c r="Z1304" i="1"/>
  <c r="AA1304" i="1" s="1"/>
  <c r="Z1303" i="1"/>
  <c r="AA1303" i="1" s="1"/>
  <c r="Z1302" i="1"/>
  <c r="AA1302" i="1" s="1"/>
  <c r="Z1301" i="1"/>
  <c r="Z1300" i="1"/>
  <c r="AA1300" i="1" s="1"/>
  <c r="Z1299" i="1"/>
  <c r="AA1299" i="1" s="1"/>
  <c r="Z1298" i="1"/>
  <c r="Z1297" i="1"/>
  <c r="AA1297" i="1" s="1"/>
  <c r="Z1296" i="1"/>
  <c r="AA1296" i="1" s="1"/>
  <c r="Z1295" i="1"/>
  <c r="AA1295" i="1" s="1"/>
  <c r="Z1294" i="1"/>
  <c r="AA1294" i="1" s="1"/>
  <c r="Z1293" i="1"/>
  <c r="AA1293" i="1" s="1"/>
  <c r="Z1292" i="1"/>
  <c r="AA1292" i="1" s="1"/>
  <c r="Z1291" i="1"/>
  <c r="AA1291" i="1" s="1"/>
  <c r="Z1290" i="1"/>
  <c r="AA1290" i="1" s="1"/>
  <c r="Z1289" i="1"/>
  <c r="AA1289" i="1" s="1"/>
  <c r="Z1288" i="1"/>
  <c r="AA1288" i="1" s="1"/>
  <c r="Z1287" i="1"/>
  <c r="AA1287" i="1" s="1"/>
  <c r="Z1286" i="1"/>
  <c r="AA1286" i="1" s="1"/>
  <c r="Z1285" i="1"/>
  <c r="Z1284" i="1"/>
  <c r="AA1284" i="1" s="1"/>
  <c r="Z1283" i="1"/>
  <c r="Z1282" i="1"/>
  <c r="AA1282" i="1" s="1"/>
  <c r="Z1281" i="1"/>
  <c r="AA1281" i="1" s="1"/>
  <c r="Z1280" i="1"/>
  <c r="AA1280" i="1" s="1"/>
  <c r="Z1279" i="1"/>
  <c r="AA1279" i="1" s="1"/>
  <c r="Z1278" i="1"/>
  <c r="AA1278" i="1" s="1"/>
  <c r="Z1277" i="1"/>
  <c r="AA1277" i="1" s="1"/>
  <c r="Z1276" i="1"/>
  <c r="AA1276" i="1" s="1"/>
  <c r="Z1275" i="1"/>
  <c r="AA1275" i="1" s="1"/>
  <c r="Z1274" i="1"/>
  <c r="AA1274" i="1" s="1"/>
  <c r="Z1273" i="1"/>
  <c r="AA1273" i="1" s="1"/>
  <c r="Z1272" i="1"/>
  <c r="AA1272" i="1" s="1"/>
  <c r="Z1271" i="1"/>
  <c r="AA1271" i="1" s="1"/>
  <c r="Z1270" i="1"/>
  <c r="AA1270" i="1" s="1"/>
  <c r="Z1269" i="1"/>
  <c r="AA1269" i="1" s="1"/>
  <c r="Z1268" i="1"/>
  <c r="AA1268" i="1" s="1"/>
  <c r="Z1267" i="1"/>
  <c r="Z1266" i="1"/>
  <c r="AA1266" i="1" s="1"/>
  <c r="Z1265" i="1"/>
  <c r="AA1265" i="1" s="1"/>
  <c r="Z1264" i="1"/>
  <c r="AA1264" i="1" s="1"/>
  <c r="Z1263" i="1"/>
  <c r="AA1263" i="1" s="1"/>
  <c r="Z1262" i="1"/>
  <c r="AA1262" i="1" s="1"/>
  <c r="Z1261" i="1"/>
  <c r="AA1261" i="1" s="1"/>
  <c r="Z1260" i="1"/>
  <c r="AA1260" i="1" s="1"/>
  <c r="Z1259" i="1"/>
  <c r="AA1259" i="1" s="1"/>
  <c r="Z1258" i="1"/>
  <c r="AA1258" i="1" s="1"/>
  <c r="Z1257" i="1"/>
  <c r="AA1257" i="1" s="1"/>
  <c r="Z1256" i="1"/>
  <c r="AA1256" i="1" s="1"/>
  <c r="Z1255" i="1"/>
  <c r="AA1255" i="1" s="1"/>
  <c r="Z1254" i="1"/>
  <c r="AA1254" i="1" s="1"/>
  <c r="Z1253" i="1"/>
  <c r="Z1252" i="1"/>
  <c r="AA1252" i="1" s="1"/>
  <c r="Z1251" i="1"/>
  <c r="AA1251" i="1" s="1"/>
  <c r="Z1250" i="1"/>
  <c r="AA1250" i="1" s="1"/>
  <c r="Z1249" i="1"/>
  <c r="AA1249" i="1" s="1"/>
  <c r="Z1248" i="1"/>
  <c r="AA1248" i="1" s="1"/>
  <c r="Z1247" i="1"/>
  <c r="AA1247" i="1" s="1"/>
  <c r="Z1246" i="1"/>
  <c r="AA1246" i="1" s="1"/>
  <c r="Z1245" i="1"/>
  <c r="AA1245" i="1" s="1"/>
  <c r="Z1244" i="1"/>
  <c r="AA1244" i="1" s="1"/>
  <c r="Z1243" i="1"/>
  <c r="Z1242" i="1"/>
  <c r="AA1242" i="1" s="1"/>
  <c r="Z1241" i="1"/>
  <c r="Z1240" i="1"/>
  <c r="AA1240" i="1" s="1"/>
  <c r="Z1239" i="1"/>
  <c r="AA1239" i="1" s="1"/>
  <c r="Z1238" i="1"/>
  <c r="AA1238" i="1" s="1"/>
  <c r="Z1237" i="1"/>
  <c r="Z1236" i="1"/>
  <c r="AA1236" i="1" s="1"/>
  <c r="Z1235" i="1"/>
  <c r="Z1234" i="1"/>
  <c r="AA1234" i="1" s="1"/>
  <c r="Z1233" i="1"/>
  <c r="AA1233" i="1" s="1"/>
  <c r="Z1232" i="1"/>
  <c r="AA1232" i="1" s="1"/>
  <c r="Z1231" i="1"/>
  <c r="AA1231" i="1" s="1"/>
  <c r="Z1230" i="1"/>
  <c r="AA1230" i="1" s="1"/>
  <c r="Z1229" i="1"/>
  <c r="AA1229" i="1" s="1"/>
  <c r="Z1228" i="1"/>
  <c r="AA1228" i="1" s="1"/>
  <c r="Z1227" i="1"/>
  <c r="AA1227" i="1" s="1"/>
  <c r="Z1226" i="1"/>
  <c r="AA1226" i="1" s="1"/>
  <c r="Z1225" i="1"/>
  <c r="AA1225" i="1" s="1"/>
  <c r="Z1224" i="1"/>
  <c r="AA1224" i="1" s="1"/>
  <c r="Z1223" i="1"/>
  <c r="AA1223" i="1" s="1"/>
  <c r="Z1222" i="1"/>
  <c r="AA1222" i="1" s="1"/>
  <c r="Z1221" i="1"/>
  <c r="Z1220" i="1"/>
  <c r="AA1220" i="1" s="1"/>
  <c r="Z1219" i="1"/>
  <c r="Z1218" i="1"/>
  <c r="Z1217" i="1"/>
  <c r="AA1217" i="1" s="1"/>
  <c r="Z1216" i="1"/>
  <c r="AA1216" i="1" s="1"/>
  <c r="Z1215" i="1"/>
  <c r="AA1215" i="1" s="1"/>
  <c r="Z1214" i="1"/>
  <c r="AA1214" i="1" s="1"/>
  <c r="Z1213" i="1"/>
  <c r="AA1213" i="1" s="1"/>
  <c r="Z1212" i="1"/>
  <c r="AA1212" i="1" s="1"/>
  <c r="Z1211" i="1"/>
  <c r="AA1211" i="1" s="1"/>
  <c r="Z1210" i="1"/>
  <c r="AA1210" i="1" s="1"/>
  <c r="Z1209" i="1"/>
  <c r="AA1209" i="1" s="1"/>
  <c r="Z1208" i="1"/>
  <c r="AA1208" i="1" s="1"/>
  <c r="Z1207" i="1"/>
  <c r="AA1207" i="1" s="1"/>
  <c r="Z1206" i="1"/>
  <c r="AA1206" i="1" s="1"/>
  <c r="Z1205" i="1"/>
  <c r="Z1204" i="1"/>
  <c r="AA1204" i="1" s="1"/>
  <c r="Z1203" i="1"/>
  <c r="AA1203" i="1" s="1"/>
  <c r="Z1202" i="1"/>
  <c r="AA1202" i="1" s="1"/>
  <c r="Z1201" i="1"/>
  <c r="AA1201" i="1" s="1"/>
  <c r="Z1200" i="1"/>
  <c r="AA1200" i="1" s="1"/>
  <c r="Z1199" i="1"/>
  <c r="AA1199" i="1" s="1"/>
  <c r="Z1198" i="1"/>
  <c r="AA1198" i="1" s="1"/>
  <c r="Z1197" i="1"/>
  <c r="AA1197" i="1" s="1"/>
  <c r="Z1196" i="1"/>
  <c r="AA1196" i="1" s="1"/>
  <c r="Z1195" i="1"/>
  <c r="Z1194" i="1"/>
  <c r="AA1194" i="1" s="1"/>
  <c r="Z1193" i="1"/>
  <c r="AA1193" i="1" s="1"/>
  <c r="Z1192" i="1"/>
  <c r="AA1192" i="1" s="1"/>
  <c r="Z1191" i="1"/>
  <c r="AA1191" i="1" s="1"/>
  <c r="Z1190" i="1"/>
  <c r="AA1190" i="1" s="1"/>
  <c r="Z1189" i="1"/>
  <c r="Z1188" i="1"/>
  <c r="AA1188" i="1" s="1"/>
  <c r="Z1187" i="1"/>
  <c r="Z1186" i="1"/>
  <c r="AA1186" i="1" s="1"/>
  <c r="Z1185" i="1"/>
  <c r="AA1185" i="1" s="1"/>
  <c r="Z1184" i="1"/>
  <c r="AA1184" i="1" s="1"/>
  <c r="Z1183" i="1"/>
  <c r="AA1183" i="1" s="1"/>
  <c r="Z1182" i="1"/>
  <c r="AA1182" i="1" s="1"/>
  <c r="Z1181" i="1"/>
  <c r="AA1181" i="1" s="1"/>
  <c r="Z1180" i="1"/>
  <c r="AA1180" i="1" s="1"/>
  <c r="Z1179" i="1"/>
  <c r="AA1179" i="1" s="1"/>
  <c r="Z1178" i="1"/>
  <c r="Z1177" i="1"/>
  <c r="Z1176" i="1"/>
  <c r="AA1176" i="1" s="1"/>
  <c r="Z1175" i="1"/>
  <c r="AA1175" i="1" s="1"/>
  <c r="Z1174" i="1"/>
  <c r="AA1174" i="1" s="1"/>
  <c r="Z1173" i="1"/>
  <c r="AA1173" i="1" s="1"/>
  <c r="Z1172" i="1"/>
  <c r="AA1172" i="1" s="1"/>
  <c r="Z1171" i="1"/>
  <c r="Z1170" i="1"/>
  <c r="AA1170" i="1" s="1"/>
  <c r="Z1169" i="1"/>
  <c r="AA1169" i="1" s="1"/>
  <c r="Z1168" i="1"/>
  <c r="AA1168" i="1" s="1"/>
  <c r="Z1167" i="1"/>
  <c r="AA1167" i="1" s="1"/>
  <c r="Z1166" i="1"/>
  <c r="Z1165" i="1"/>
  <c r="Z1164" i="1"/>
  <c r="Z1163" i="1"/>
  <c r="AA1163" i="1" s="1"/>
  <c r="Z1162" i="1"/>
  <c r="AA1162" i="1" s="1"/>
  <c r="Z1161" i="1"/>
  <c r="AA1161" i="1" s="1"/>
  <c r="Z1160" i="1"/>
  <c r="AA1160" i="1" s="1"/>
  <c r="Z1159" i="1"/>
  <c r="AA1159" i="1" s="1"/>
  <c r="Z1158" i="1"/>
  <c r="AA1158" i="1" s="1"/>
  <c r="Z1157" i="1"/>
  <c r="Z1156" i="1"/>
  <c r="AA1156" i="1" s="1"/>
  <c r="Z1155" i="1"/>
  <c r="AA1155" i="1" s="1"/>
  <c r="Z1154" i="1"/>
  <c r="AA1154" i="1" s="1"/>
  <c r="Z1153" i="1"/>
  <c r="AA1153" i="1" s="1"/>
  <c r="Z1152" i="1"/>
  <c r="AA1152" i="1" s="1"/>
  <c r="Z1151" i="1"/>
  <c r="AA1151" i="1" s="1"/>
  <c r="Z1150" i="1"/>
  <c r="AA1150" i="1" s="1"/>
  <c r="Z1149" i="1"/>
  <c r="AA1149" i="1" s="1"/>
  <c r="Z1148" i="1"/>
  <c r="AA1148" i="1" s="1"/>
  <c r="Z1147" i="1"/>
  <c r="AA1147" i="1" s="1"/>
  <c r="Z1146" i="1"/>
  <c r="AA1146" i="1" s="1"/>
  <c r="Z1145" i="1"/>
  <c r="AA1145" i="1" s="1"/>
  <c r="Z1144" i="1"/>
  <c r="AA1144" i="1" s="1"/>
  <c r="Z1143" i="1"/>
  <c r="AA1143" i="1" s="1"/>
  <c r="Z1142" i="1"/>
  <c r="AA1142" i="1" s="1"/>
  <c r="Z1141" i="1"/>
  <c r="Z1140" i="1"/>
  <c r="AA1140" i="1" s="1"/>
  <c r="Z1139" i="1"/>
  <c r="Z1138" i="1"/>
  <c r="AA1138" i="1" s="1"/>
  <c r="Z1137" i="1"/>
  <c r="AA1137" i="1" s="1"/>
  <c r="Z1136" i="1"/>
  <c r="AA1136" i="1" s="1"/>
  <c r="Z1135" i="1"/>
  <c r="AA1135" i="1" s="1"/>
  <c r="Z1134" i="1"/>
  <c r="AA1134" i="1" s="1"/>
  <c r="Z1133" i="1"/>
  <c r="AA1133" i="1" s="1"/>
  <c r="Z1132" i="1"/>
  <c r="AA1132" i="1" s="1"/>
  <c r="Z1131" i="1"/>
  <c r="AA1131" i="1" s="1"/>
  <c r="Z1130" i="1"/>
  <c r="AA1130" i="1" s="1"/>
  <c r="Z1129" i="1"/>
  <c r="AA1129" i="1" s="1"/>
  <c r="Z1128" i="1"/>
  <c r="AA1128" i="1" s="1"/>
  <c r="Z1127" i="1"/>
  <c r="AA1127" i="1" s="1"/>
  <c r="Z1126" i="1"/>
  <c r="AA1126" i="1" s="1"/>
  <c r="Z1125" i="1"/>
  <c r="AA1125" i="1" s="1"/>
  <c r="Z1124" i="1"/>
  <c r="AA1124" i="1" s="1"/>
  <c r="Z1123" i="1"/>
  <c r="AA1123" i="1" s="1"/>
  <c r="Z1122" i="1"/>
  <c r="AA1122" i="1" s="1"/>
  <c r="Z1121" i="1"/>
  <c r="AA1121" i="1" s="1"/>
  <c r="Z1120" i="1"/>
  <c r="AA1120" i="1" s="1"/>
  <c r="Z1119" i="1"/>
  <c r="AA1119" i="1" s="1"/>
  <c r="Z1118" i="1"/>
  <c r="AA1118" i="1" s="1"/>
  <c r="Z1117" i="1"/>
  <c r="AA1117" i="1" s="1"/>
  <c r="Z1116" i="1"/>
  <c r="AA1116" i="1" s="1"/>
  <c r="Z1115" i="1"/>
  <c r="AA1115" i="1" s="1"/>
  <c r="Z1114" i="1"/>
  <c r="AA1114" i="1" s="1"/>
  <c r="Z1113" i="1"/>
  <c r="AA1113" i="1" s="1"/>
  <c r="Z1112" i="1"/>
  <c r="AA1112" i="1" s="1"/>
  <c r="Z1111" i="1"/>
  <c r="AA1111" i="1" s="1"/>
  <c r="Z1110" i="1"/>
  <c r="AA1110" i="1" s="1"/>
  <c r="Z1109" i="1"/>
  <c r="Z1108" i="1"/>
  <c r="AA1108" i="1" s="1"/>
  <c r="Z1107" i="1"/>
  <c r="AA1107" i="1" s="1"/>
  <c r="Z1106" i="1"/>
  <c r="AA1106" i="1" s="1"/>
  <c r="Z1105" i="1"/>
  <c r="AA1105" i="1" s="1"/>
  <c r="Z1104" i="1"/>
  <c r="AA1104" i="1" s="1"/>
  <c r="Z1103" i="1"/>
  <c r="AA1103" i="1" s="1"/>
  <c r="Z1102" i="1"/>
  <c r="AA1102" i="1" s="1"/>
  <c r="Z1101" i="1"/>
  <c r="AA1101" i="1" s="1"/>
  <c r="Z1100" i="1"/>
  <c r="AA1100" i="1" s="1"/>
  <c r="Z1099" i="1"/>
  <c r="Z1098" i="1"/>
  <c r="AA1098" i="1" s="1"/>
  <c r="Z1097" i="1"/>
  <c r="AA1097" i="1" s="1"/>
  <c r="Z1096" i="1"/>
  <c r="AA1096" i="1" s="1"/>
  <c r="Z1095" i="1"/>
  <c r="AA1095" i="1" s="1"/>
  <c r="Z1094" i="1"/>
  <c r="AA1094" i="1" s="1"/>
  <c r="Z1093" i="1"/>
  <c r="Z1092" i="1"/>
  <c r="AA1092" i="1" s="1"/>
  <c r="Z1091" i="1"/>
  <c r="Z1090" i="1"/>
  <c r="AA1090" i="1" s="1"/>
  <c r="Z1089" i="1"/>
  <c r="AA1089" i="1" s="1"/>
  <c r="Z1088" i="1"/>
  <c r="AA1088" i="1" s="1"/>
  <c r="Z1087" i="1"/>
  <c r="AA1087" i="1" s="1"/>
  <c r="Z1086" i="1"/>
  <c r="AA1086" i="1" s="1"/>
  <c r="Z1085" i="1"/>
  <c r="AA1085" i="1" s="1"/>
  <c r="Z1084" i="1"/>
  <c r="AA1084" i="1" s="1"/>
  <c r="Z1083" i="1"/>
  <c r="AA1083" i="1" s="1"/>
  <c r="Z1082" i="1"/>
  <c r="AA1082" i="1" s="1"/>
  <c r="Z1081" i="1"/>
  <c r="Z1080" i="1"/>
  <c r="AA1080" i="1" s="1"/>
  <c r="Z1079" i="1"/>
  <c r="AA1079" i="1" s="1"/>
  <c r="Z1078" i="1"/>
  <c r="AA1078" i="1" s="1"/>
  <c r="Z1077" i="1"/>
  <c r="Z1076" i="1"/>
  <c r="AA1076" i="1" s="1"/>
  <c r="Z1075" i="1"/>
  <c r="Z1074" i="1"/>
  <c r="AA1074" i="1" s="1"/>
  <c r="Z1073" i="1"/>
  <c r="AA1073" i="1" s="1"/>
  <c r="Z1072" i="1"/>
  <c r="AA1072" i="1" s="1"/>
  <c r="Z1071" i="1"/>
  <c r="AA1071" i="1" s="1"/>
  <c r="Z1070" i="1"/>
  <c r="Z1069" i="1"/>
  <c r="AA1069" i="1" s="1"/>
  <c r="Z1068" i="1"/>
  <c r="AA1068" i="1" s="1"/>
  <c r="Z1067" i="1"/>
  <c r="AA1067" i="1" s="1"/>
  <c r="Z1066" i="1"/>
  <c r="AA1066" i="1" s="1"/>
  <c r="Z1065" i="1"/>
  <c r="AA1065" i="1" s="1"/>
  <c r="Z1064" i="1"/>
  <c r="AA1064" i="1" s="1"/>
  <c r="Z1063" i="1"/>
  <c r="AA1063" i="1" s="1"/>
  <c r="Z1062" i="1"/>
  <c r="AA1062" i="1" s="1"/>
  <c r="Z1061" i="1"/>
  <c r="Z1060" i="1"/>
  <c r="AA1060" i="1" s="1"/>
  <c r="Z1059" i="1"/>
  <c r="AA1059" i="1" s="1"/>
  <c r="Z1058" i="1"/>
  <c r="Z1057" i="1"/>
  <c r="AA1057" i="1" s="1"/>
  <c r="Z1056" i="1"/>
  <c r="AA1056" i="1" s="1"/>
  <c r="Z1055" i="1"/>
  <c r="AA1055" i="1" s="1"/>
  <c r="Z1054" i="1"/>
  <c r="AA1054" i="1" s="1"/>
  <c r="Z1053" i="1"/>
  <c r="AA1053" i="1" s="1"/>
  <c r="Z1052" i="1"/>
  <c r="AA1052" i="1" s="1"/>
  <c r="Z1051" i="1"/>
  <c r="AA1051" i="1" s="1"/>
  <c r="Z1050" i="1"/>
  <c r="AA1050" i="1" s="1"/>
  <c r="Z1049" i="1"/>
  <c r="AA1049" i="1" s="1"/>
  <c r="Z1048" i="1"/>
  <c r="AA1048" i="1" s="1"/>
  <c r="Z1047" i="1"/>
  <c r="AA1047" i="1" s="1"/>
  <c r="Z1046" i="1"/>
  <c r="AA1046" i="1" s="1"/>
  <c r="Z1045" i="1"/>
  <c r="Z1044" i="1"/>
  <c r="Z1043" i="1"/>
  <c r="Z1042" i="1"/>
  <c r="AA1042" i="1" s="1"/>
  <c r="Z1041" i="1"/>
  <c r="AA1041" i="1" s="1"/>
  <c r="Z1040" i="1"/>
  <c r="AA1040" i="1" s="1"/>
  <c r="Z1039" i="1"/>
  <c r="AA1039" i="1" s="1"/>
  <c r="Z1038" i="1"/>
  <c r="AA1038" i="1" s="1"/>
  <c r="Z1037" i="1"/>
  <c r="AA1037" i="1" s="1"/>
  <c r="Z1036" i="1"/>
  <c r="AA1036" i="1" s="1"/>
  <c r="Z1035" i="1"/>
  <c r="AA1035" i="1" s="1"/>
  <c r="Z1034" i="1"/>
  <c r="AA1034" i="1" s="1"/>
  <c r="Z1033" i="1"/>
  <c r="AA1033" i="1" s="1"/>
  <c r="Z1032" i="1"/>
  <c r="AA1032" i="1" s="1"/>
  <c r="Z1031" i="1"/>
  <c r="AA1031" i="1" s="1"/>
  <c r="Z1030" i="1"/>
  <c r="AA1030" i="1" s="1"/>
  <c r="Z1029" i="1"/>
  <c r="AA1029" i="1" s="1"/>
  <c r="Z1028" i="1"/>
  <c r="AA1028" i="1" s="1"/>
  <c r="Z1027" i="1"/>
  <c r="Z1026" i="1"/>
  <c r="AA1026" i="1" s="1"/>
  <c r="Z1025" i="1"/>
  <c r="AA1025" i="1" s="1"/>
  <c r="Z1024" i="1"/>
  <c r="AA1024" i="1" s="1"/>
  <c r="Z1023" i="1"/>
  <c r="AA1023" i="1" s="1"/>
  <c r="Z1022" i="1"/>
  <c r="AA1022" i="1" s="1"/>
  <c r="Z1021" i="1"/>
  <c r="AA1021" i="1" s="1"/>
  <c r="Z1020" i="1"/>
  <c r="AA1020" i="1" s="1"/>
  <c r="Z1019" i="1"/>
  <c r="Z1018" i="1"/>
  <c r="AA1018" i="1" s="1"/>
  <c r="Z1017" i="1"/>
  <c r="AA1017" i="1" s="1"/>
  <c r="Z1016" i="1"/>
  <c r="AA1016" i="1" s="1"/>
  <c r="Z1015" i="1"/>
  <c r="AA1015" i="1" s="1"/>
  <c r="Z1014" i="1"/>
  <c r="AA1014" i="1" s="1"/>
  <c r="Z1013" i="1"/>
  <c r="Z1012" i="1"/>
  <c r="AA1012" i="1" s="1"/>
  <c r="Z1011" i="1"/>
  <c r="AA1011" i="1" s="1"/>
  <c r="Z1010" i="1"/>
  <c r="AA1010" i="1" s="1"/>
  <c r="Z1009" i="1"/>
  <c r="AA1009" i="1" s="1"/>
  <c r="Z1008" i="1"/>
  <c r="AA1008" i="1" s="1"/>
  <c r="Z1007" i="1"/>
  <c r="AA1007" i="1" s="1"/>
  <c r="Z1006" i="1"/>
  <c r="AA1006" i="1" s="1"/>
  <c r="Z1005" i="1"/>
  <c r="AA1005" i="1" s="1"/>
  <c r="Z1004" i="1"/>
  <c r="AA1004" i="1" s="1"/>
  <c r="Z1003" i="1"/>
  <c r="Z1002" i="1"/>
  <c r="AA1002" i="1" s="1"/>
  <c r="Z1001" i="1"/>
  <c r="AA1001" i="1" s="1"/>
  <c r="Z1000" i="1"/>
  <c r="AA1000" i="1" s="1"/>
  <c r="Z999" i="1"/>
  <c r="AA999" i="1" s="1"/>
  <c r="Z998" i="1"/>
  <c r="AA998" i="1" s="1"/>
  <c r="Z997" i="1"/>
  <c r="Z996" i="1"/>
  <c r="AA996" i="1" s="1"/>
  <c r="Z995" i="1"/>
  <c r="AA995" i="1" s="1"/>
  <c r="Z994" i="1"/>
  <c r="AA994" i="1" s="1"/>
  <c r="Z993" i="1"/>
  <c r="AA993" i="1" s="1"/>
  <c r="Z992" i="1"/>
  <c r="AA992" i="1" s="1"/>
  <c r="Z991" i="1"/>
  <c r="AA991" i="1" s="1"/>
  <c r="Z990" i="1"/>
  <c r="AA990" i="1" s="1"/>
  <c r="Z989" i="1"/>
  <c r="AA989" i="1" s="1"/>
  <c r="Z988" i="1"/>
  <c r="AA988" i="1" s="1"/>
  <c r="Z987" i="1"/>
  <c r="AA987" i="1" s="1"/>
  <c r="Z986" i="1"/>
  <c r="AA986" i="1" s="1"/>
  <c r="Z985" i="1"/>
  <c r="AA985" i="1" s="1"/>
  <c r="Z984" i="1"/>
  <c r="AA984" i="1" s="1"/>
  <c r="Z983" i="1"/>
  <c r="AA983" i="1" s="1"/>
  <c r="Z982" i="1"/>
  <c r="AA982" i="1" s="1"/>
  <c r="Z981" i="1"/>
  <c r="AA981" i="1" s="1"/>
  <c r="Z980" i="1"/>
  <c r="AA980" i="1" s="1"/>
  <c r="Z979" i="1"/>
  <c r="Z978" i="1"/>
  <c r="AA978" i="1" s="1"/>
  <c r="Z977" i="1"/>
  <c r="AA977" i="1" s="1"/>
  <c r="Z976" i="1"/>
  <c r="AA976" i="1" s="1"/>
  <c r="Z975" i="1"/>
  <c r="AA975" i="1" s="1"/>
  <c r="Z974" i="1"/>
  <c r="AA974" i="1" s="1"/>
  <c r="Z973" i="1"/>
  <c r="AA973" i="1" s="1"/>
  <c r="Z972" i="1"/>
  <c r="AA972" i="1" s="1"/>
  <c r="Z971" i="1"/>
  <c r="AA971" i="1" s="1"/>
  <c r="Z970" i="1"/>
  <c r="AA970" i="1" s="1"/>
  <c r="Z969" i="1"/>
  <c r="AA969" i="1" s="1"/>
  <c r="Z968" i="1"/>
  <c r="AA968" i="1" s="1"/>
  <c r="Z967" i="1"/>
  <c r="AA967" i="1" s="1"/>
  <c r="Z966" i="1"/>
  <c r="AA966" i="1" s="1"/>
  <c r="Z965" i="1"/>
  <c r="AA965" i="1" s="1"/>
  <c r="Z964" i="1"/>
  <c r="AA964" i="1" s="1"/>
  <c r="Z963" i="1"/>
  <c r="AA963" i="1" s="1"/>
  <c r="Z962" i="1"/>
  <c r="Z961" i="1"/>
  <c r="AA961" i="1" s="1"/>
  <c r="Z960" i="1"/>
  <c r="AA960" i="1" s="1"/>
  <c r="Z959" i="1"/>
  <c r="AA959" i="1" s="1"/>
  <c r="Z958" i="1"/>
  <c r="AA958" i="1" s="1"/>
  <c r="Z957" i="1"/>
  <c r="AA957" i="1" s="1"/>
  <c r="Z956" i="1"/>
  <c r="AA956" i="1" s="1"/>
  <c r="Z955" i="1"/>
  <c r="AA955" i="1" s="1"/>
  <c r="Z954" i="1"/>
  <c r="AA954" i="1" s="1"/>
  <c r="Z953" i="1"/>
  <c r="AA953" i="1" s="1"/>
  <c r="Z952" i="1"/>
  <c r="AA952" i="1" s="1"/>
  <c r="Z951" i="1"/>
  <c r="AA951" i="1" s="1"/>
  <c r="Z950" i="1"/>
  <c r="AA950" i="1" s="1"/>
  <c r="Z949" i="1"/>
  <c r="Z948" i="1"/>
  <c r="AA948" i="1" s="1"/>
  <c r="Z947" i="1"/>
  <c r="AA947" i="1" s="1"/>
  <c r="Z946" i="1"/>
  <c r="AA946" i="1" s="1"/>
  <c r="Z945" i="1"/>
  <c r="AA945" i="1" s="1"/>
  <c r="Z944" i="1"/>
  <c r="AA944" i="1" s="1"/>
  <c r="Z943" i="1"/>
  <c r="AA943" i="1" s="1"/>
  <c r="Z942" i="1"/>
  <c r="AA942" i="1" s="1"/>
  <c r="Z941" i="1"/>
  <c r="AA941" i="1" s="1"/>
  <c r="Z940" i="1"/>
  <c r="AA940" i="1" s="1"/>
  <c r="Z939" i="1"/>
  <c r="AA939" i="1" s="1"/>
  <c r="Z938" i="1"/>
  <c r="AA938" i="1" s="1"/>
  <c r="Z937" i="1"/>
  <c r="AA937" i="1" s="1"/>
  <c r="Z936" i="1"/>
  <c r="AA936" i="1" s="1"/>
  <c r="Z935" i="1"/>
  <c r="AA935" i="1" s="1"/>
  <c r="Z934" i="1"/>
  <c r="AA934" i="1" s="1"/>
  <c r="Z933" i="1"/>
  <c r="AA933" i="1" s="1"/>
  <c r="Z932" i="1"/>
  <c r="AA932" i="1" s="1"/>
  <c r="Z931" i="1"/>
  <c r="AA931" i="1" s="1"/>
  <c r="Z930" i="1"/>
  <c r="AA930" i="1" s="1"/>
  <c r="Z929" i="1"/>
  <c r="AA929" i="1" s="1"/>
  <c r="Z928" i="1"/>
  <c r="AA928" i="1" s="1"/>
  <c r="Z927" i="1"/>
  <c r="AA927" i="1" s="1"/>
  <c r="Z926" i="1"/>
  <c r="Z925" i="1"/>
  <c r="AA925" i="1" s="1"/>
  <c r="Z924" i="1"/>
  <c r="Z923" i="1"/>
  <c r="Z922" i="1"/>
  <c r="AA922" i="1" s="1"/>
  <c r="Z921" i="1"/>
  <c r="AA921" i="1" s="1"/>
  <c r="Z920" i="1"/>
  <c r="AA920" i="1" s="1"/>
  <c r="Z919" i="1"/>
  <c r="AA919" i="1" s="1"/>
  <c r="Z918" i="1"/>
  <c r="AA918" i="1" s="1"/>
  <c r="Z917" i="1"/>
  <c r="Z916" i="1"/>
  <c r="AA916" i="1" s="1"/>
  <c r="Z915" i="1"/>
  <c r="AA915" i="1" s="1"/>
  <c r="Z914" i="1"/>
  <c r="Z913" i="1"/>
  <c r="AA913" i="1" s="1"/>
  <c r="Z912" i="1"/>
  <c r="AA912" i="1" s="1"/>
  <c r="Z911" i="1"/>
  <c r="AA911" i="1" s="1"/>
  <c r="Z910" i="1"/>
  <c r="AA910" i="1" s="1"/>
  <c r="Z909" i="1"/>
  <c r="AA909" i="1" s="1"/>
  <c r="Z908" i="1"/>
  <c r="AA908" i="1" s="1"/>
  <c r="Z907" i="1"/>
  <c r="AA907" i="1" s="1"/>
  <c r="Z906" i="1"/>
  <c r="AA906" i="1" s="1"/>
  <c r="Z905" i="1"/>
  <c r="AA905" i="1" s="1"/>
  <c r="Z904" i="1"/>
  <c r="AA904" i="1" s="1"/>
  <c r="Z903" i="1"/>
  <c r="AA903" i="1" s="1"/>
  <c r="Z902" i="1"/>
  <c r="AA902" i="1" s="1"/>
  <c r="Z901" i="1"/>
  <c r="Z900" i="1"/>
  <c r="AA900" i="1" s="1"/>
  <c r="Z899" i="1"/>
  <c r="Z898" i="1"/>
  <c r="AA898" i="1" s="1"/>
  <c r="Z897" i="1"/>
  <c r="AA897" i="1" s="1"/>
  <c r="Z896" i="1"/>
  <c r="AA896" i="1" s="1"/>
  <c r="Z895" i="1"/>
  <c r="AA895" i="1" s="1"/>
  <c r="Z894" i="1"/>
  <c r="AA894" i="1" s="1"/>
  <c r="Z893" i="1"/>
  <c r="AA893" i="1" s="1"/>
  <c r="Z892" i="1"/>
  <c r="AA892" i="1" s="1"/>
  <c r="Z891" i="1"/>
  <c r="AA891" i="1" s="1"/>
  <c r="Z890" i="1"/>
  <c r="AA890" i="1" s="1"/>
  <c r="Z889" i="1"/>
  <c r="AA889" i="1" s="1"/>
  <c r="Z888" i="1"/>
  <c r="AA888" i="1" s="1"/>
  <c r="Z887" i="1"/>
  <c r="AA887" i="1" s="1"/>
  <c r="Z886" i="1"/>
  <c r="AA886" i="1" s="1"/>
  <c r="Z885" i="1"/>
  <c r="AA885" i="1" s="1"/>
  <c r="Z884" i="1"/>
  <c r="AA884" i="1" s="1"/>
  <c r="Z883" i="1"/>
  <c r="AA883" i="1" s="1"/>
  <c r="Z882" i="1"/>
  <c r="AA882" i="1" s="1"/>
  <c r="Z881" i="1"/>
  <c r="AA881" i="1" s="1"/>
  <c r="Z880" i="1"/>
  <c r="AA880" i="1" s="1"/>
  <c r="Z879" i="1"/>
  <c r="AA879" i="1" s="1"/>
  <c r="Z878" i="1"/>
  <c r="AA878" i="1" s="1"/>
  <c r="Z877" i="1"/>
  <c r="Z876" i="1"/>
  <c r="AA876" i="1" s="1"/>
  <c r="Z875" i="1"/>
  <c r="Z874" i="1"/>
  <c r="AA874" i="1" s="1"/>
  <c r="Z873" i="1"/>
  <c r="AA873" i="1" s="1"/>
  <c r="Z872" i="1"/>
  <c r="AA872" i="1" s="1"/>
  <c r="Z871" i="1"/>
  <c r="AA871" i="1" s="1"/>
  <c r="Z870" i="1"/>
  <c r="AA870" i="1" s="1"/>
  <c r="Z869" i="1"/>
  <c r="Z868" i="1"/>
  <c r="AA868" i="1" s="1"/>
  <c r="Z867" i="1"/>
  <c r="AA867" i="1" s="1"/>
  <c r="Z866" i="1"/>
  <c r="AA866" i="1" s="1"/>
  <c r="Z865" i="1"/>
  <c r="AA865" i="1" s="1"/>
  <c r="Z864" i="1"/>
  <c r="AA864" i="1" s="1"/>
  <c r="Z863" i="1"/>
  <c r="AA863" i="1" s="1"/>
  <c r="Z862" i="1"/>
  <c r="AA862" i="1" s="1"/>
  <c r="Z861" i="1"/>
  <c r="AA861" i="1" s="1"/>
  <c r="Z860" i="1"/>
  <c r="AA860" i="1" s="1"/>
  <c r="Z859" i="1"/>
  <c r="AA859" i="1" s="1"/>
  <c r="Z858" i="1"/>
  <c r="AA858" i="1" s="1"/>
  <c r="Z857" i="1"/>
  <c r="AA857" i="1" s="1"/>
  <c r="Z856" i="1"/>
  <c r="AA856" i="1" s="1"/>
  <c r="Z855" i="1"/>
  <c r="AA855" i="1" s="1"/>
  <c r="Z854" i="1"/>
  <c r="AA854" i="1" s="1"/>
  <c r="Z853" i="1"/>
  <c r="Z852" i="1"/>
  <c r="Z851" i="1"/>
  <c r="AA851" i="1" s="1"/>
  <c r="Z850" i="1"/>
  <c r="AA850" i="1" s="1"/>
  <c r="Z849" i="1"/>
  <c r="AA849" i="1" s="1"/>
  <c r="Z848" i="1"/>
  <c r="AA848" i="1" s="1"/>
  <c r="Z847" i="1"/>
  <c r="AA847" i="1" s="1"/>
  <c r="Z846" i="1"/>
  <c r="AA846" i="1" s="1"/>
  <c r="Z845" i="1"/>
  <c r="AA845" i="1" s="1"/>
  <c r="Z844" i="1"/>
  <c r="AA844" i="1" s="1"/>
  <c r="Z843" i="1"/>
  <c r="AA843" i="1" s="1"/>
  <c r="Z842" i="1"/>
  <c r="AA842" i="1" s="1"/>
  <c r="Z841" i="1"/>
  <c r="AA841" i="1" s="1"/>
  <c r="Z840" i="1"/>
  <c r="AA840" i="1" s="1"/>
  <c r="Z839" i="1"/>
  <c r="AA839" i="1" s="1"/>
  <c r="Z838" i="1"/>
  <c r="AA838" i="1" s="1"/>
  <c r="Z837" i="1"/>
  <c r="Z836" i="1"/>
  <c r="Z835" i="1"/>
  <c r="AA835" i="1" s="1"/>
  <c r="Z834" i="1"/>
  <c r="AA834" i="1" s="1"/>
  <c r="Z833" i="1"/>
  <c r="AA833" i="1" s="1"/>
  <c r="Z832" i="1"/>
  <c r="AA832" i="1" s="1"/>
  <c r="Z831" i="1"/>
  <c r="AA831" i="1" s="1"/>
  <c r="Z830" i="1"/>
  <c r="Z829" i="1"/>
  <c r="Z828" i="1"/>
  <c r="AA828" i="1" s="1"/>
  <c r="Z827" i="1"/>
  <c r="AA827" i="1" s="1"/>
  <c r="Z826" i="1"/>
  <c r="AA826" i="1" s="1"/>
  <c r="Z825" i="1"/>
  <c r="AA825" i="1" s="1"/>
  <c r="Z824" i="1"/>
  <c r="AA824" i="1" s="1"/>
  <c r="Z823" i="1"/>
  <c r="AA823" i="1" s="1"/>
  <c r="Z822" i="1"/>
  <c r="AA822" i="1" s="1"/>
  <c r="Z821" i="1"/>
  <c r="AA821" i="1" s="1"/>
  <c r="Z820" i="1"/>
  <c r="AA820" i="1" s="1"/>
  <c r="Z819" i="1"/>
  <c r="AA819" i="1" s="1"/>
  <c r="Z818" i="1"/>
  <c r="Z817" i="1"/>
  <c r="AA817" i="1" s="1"/>
  <c r="Z816" i="1"/>
  <c r="AA816" i="1" s="1"/>
  <c r="Z815" i="1"/>
  <c r="AA815" i="1" s="1"/>
  <c r="Z814" i="1"/>
  <c r="AA814" i="1" s="1"/>
  <c r="Z813" i="1"/>
  <c r="AA813" i="1" s="1"/>
  <c r="Z812" i="1"/>
  <c r="AA812" i="1" s="1"/>
  <c r="Z811" i="1"/>
  <c r="AA811" i="1" s="1"/>
  <c r="Z810" i="1"/>
  <c r="AA810" i="1" s="1"/>
  <c r="Z809" i="1"/>
  <c r="AA809" i="1" s="1"/>
  <c r="Z808" i="1"/>
  <c r="AA808" i="1" s="1"/>
  <c r="Z807" i="1"/>
  <c r="AA807" i="1" s="1"/>
  <c r="Z806" i="1"/>
  <c r="AA806" i="1" s="1"/>
  <c r="Z805" i="1"/>
  <c r="Z804" i="1"/>
  <c r="Z803" i="1"/>
  <c r="Z802" i="1"/>
  <c r="AA802" i="1" s="1"/>
  <c r="Z801" i="1"/>
  <c r="AA801" i="1" s="1"/>
  <c r="Z800" i="1"/>
  <c r="AA800" i="1" s="1"/>
  <c r="Z799" i="1"/>
  <c r="AA799" i="1" s="1"/>
  <c r="Z798" i="1"/>
  <c r="AA798" i="1" s="1"/>
  <c r="Z797" i="1"/>
  <c r="AA797" i="1" s="1"/>
  <c r="Z796" i="1"/>
  <c r="AA796" i="1" s="1"/>
  <c r="Z795" i="1"/>
  <c r="AA795" i="1" s="1"/>
  <c r="Z794" i="1"/>
  <c r="AA794" i="1" s="1"/>
  <c r="Z793" i="1"/>
  <c r="AA793" i="1" s="1"/>
  <c r="Z792" i="1"/>
  <c r="AA792" i="1" s="1"/>
  <c r="Z791" i="1"/>
  <c r="AA791" i="1" s="1"/>
  <c r="Z790" i="1"/>
  <c r="AA790" i="1" s="1"/>
  <c r="Z789" i="1"/>
  <c r="AA789" i="1" s="1"/>
  <c r="Z788" i="1"/>
  <c r="AA788" i="1" s="1"/>
  <c r="Z787" i="1"/>
  <c r="Z786" i="1"/>
  <c r="AA786" i="1" s="1"/>
  <c r="Z785" i="1"/>
  <c r="AA785" i="1" s="1"/>
  <c r="Z784" i="1"/>
  <c r="AA784" i="1" s="1"/>
  <c r="Z783" i="1"/>
  <c r="AA783" i="1" s="1"/>
  <c r="Z782" i="1"/>
  <c r="AA782" i="1" s="1"/>
  <c r="Z781" i="1"/>
  <c r="AA781" i="1" s="1"/>
  <c r="Z780" i="1"/>
  <c r="AA780" i="1" s="1"/>
  <c r="Z779" i="1"/>
  <c r="Z778" i="1"/>
  <c r="AA778" i="1" s="1"/>
  <c r="Z777" i="1"/>
  <c r="AA777" i="1" s="1"/>
  <c r="Z776" i="1"/>
  <c r="AA776" i="1" s="1"/>
  <c r="Z775" i="1"/>
  <c r="AA775" i="1" s="1"/>
  <c r="Z774" i="1"/>
  <c r="AA774" i="1" s="1"/>
  <c r="Z773" i="1"/>
  <c r="Z772" i="1"/>
  <c r="AA772" i="1" s="1"/>
  <c r="Z771" i="1"/>
  <c r="AA771" i="1" s="1"/>
  <c r="Z770" i="1"/>
  <c r="Z769" i="1"/>
  <c r="AA769" i="1" s="1"/>
  <c r="Z768" i="1"/>
  <c r="AA768" i="1" s="1"/>
  <c r="Z767" i="1"/>
  <c r="AA767" i="1" s="1"/>
  <c r="Z766" i="1"/>
  <c r="AA766" i="1" s="1"/>
  <c r="Z765" i="1"/>
  <c r="AA765" i="1" s="1"/>
  <c r="Z764" i="1"/>
  <c r="AA764" i="1" s="1"/>
  <c r="Z763" i="1"/>
  <c r="Z762" i="1"/>
  <c r="AA762" i="1" s="1"/>
  <c r="Z761" i="1"/>
  <c r="AA761" i="1" s="1"/>
  <c r="Z760" i="1"/>
  <c r="AA760" i="1" s="1"/>
  <c r="Z759" i="1"/>
  <c r="AA759" i="1" s="1"/>
  <c r="Z758" i="1"/>
  <c r="AA758" i="1" s="1"/>
  <c r="Z757" i="1"/>
  <c r="Z756" i="1"/>
  <c r="AA756" i="1" s="1"/>
  <c r="Z755" i="1"/>
  <c r="Z754" i="1"/>
  <c r="AA754" i="1" s="1"/>
  <c r="Z753" i="1"/>
  <c r="AA753" i="1" s="1"/>
  <c r="Z752" i="1"/>
  <c r="AA752" i="1" s="1"/>
  <c r="Z751" i="1"/>
  <c r="AA751" i="1" s="1"/>
  <c r="Z750" i="1"/>
  <c r="AA750" i="1" s="1"/>
  <c r="Z749" i="1"/>
  <c r="AA749" i="1" s="1"/>
  <c r="Z748" i="1"/>
  <c r="AA748" i="1" s="1"/>
  <c r="Z747" i="1"/>
  <c r="AA747" i="1" s="1"/>
  <c r="Z746" i="1"/>
  <c r="AA746" i="1" s="1"/>
  <c r="Z745" i="1"/>
  <c r="AA745" i="1" s="1"/>
  <c r="Z744" i="1"/>
  <c r="AA744" i="1" s="1"/>
  <c r="Z743" i="1"/>
  <c r="AA743" i="1" s="1"/>
  <c r="Z742" i="1"/>
  <c r="AA742" i="1" s="1"/>
  <c r="Z741" i="1"/>
  <c r="AA741" i="1" s="1"/>
  <c r="Z740" i="1"/>
  <c r="AA740" i="1" s="1"/>
  <c r="Z739" i="1"/>
  <c r="Z738" i="1"/>
  <c r="AA738" i="1" s="1"/>
  <c r="Z737" i="1"/>
  <c r="AA737" i="1" s="1"/>
  <c r="Z736" i="1"/>
  <c r="AA736" i="1" s="1"/>
  <c r="Z735" i="1"/>
  <c r="AA735" i="1" s="1"/>
  <c r="Z734" i="1"/>
  <c r="Z733" i="1"/>
  <c r="AA733" i="1" s="1"/>
  <c r="Z732" i="1"/>
  <c r="Z731" i="1"/>
  <c r="AA731" i="1" s="1"/>
  <c r="Z730" i="1"/>
  <c r="AA730" i="1" s="1"/>
  <c r="Z729" i="1"/>
  <c r="AA729" i="1" s="1"/>
  <c r="Z728" i="1"/>
  <c r="AA728" i="1" s="1"/>
  <c r="Z727" i="1"/>
  <c r="AA727" i="1" s="1"/>
  <c r="Z726" i="1"/>
  <c r="AA726" i="1" s="1"/>
  <c r="Z725" i="1"/>
  <c r="Z724" i="1"/>
  <c r="AA724" i="1" s="1"/>
  <c r="Z723" i="1"/>
  <c r="AA723" i="1" s="1"/>
  <c r="Z722" i="1"/>
  <c r="AA722" i="1" s="1"/>
  <c r="Z721" i="1"/>
  <c r="AA721" i="1" s="1"/>
  <c r="Z720" i="1"/>
  <c r="AA720" i="1" s="1"/>
  <c r="Z719" i="1"/>
  <c r="AA719" i="1" s="1"/>
  <c r="Z718" i="1"/>
  <c r="AA718" i="1" s="1"/>
  <c r="Z717" i="1"/>
  <c r="AA717" i="1" s="1"/>
  <c r="Z716" i="1"/>
  <c r="AA716" i="1" s="1"/>
  <c r="Z715" i="1"/>
  <c r="AA715" i="1" s="1"/>
  <c r="Z714" i="1"/>
  <c r="AA714" i="1" s="1"/>
  <c r="Z713" i="1"/>
  <c r="AA713" i="1" s="1"/>
  <c r="Z712" i="1"/>
  <c r="AA712" i="1" s="1"/>
  <c r="Z711" i="1"/>
  <c r="AA711" i="1" s="1"/>
  <c r="Z710" i="1"/>
  <c r="AA710" i="1" s="1"/>
  <c r="Z709" i="1"/>
  <c r="AA709" i="1" s="1"/>
  <c r="Z708" i="1"/>
  <c r="AA708" i="1" s="1"/>
  <c r="Z707" i="1"/>
  <c r="AA707" i="1" s="1"/>
  <c r="Z706" i="1"/>
  <c r="AA706" i="1" s="1"/>
  <c r="Z705" i="1"/>
  <c r="AA705" i="1" s="1"/>
  <c r="Z704" i="1"/>
  <c r="AA704" i="1" s="1"/>
  <c r="Z703" i="1"/>
  <c r="AA703" i="1" s="1"/>
  <c r="Z702" i="1"/>
  <c r="AA702" i="1" s="1"/>
  <c r="Z701" i="1"/>
  <c r="AA701" i="1" s="1"/>
  <c r="Z700" i="1"/>
  <c r="AA700" i="1" s="1"/>
  <c r="Z699" i="1"/>
  <c r="AA699" i="1" s="1"/>
  <c r="Z698" i="1"/>
  <c r="AA698" i="1" s="1"/>
  <c r="Z697" i="1"/>
  <c r="AA697" i="1" s="1"/>
  <c r="Z696" i="1"/>
  <c r="AA696" i="1" s="1"/>
  <c r="Z695" i="1"/>
  <c r="AA695" i="1" s="1"/>
  <c r="Z694" i="1"/>
  <c r="AA694" i="1" s="1"/>
  <c r="Z693" i="1"/>
  <c r="Z692" i="1"/>
  <c r="Z691" i="1"/>
  <c r="Z690" i="1"/>
  <c r="Z689" i="1"/>
  <c r="Z688" i="1"/>
  <c r="AA688" i="1" s="1"/>
  <c r="Z687" i="1"/>
  <c r="AA687" i="1" s="1"/>
  <c r="Z686" i="1"/>
  <c r="AA686" i="1" s="1"/>
  <c r="Z685" i="1"/>
  <c r="AA685" i="1" s="1"/>
  <c r="Z684" i="1"/>
  <c r="AA684" i="1" s="1"/>
  <c r="Z683" i="1"/>
  <c r="AA683" i="1" s="1"/>
  <c r="Z682" i="1"/>
  <c r="AA682" i="1" s="1"/>
  <c r="Z681" i="1"/>
  <c r="AA681" i="1" s="1"/>
  <c r="Z680" i="1"/>
  <c r="AA680" i="1" s="1"/>
  <c r="Z679" i="1"/>
  <c r="AA679" i="1" s="1"/>
  <c r="Z678" i="1"/>
  <c r="AA678" i="1" s="1"/>
  <c r="Z677" i="1"/>
  <c r="Z676" i="1"/>
  <c r="AA676" i="1" s="1"/>
  <c r="Z675" i="1"/>
  <c r="AA675" i="1" s="1"/>
  <c r="Z674" i="1"/>
  <c r="AA674" i="1" s="1"/>
  <c r="Z673" i="1"/>
  <c r="AA673" i="1" s="1"/>
  <c r="Z672" i="1"/>
  <c r="AA672" i="1" s="1"/>
  <c r="Z671" i="1"/>
  <c r="Z670" i="1"/>
  <c r="AA670" i="1" s="1"/>
  <c r="Z669" i="1"/>
  <c r="AA669" i="1" s="1"/>
  <c r="Z668" i="1"/>
  <c r="AA668" i="1" s="1"/>
  <c r="Z667" i="1"/>
  <c r="AA667" i="1" s="1"/>
  <c r="Z666" i="1"/>
  <c r="AA666" i="1" s="1"/>
  <c r="Z665" i="1"/>
  <c r="AA665" i="1" s="1"/>
  <c r="Z664" i="1"/>
  <c r="AA664" i="1" s="1"/>
  <c r="Z663" i="1"/>
  <c r="AA663" i="1" s="1"/>
  <c r="Z662" i="1"/>
  <c r="AA662" i="1" s="1"/>
  <c r="Z661" i="1"/>
  <c r="Z660" i="1"/>
  <c r="AA660" i="1" s="1"/>
  <c r="Z659" i="1"/>
  <c r="AA659" i="1" s="1"/>
  <c r="Z658" i="1"/>
  <c r="AA658" i="1" s="1"/>
  <c r="Z657" i="1"/>
  <c r="AA657" i="1" s="1"/>
  <c r="Z656" i="1"/>
  <c r="AA656" i="1" s="1"/>
  <c r="Z655" i="1"/>
  <c r="AA655" i="1" s="1"/>
  <c r="Z654" i="1"/>
  <c r="AA654" i="1" s="1"/>
  <c r="Z653" i="1"/>
  <c r="AA653" i="1" s="1"/>
  <c r="Z652" i="1"/>
  <c r="AA652" i="1" s="1"/>
  <c r="Z651" i="1"/>
  <c r="AA651" i="1" s="1"/>
  <c r="Z650" i="1"/>
  <c r="AA650" i="1" s="1"/>
  <c r="Z649" i="1"/>
  <c r="AA649" i="1" s="1"/>
  <c r="Z648" i="1"/>
  <c r="AA648" i="1" s="1"/>
  <c r="Z647" i="1"/>
  <c r="AA647" i="1" s="1"/>
  <c r="Z646" i="1"/>
  <c r="AA646" i="1" s="1"/>
  <c r="Z645" i="1"/>
  <c r="AA645" i="1" s="1"/>
  <c r="Z644" i="1"/>
  <c r="AA644" i="1" s="1"/>
  <c r="Z643" i="1"/>
  <c r="AA643" i="1" s="1"/>
  <c r="Z642" i="1"/>
  <c r="AA642" i="1" s="1"/>
  <c r="Z641" i="1"/>
  <c r="AA641" i="1" s="1"/>
  <c r="Z640" i="1"/>
  <c r="AA640" i="1" s="1"/>
  <c r="Z639" i="1"/>
  <c r="AA639" i="1" s="1"/>
  <c r="Z638" i="1"/>
  <c r="AA638" i="1" s="1"/>
  <c r="Z637" i="1"/>
  <c r="AA637" i="1" s="1"/>
  <c r="Z636" i="1"/>
  <c r="AA636" i="1" s="1"/>
  <c r="Z635" i="1"/>
  <c r="AA635" i="1" s="1"/>
  <c r="Z634" i="1"/>
  <c r="AA634" i="1" s="1"/>
  <c r="Z633" i="1"/>
  <c r="AA633" i="1" s="1"/>
  <c r="Z632" i="1"/>
  <c r="AA632" i="1" s="1"/>
  <c r="Z631" i="1"/>
  <c r="AA631" i="1" s="1"/>
  <c r="Z630" i="1"/>
  <c r="AA630" i="1" s="1"/>
  <c r="Z629" i="1"/>
  <c r="Z628" i="1"/>
  <c r="AA628" i="1" s="1"/>
  <c r="Z627" i="1"/>
  <c r="AA627" i="1" s="1"/>
  <c r="Z626" i="1"/>
  <c r="AA626" i="1" s="1"/>
  <c r="Z625" i="1"/>
  <c r="AA625" i="1" s="1"/>
  <c r="Z624" i="1"/>
  <c r="AA624" i="1" s="1"/>
  <c r="Z623" i="1"/>
  <c r="AA623" i="1" s="1"/>
  <c r="Z622" i="1"/>
  <c r="AA622" i="1" s="1"/>
  <c r="Z621" i="1"/>
  <c r="AA621" i="1" s="1"/>
  <c r="Z620" i="1"/>
  <c r="AA620" i="1" s="1"/>
  <c r="Z619" i="1"/>
  <c r="AA619" i="1" s="1"/>
  <c r="Z618" i="1"/>
  <c r="AA618" i="1" s="1"/>
  <c r="Z617" i="1"/>
  <c r="AA617" i="1" s="1"/>
  <c r="Z616" i="1"/>
  <c r="AA616" i="1" s="1"/>
  <c r="Z615" i="1"/>
  <c r="AA615" i="1" s="1"/>
  <c r="Z614" i="1"/>
  <c r="AA614" i="1" s="1"/>
  <c r="Z613" i="1"/>
  <c r="Z612" i="1"/>
  <c r="Z611" i="1"/>
  <c r="AA611" i="1" s="1"/>
  <c r="Z610" i="1"/>
  <c r="AA610" i="1" s="1"/>
  <c r="Z609" i="1"/>
  <c r="AA609" i="1" s="1"/>
  <c r="Z608" i="1"/>
  <c r="AA608" i="1" s="1"/>
  <c r="Z607" i="1"/>
  <c r="AA607" i="1" s="1"/>
  <c r="Z606" i="1"/>
  <c r="AA606" i="1" s="1"/>
  <c r="Z605" i="1"/>
  <c r="AA605" i="1" s="1"/>
  <c r="Z604" i="1"/>
  <c r="AA604" i="1" s="1"/>
  <c r="Z603" i="1"/>
  <c r="AA603" i="1" s="1"/>
  <c r="Z602" i="1"/>
  <c r="AA602" i="1" s="1"/>
  <c r="Z601" i="1"/>
  <c r="AA601" i="1" s="1"/>
  <c r="Z600" i="1"/>
  <c r="AA600" i="1" s="1"/>
  <c r="Z599" i="1"/>
  <c r="AA599" i="1" s="1"/>
  <c r="Z598" i="1"/>
  <c r="AA598" i="1" s="1"/>
  <c r="Z597" i="1"/>
  <c r="AA597" i="1" s="1"/>
  <c r="Z596" i="1"/>
  <c r="AA596" i="1" s="1"/>
  <c r="Z595" i="1"/>
  <c r="AA595" i="1" s="1"/>
  <c r="Z594" i="1"/>
  <c r="AA594" i="1" s="1"/>
  <c r="Z593" i="1"/>
  <c r="AA593" i="1" s="1"/>
  <c r="Z592" i="1"/>
  <c r="AA592" i="1" s="1"/>
  <c r="Z591" i="1"/>
  <c r="AA591" i="1" s="1"/>
  <c r="Z590" i="1"/>
  <c r="AA590" i="1" s="1"/>
  <c r="Z589" i="1"/>
  <c r="AA589" i="1" s="1"/>
  <c r="Z588" i="1"/>
  <c r="AA588" i="1" s="1"/>
  <c r="Z587" i="1"/>
  <c r="AA587" i="1" s="1"/>
  <c r="Z586" i="1"/>
  <c r="AA586" i="1" s="1"/>
  <c r="Z585" i="1"/>
  <c r="AA585" i="1" s="1"/>
  <c r="Z584" i="1"/>
  <c r="AA584" i="1" s="1"/>
  <c r="Z583" i="1"/>
  <c r="AA583" i="1" s="1"/>
  <c r="Z582" i="1"/>
  <c r="AA582" i="1" s="1"/>
  <c r="Z581" i="1"/>
  <c r="Z580" i="1"/>
  <c r="AA580" i="1" s="1"/>
  <c r="Z579" i="1"/>
  <c r="AA579" i="1" s="1"/>
  <c r="Z578" i="1"/>
  <c r="AA578" i="1" s="1"/>
  <c r="Z577" i="1"/>
  <c r="AA577" i="1" s="1"/>
  <c r="Z576" i="1"/>
  <c r="Z575" i="1"/>
  <c r="AA575" i="1" s="1"/>
  <c r="Z574" i="1"/>
  <c r="AA574" i="1" s="1"/>
  <c r="Z573" i="1"/>
  <c r="AA573" i="1" s="1"/>
  <c r="Z572" i="1"/>
  <c r="AA572" i="1" s="1"/>
  <c r="Z571" i="1"/>
  <c r="Z570" i="1"/>
  <c r="AA570" i="1" s="1"/>
  <c r="Z569" i="1"/>
  <c r="AA569" i="1" s="1"/>
  <c r="Z568" i="1"/>
  <c r="AA568" i="1" s="1"/>
  <c r="Z567" i="1"/>
  <c r="AA567" i="1" s="1"/>
  <c r="Z566" i="1"/>
  <c r="AA566" i="1" s="1"/>
  <c r="Z565" i="1"/>
  <c r="Z564" i="1"/>
  <c r="AA564" i="1" s="1"/>
  <c r="Z563" i="1"/>
  <c r="AA563" i="1" s="1"/>
  <c r="Z562" i="1"/>
  <c r="AA562" i="1" s="1"/>
  <c r="Z561" i="1"/>
  <c r="AA561" i="1" s="1"/>
  <c r="Z560" i="1"/>
  <c r="AA560" i="1" s="1"/>
  <c r="Z559" i="1"/>
  <c r="AA559" i="1" s="1"/>
  <c r="Z558" i="1"/>
  <c r="AA558" i="1" s="1"/>
  <c r="Z557" i="1"/>
  <c r="AA557" i="1" s="1"/>
  <c r="Z556" i="1"/>
  <c r="AA556" i="1" s="1"/>
  <c r="Z555" i="1"/>
  <c r="AA555" i="1" s="1"/>
  <c r="Z554" i="1"/>
  <c r="AA554" i="1" s="1"/>
  <c r="Z553" i="1"/>
  <c r="AA553" i="1" s="1"/>
  <c r="Z552" i="1"/>
  <c r="AA552" i="1" s="1"/>
  <c r="Z551" i="1"/>
  <c r="AA551" i="1" s="1"/>
  <c r="Z550" i="1"/>
  <c r="AA550" i="1" s="1"/>
  <c r="Z549" i="1"/>
  <c r="Z548" i="1"/>
  <c r="Z547" i="1"/>
  <c r="AA547" i="1" s="1"/>
  <c r="Z546" i="1"/>
  <c r="AA546" i="1" s="1"/>
  <c r="Z545" i="1"/>
  <c r="AA545" i="1" s="1"/>
  <c r="Z544" i="1"/>
  <c r="AA544" i="1" s="1"/>
  <c r="Z543" i="1"/>
  <c r="AA543" i="1" s="1"/>
  <c r="Z542" i="1"/>
  <c r="AA542" i="1" s="1"/>
  <c r="Z541" i="1"/>
  <c r="AA541" i="1" s="1"/>
  <c r="Z540" i="1"/>
  <c r="AA540" i="1" s="1"/>
  <c r="Z539" i="1"/>
  <c r="Z538" i="1"/>
  <c r="AA538" i="1" s="1"/>
  <c r="Z537" i="1"/>
  <c r="AA537" i="1" s="1"/>
  <c r="Z536" i="1"/>
  <c r="AA536" i="1" s="1"/>
  <c r="Z535" i="1"/>
  <c r="AA535" i="1" s="1"/>
  <c r="Z534" i="1"/>
  <c r="AA534" i="1" s="1"/>
  <c r="Z533" i="1"/>
  <c r="Z532" i="1"/>
  <c r="AA532" i="1" s="1"/>
  <c r="Z531" i="1"/>
  <c r="AA531" i="1" s="1"/>
  <c r="Z530" i="1"/>
  <c r="AA530" i="1" s="1"/>
  <c r="Z529" i="1"/>
  <c r="AA529" i="1" s="1"/>
  <c r="Z528" i="1"/>
  <c r="AA528" i="1" s="1"/>
  <c r="Z527" i="1"/>
  <c r="AA527" i="1" s="1"/>
  <c r="Z526" i="1"/>
  <c r="AA526" i="1" s="1"/>
  <c r="Z525" i="1"/>
  <c r="AA525" i="1" s="1"/>
  <c r="Z524" i="1"/>
  <c r="AA524" i="1" s="1"/>
  <c r="Z523" i="1"/>
  <c r="Z522" i="1"/>
  <c r="AA522" i="1" s="1"/>
  <c r="Z521" i="1"/>
  <c r="AA521" i="1" s="1"/>
  <c r="Z520" i="1"/>
  <c r="AA520" i="1" s="1"/>
  <c r="Z519" i="1"/>
  <c r="AA519" i="1" s="1"/>
  <c r="Z518" i="1"/>
  <c r="AA518" i="1" s="1"/>
  <c r="Z517" i="1"/>
  <c r="Z516" i="1"/>
  <c r="AA516" i="1" s="1"/>
  <c r="Z515" i="1"/>
  <c r="AA515" i="1" s="1"/>
  <c r="Z514" i="1"/>
  <c r="AA514" i="1" s="1"/>
  <c r="Z513" i="1"/>
  <c r="AA513" i="1" s="1"/>
  <c r="Z512" i="1"/>
  <c r="AA512" i="1" s="1"/>
  <c r="Z511" i="1"/>
  <c r="AA511" i="1" s="1"/>
  <c r="Z510" i="1"/>
  <c r="AA510" i="1" s="1"/>
  <c r="Z509" i="1"/>
  <c r="AA509" i="1" s="1"/>
  <c r="Z508" i="1"/>
  <c r="AA508" i="1" s="1"/>
  <c r="Z507" i="1"/>
  <c r="AA507" i="1" s="1"/>
  <c r="Z506" i="1"/>
  <c r="AA506" i="1" s="1"/>
  <c r="Z505" i="1"/>
  <c r="AA505" i="1" s="1"/>
  <c r="Z504" i="1"/>
  <c r="AA504" i="1" s="1"/>
  <c r="Z503" i="1"/>
  <c r="AA503" i="1" s="1"/>
  <c r="Z502" i="1"/>
  <c r="AA502" i="1" s="1"/>
  <c r="Z501" i="1"/>
  <c r="AA501" i="1" s="1"/>
  <c r="Z500" i="1"/>
  <c r="AA500" i="1" s="1"/>
  <c r="Z499" i="1"/>
  <c r="AA499" i="1" s="1"/>
  <c r="Z498" i="1"/>
  <c r="AA498" i="1" s="1"/>
  <c r="Z497" i="1"/>
  <c r="AA497" i="1" s="1"/>
  <c r="Z496" i="1"/>
  <c r="AA496" i="1" s="1"/>
  <c r="Z495" i="1"/>
  <c r="AA495" i="1" s="1"/>
  <c r="Z494" i="1"/>
  <c r="AA494" i="1" s="1"/>
  <c r="Z493" i="1"/>
  <c r="AA493" i="1" s="1"/>
  <c r="Z492" i="1"/>
  <c r="AA492" i="1" s="1"/>
  <c r="Z491" i="1"/>
  <c r="AA491" i="1" s="1"/>
  <c r="Z490" i="1"/>
  <c r="AA490" i="1" s="1"/>
  <c r="Z489" i="1"/>
  <c r="AA489" i="1" s="1"/>
  <c r="Z488" i="1"/>
  <c r="AA488" i="1" s="1"/>
  <c r="Z487" i="1"/>
  <c r="AA487" i="1" s="1"/>
  <c r="Z486" i="1"/>
  <c r="AA486" i="1" s="1"/>
  <c r="Z485" i="1"/>
  <c r="AA485" i="1" s="1"/>
  <c r="Z484" i="1"/>
  <c r="AA484" i="1" s="1"/>
  <c r="Z483" i="1"/>
  <c r="AA483" i="1" s="1"/>
  <c r="Z482" i="1"/>
  <c r="Z481" i="1"/>
  <c r="AA481" i="1" s="1"/>
  <c r="Z480" i="1"/>
  <c r="AA480" i="1" s="1"/>
  <c r="Z479" i="1"/>
  <c r="AA479" i="1" s="1"/>
  <c r="Z478" i="1"/>
  <c r="AA478" i="1" s="1"/>
  <c r="Z477" i="1"/>
  <c r="AA477" i="1" s="1"/>
  <c r="Z476" i="1"/>
  <c r="AA476" i="1" s="1"/>
  <c r="Z475" i="1"/>
  <c r="AA475" i="1" s="1"/>
  <c r="Z474" i="1"/>
  <c r="AA474" i="1" s="1"/>
  <c r="Z473" i="1"/>
  <c r="AA473" i="1" s="1"/>
  <c r="Z472" i="1"/>
  <c r="AA472" i="1" s="1"/>
  <c r="Z471" i="1"/>
  <c r="AA471" i="1" s="1"/>
  <c r="Z470" i="1"/>
  <c r="AA470" i="1" s="1"/>
  <c r="Z469" i="1"/>
  <c r="Z468" i="1"/>
  <c r="AA468" i="1" s="1"/>
  <c r="Z467" i="1"/>
  <c r="Z466" i="1"/>
  <c r="AA466" i="1" s="1"/>
  <c r="Z465" i="1"/>
  <c r="AA465" i="1" s="1"/>
  <c r="Z464" i="1"/>
  <c r="AA464" i="1" s="1"/>
  <c r="Z463" i="1"/>
  <c r="AA463" i="1" s="1"/>
  <c r="Z462" i="1"/>
  <c r="AA462" i="1" s="1"/>
  <c r="Z461" i="1"/>
  <c r="AA461" i="1" s="1"/>
  <c r="Z460" i="1"/>
  <c r="AA460" i="1" s="1"/>
  <c r="Z459" i="1"/>
  <c r="AA459" i="1" s="1"/>
  <c r="Z458" i="1"/>
  <c r="AA458" i="1" s="1"/>
  <c r="Z457" i="1"/>
  <c r="AA457" i="1" s="1"/>
  <c r="Z456" i="1"/>
  <c r="AA456" i="1" s="1"/>
  <c r="Z455" i="1"/>
  <c r="AA455" i="1" s="1"/>
  <c r="Z454" i="1"/>
  <c r="AA454" i="1" s="1"/>
  <c r="Z453" i="1"/>
  <c r="AA453" i="1" s="1"/>
  <c r="Z452" i="1"/>
  <c r="AA452" i="1" s="1"/>
  <c r="Z451" i="1"/>
  <c r="AA451" i="1" s="1"/>
  <c r="Z450" i="1"/>
  <c r="AA450" i="1" s="1"/>
  <c r="Z449" i="1"/>
  <c r="AA449" i="1" s="1"/>
  <c r="Z448" i="1"/>
  <c r="AA448" i="1" s="1"/>
  <c r="Z447" i="1"/>
  <c r="AA447" i="1" s="1"/>
  <c r="Z446" i="1"/>
  <c r="AA446" i="1" s="1"/>
  <c r="Z445" i="1"/>
  <c r="AA445" i="1" s="1"/>
  <c r="Z444" i="1"/>
  <c r="AA444" i="1" s="1"/>
  <c r="Z443" i="1"/>
  <c r="Z442" i="1"/>
  <c r="AA442" i="1" s="1"/>
  <c r="Z441" i="1"/>
  <c r="AA441" i="1" s="1"/>
  <c r="Z440" i="1"/>
  <c r="AA440" i="1" s="1"/>
  <c r="Z439" i="1"/>
  <c r="AA439" i="1" s="1"/>
  <c r="Z438" i="1"/>
  <c r="AA438" i="1" s="1"/>
  <c r="Z437" i="1"/>
  <c r="Z436" i="1"/>
  <c r="AA436" i="1" s="1"/>
  <c r="Z435" i="1"/>
  <c r="AA435" i="1" s="1"/>
  <c r="Z434" i="1"/>
  <c r="Z433" i="1"/>
  <c r="AA433" i="1" s="1"/>
  <c r="Z432" i="1"/>
  <c r="AA432" i="1" s="1"/>
  <c r="Z431" i="1"/>
  <c r="AA431" i="1" s="1"/>
  <c r="Z430" i="1"/>
  <c r="AA430" i="1" s="1"/>
  <c r="Z429" i="1"/>
  <c r="AA429" i="1" s="1"/>
  <c r="Z428" i="1"/>
  <c r="AA428" i="1" s="1"/>
  <c r="Z427" i="1"/>
  <c r="Z426" i="1"/>
  <c r="AA426" i="1" s="1"/>
  <c r="Z425" i="1"/>
  <c r="AA425" i="1" s="1"/>
  <c r="Z424" i="1"/>
  <c r="AA424" i="1" s="1"/>
  <c r="Z423" i="1"/>
  <c r="AA423" i="1" s="1"/>
  <c r="Z422" i="1"/>
  <c r="AA422" i="1" s="1"/>
  <c r="Z421" i="1"/>
  <c r="Z420" i="1"/>
  <c r="Z419" i="1"/>
  <c r="Z418" i="1"/>
  <c r="AA418" i="1" s="1"/>
  <c r="Z417" i="1"/>
  <c r="AA417" i="1" s="1"/>
  <c r="Z416" i="1"/>
  <c r="AA416" i="1" s="1"/>
  <c r="Z415" i="1"/>
  <c r="AA415" i="1" s="1"/>
  <c r="Z414" i="1"/>
  <c r="AA414" i="1" s="1"/>
  <c r="Z413" i="1"/>
  <c r="AA413" i="1" s="1"/>
  <c r="Z412" i="1"/>
  <c r="AA412" i="1" s="1"/>
  <c r="Z411" i="1"/>
  <c r="AA411" i="1" s="1"/>
  <c r="Z410" i="1"/>
  <c r="AA410" i="1" s="1"/>
  <c r="Z409" i="1"/>
  <c r="AA409" i="1" s="1"/>
  <c r="Z408" i="1"/>
  <c r="AA408" i="1" s="1"/>
  <c r="Z407" i="1"/>
  <c r="AA407" i="1" s="1"/>
  <c r="Z406" i="1"/>
  <c r="AA406" i="1" s="1"/>
  <c r="Z405" i="1"/>
  <c r="Z404" i="1"/>
  <c r="Z403" i="1"/>
  <c r="AA403" i="1" s="1"/>
  <c r="Z402" i="1"/>
  <c r="AA402" i="1" s="1"/>
  <c r="Z401" i="1"/>
  <c r="AA401" i="1" s="1"/>
  <c r="Z400" i="1"/>
  <c r="AA400" i="1" s="1"/>
  <c r="Z399" i="1"/>
  <c r="AA399" i="1" s="1"/>
  <c r="Z398" i="1"/>
  <c r="AA398" i="1" s="1"/>
  <c r="Z397" i="1"/>
  <c r="AA397" i="1" s="1"/>
  <c r="Z396" i="1"/>
  <c r="AA396" i="1" s="1"/>
  <c r="Z395" i="1"/>
  <c r="AA395" i="1" s="1"/>
  <c r="Z394" i="1"/>
  <c r="AA394" i="1" s="1"/>
  <c r="Z393" i="1"/>
  <c r="AA393" i="1" s="1"/>
  <c r="Z392" i="1"/>
  <c r="AA392" i="1" s="1"/>
  <c r="Z391" i="1"/>
  <c r="AA391" i="1" s="1"/>
  <c r="Z390" i="1"/>
  <c r="AA390" i="1" s="1"/>
  <c r="Z389" i="1"/>
  <c r="AA389" i="1" s="1"/>
  <c r="Z388" i="1"/>
  <c r="AA388" i="1" s="1"/>
  <c r="Z387" i="1"/>
  <c r="AA387" i="1" s="1"/>
  <c r="Z386" i="1"/>
  <c r="AA386" i="1" s="1"/>
  <c r="Z385" i="1"/>
  <c r="AA385" i="1" s="1"/>
  <c r="Z384" i="1"/>
  <c r="AA384" i="1" s="1"/>
  <c r="Z383" i="1"/>
  <c r="AA383" i="1" s="1"/>
  <c r="Z382" i="1"/>
  <c r="AA382" i="1" s="1"/>
  <c r="Z381" i="1"/>
  <c r="AA381" i="1" s="1"/>
  <c r="Z380" i="1"/>
  <c r="AA380" i="1" s="1"/>
  <c r="Z379" i="1"/>
  <c r="AA379" i="1" s="1"/>
  <c r="Z378" i="1"/>
  <c r="AA378" i="1" s="1"/>
  <c r="Z377" i="1"/>
  <c r="AA377" i="1" s="1"/>
  <c r="Z376" i="1"/>
  <c r="AA376" i="1" s="1"/>
  <c r="Z375" i="1"/>
  <c r="AA375" i="1" s="1"/>
  <c r="Z374" i="1"/>
  <c r="AA374" i="1" s="1"/>
  <c r="Z373" i="1"/>
  <c r="Z372" i="1"/>
  <c r="Z371" i="1"/>
  <c r="AA371" i="1" s="1"/>
  <c r="Z370" i="1"/>
  <c r="Z369" i="1"/>
  <c r="AA369" i="1" s="1"/>
  <c r="Z368" i="1"/>
  <c r="AA368" i="1" s="1"/>
  <c r="Z367" i="1"/>
  <c r="AA367" i="1" s="1"/>
  <c r="Z366" i="1"/>
  <c r="AA366" i="1" s="1"/>
  <c r="Z365" i="1"/>
  <c r="AA365" i="1" s="1"/>
  <c r="Z364" i="1"/>
  <c r="AA364" i="1" s="1"/>
  <c r="Z363" i="1"/>
  <c r="AA363" i="1" s="1"/>
  <c r="Z362" i="1"/>
  <c r="AA362" i="1" s="1"/>
  <c r="Z361" i="1"/>
  <c r="AA361" i="1" s="1"/>
  <c r="Z360" i="1"/>
  <c r="AA360" i="1" s="1"/>
  <c r="Z359" i="1"/>
  <c r="AA359" i="1" s="1"/>
  <c r="Z358" i="1"/>
  <c r="AA358" i="1" s="1"/>
  <c r="Z357" i="1"/>
  <c r="AA357" i="1" s="1"/>
  <c r="Z356" i="1"/>
  <c r="AA356" i="1" s="1"/>
  <c r="Z355" i="1"/>
  <c r="AA355" i="1" s="1"/>
  <c r="Z354" i="1"/>
  <c r="AA354" i="1" s="1"/>
  <c r="Z353" i="1"/>
  <c r="AA353" i="1" s="1"/>
  <c r="Z352" i="1"/>
  <c r="AA352" i="1" s="1"/>
  <c r="Z351" i="1"/>
  <c r="AA351" i="1" s="1"/>
  <c r="Z350" i="1"/>
  <c r="AA350" i="1" s="1"/>
  <c r="Z349" i="1"/>
  <c r="AA349" i="1" s="1"/>
  <c r="Z348" i="1"/>
  <c r="AA348" i="1" s="1"/>
  <c r="Z347" i="1"/>
  <c r="AA347" i="1" s="1"/>
  <c r="Z346" i="1"/>
  <c r="AA346" i="1" s="1"/>
  <c r="Z345" i="1"/>
  <c r="AA345" i="1" s="1"/>
  <c r="Z344" i="1"/>
  <c r="AA344" i="1" s="1"/>
  <c r="Z343" i="1"/>
  <c r="AA343" i="1" s="1"/>
  <c r="Z342" i="1"/>
  <c r="AA342" i="1" s="1"/>
  <c r="Z341" i="1"/>
  <c r="Z340" i="1"/>
  <c r="AA340" i="1" s="1"/>
  <c r="Z339" i="1"/>
  <c r="AA339" i="1" s="1"/>
  <c r="Z338" i="1"/>
  <c r="Z337" i="1"/>
  <c r="AA337" i="1" s="1"/>
  <c r="Z336" i="1"/>
  <c r="AA336" i="1" s="1"/>
  <c r="Z335" i="1"/>
  <c r="AA335" i="1" s="1"/>
  <c r="Z334" i="1"/>
  <c r="AA334" i="1" s="1"/>
  <c r="Z333" i="1"/>
  <c r="AA333" i="1" s="1"/>
  <c r="Z332" i="1"/>
  <c r="AA332" i="1" s="1"/>
  <c r="Z331" i="1"/>
  <c r="Z330" i="1"/>
  <c r="AA330" i="1" s="1"/>
  <c r="Z329" i="1"/>
  <c r="AA329" i="1" s="1"/>
  <c r="Z328" i="1"/>
  <c r="AA328" i="1" s="1"/>
  <c r="Z327" i="1"/>
  <c r="AA327" i="1" s="1"/>
  <c r="Z326" i="1"/>
  <c r="AA326" i="1" s="1"/>
  <c r="Z325" i="1"/>
  <c r="Z324" i="1"/>
  <c r="AA324" i="1" s="1"/>
  <c r="Z323" i="1"/>
  <c r="AA323" i="1" s="1"/>
  <c r="Z322" i="1"/>
  <c r="AA322" i="1" s="1"/>
  <c r="Z321" i="1"/>
  <c r="AA321" i="1" s="1"/>
  <c r="Z320" i="1"/>
  <c r="AA320" i="1" s="1"/>
  <c r="Z319" i="1"/>
  <c r="AA319" i="1" s="1"/>
  <c r="Z318" i="1"/>
  <c r="AA318" i="1" s="1"/>
  <c r="Z317" i="1"/>
  <c r="AA317" i="1" s="1"/>
  <c r="Z316" i="1"/>
  <c r="AA316" i="1" s="1"/>
  <c r="Z315" i="1"/>
  <c r="AA315" i="1" s="1"/>
  <c r="Z314" i="1"/>
  <c r="Z313" i="1"/>
  <c r="Z312" i="1"/>
  <c r="AA312" i="1" s="1"/>
  <c r="Z311" i="1"/>
  <c r="AA311" i="1" s="1"/>
  <c r="Z310" i="1"/>
  <c r="AA310" i="1" s="1"/>
  <c r="Z309" i="1"/>
  <c r="AA309" i="1" s="1"/>
  <c r="Z308" i="1"/>
  <c r="AA308" i="1" s="1"/>
  <c r="Z307" i="1"/>
  <c r="AA307" i="1" s="1"/>
  <c r="Z306" i="1"/>
  <c r="AA306" i="1" s="1"/>
  <c r="Z305" i="1"/>
  <c r="AA305" i="1" s="1"/>
  <c r="Z304" i="1"/>
  <c r="AA304" i="1" s="1"/>
  <c r="Z303" i="1"/>
  <c r="AA303" i="1" s="1"/>
  <c r="Z302" i="1"/>
  <c r="AA302" i="1" s="1"/>
  <c r="Z301" i="1"/>
  <c r="AA301" i="1" s="1"/>
  <c r="Z300" i="1"/>
  <c r="AA300" i="1" s="1"/>
  <c r="Z299" i="1"/>
  <c r="Z298" i="1"/>
  <c r="AA298" i="1" s="1"/>
  <c r="Z297" i="1"/>
  <c r="AA297" i="1" s="1"/>
  <c r="Z296" i="1"/>
  <c r="AA296" i="1" s="1"/>
  <c r="Z295" i="1"/>
  <c r="AA295" i="1" s="1"/>
  <c r="Z294" i="1"/>
  <c r="AA294" i="1" s="1"/>
  <c r="Z293" i="1"/>
  <c r="Z292" i="1"/>
  <c r="AA292" i="1" s="1"/>
  <c r="Z291" i="1"/>
  <c r="AA291" i="1" s="1"/>
  <c r="Z290" i="1"/>
  <c r="AA290" i="1" s="1"/>
  <c r="Z289" i="1"/>
  <c r="AA289" i="1" s="1"/>
  <c r="Z288" i="1"/>
  <c r="AA288" i="1" s="1"/>
  <c r="Z287" i="1"/>
  <c r="AA287" i="1" s="1"/>
  <c r="Z286" i="1"/>
  <c r="AA286" i="1" s="1"/>
  <c r="Z285" i="1"/>
  <c r="AA285" i="1" s="1"/>
  <c r="Z284" i="1"/>
  <c r="AA284" i="1" s="1"/>
  <c r="Z283" i="1"/>
  <c r="AA283" i="1" s="1"/>
  <c r="Z282" i="1"/>
  <c r="AA282" i="1" s="1"/>
  <c r="Z281" i="1"/>
  <c r="AA281" i="1" s="1"/>
  <c r="Z280" i="1"/>
  <c r="AA280" i="1" s="1"/>
  <c r="Z279" i="1"/>
  <c r="AA279" i="1" s="1"/>
  <c r="Z278" i="1"/>
  <c r="AA278" i="1" s="1"/>
  <c r="Z277" i="1"/>
  <c r="Z276" i="1"/>
  <c r="AA276" i="1" s="1"/>
  <c r="Z275" i="1"/>
  <c r="AA275" i="1" s="1"/>
  <c r="Z274" i="1"/>
  <c r="AA274" i="1" s="1"/>
  <c r="Z273" i="1"/>
  <c r="AA273" i="1" s="1"/>
  <c r="Z272" i="1"/>
  <c r="AA272" i="1" s="1"/>
  <c r="Z271" i="1"/>
  <c r="AA271" i="1" s="1"/>
  <c r="Z270" i="1"/>
  <c r="AA270" i="1" s="1"/>
  <c r="Z269" i="1"/>
  <c r="AA269" i="1" s="1"/>
  <c r="Z268" i="1"/>
  <c r="AA268" i="1" s="1"/>
  <c r="Z267" i="1"/>
  <c r="AA267" i="1" s="1"/>
  <c r="Z266" i="1"/>
  <c r="AA266" i="1" s="1"/>
  <c r="Z265" i="1"/>
  <c r="AA265" i="1" s="1"/>
  <c r="Z264" i="1"/>
  <c r="AA264" i="1" s="1"/>
  <c r="Z263" i="1"/>
  <c r="AA263" i="1" s="1"/>
  <c r="Z262" i="1"/>
  <c r="AA262" i="1" s="1"/>
  <c r="Z261" i="1"/>
  <c r="AA261" i="1" s="1"/>
  <c r="Z260" i="1"/>
  <c r="AA260" i="1" s="1"/>
  <c r="Z259" i="1"/>
  <c r="AA259" i="1" s="1"/>
  <c r="Z258" i="1"/>
  <c r="AA258" i="1" s="1"/>
  <c r="Z257" i="1"/>
  <c r="AA257" i="1" s="1"/>
  <c r="Z256" i="1"/>
  <c r="AA256" i="1" s="1"/>
  <c r="Z255" i="1"/>
  <c r="AA255" i="1" s="1"/>
  <c r="Z254" i="1"/>
  <c r="AA254" i="1" s="1"/>
  <c r="Z253" i="1"/>
  <c r="AA253" i="1" s="1"/>
  <c r="Z252" i="1"/>
  <c r="AA252" i="1" s="1"/>
  <c r="Z251" i="1"/>
  <c r="AA251" i="1" s="1"/>
  <c r="Z250" i="1"/>
  <c r="AA250" i="1" s="1"/>
  <c r="Z249" i="1"/>
  <c r="AA249" i="1" s="1"/>
  <c r="Z248" i="1"/>
  <c r="AA248" i="1" s="1"/>
  <c r="Z247" i="1"/>
  <c r="AA247" i="1" s="1"/>
  <c r="Z246" i="1"/>
  <c r="AA246" i="1" s="1"/>
  <c r="Z245" i="1"/>
  <c r="AA245" i="1" s="1"/>
  <c r="Z244" i="1"/>
  <c r="AA244" i="1" s="1"/>
  <c r="Z243" i="1"/>
  <c r="AA243" i="1" s="1"/>
  <c r="Z242" i="1"/>
  <c r="AA242" i="1" s="1"/>
  <c r="Z241" i="1"/>
  <c r="AA241" i="1" s="1"/>
  <c r="Z240" i="1"/>
  <c r="AA240" i="1" s="1"/>
  <c r="Z239" i="1"/>
  <c r="AA239" i="1" s="1"/>
  <c r="Z238" i="1"/>
  <c r="AA238" i="1" s="1"/>
  <c r="Z237" i="1"/>
  <c r="AA237" i="1" s="1"/>
  <c r="Z236" i="1"/>
  <c r="AA236" i="1" s="1"/>
  <c r="Z235" i="1"/>
  <c r="AA235" i="1" s="1"/>
  <c r="Z234" i="1"/>
  <c r="AA234" i="1" s="1"/>
  <c r="Z233" i="1"/>
  <c r="AA233" i="1" s="1"/>
  <c r="Z232" i="1"/>
  <c r="AA232" i="1" s="1"/>
  <c r="Z231" i="1"/>
  <c r="AA231" i="1" s="1"/>
  <c r="Z230" i="1"/>
  <c r="AA230" i="1" s="1"/>
  <c r="Z229" i="1"/>
  <c r="Z228" i="1"/>
  <c r="AA228" i="1" s="1"/>
  <c r="Z227" i="1"/>
  <c r="AA227" i="1" s="1"/>
  <c r="Z226" i="1"/>
  <c r="AA226" i="1" s="1"/>
  <c r="Z225" i="1"/>
  <c r="AA225" i="1" s="1"/>
  <c r="Z224" i="1"/>
  <c r="AA224" i="1" s="1"/>
  <c r="Z223" i="1"/>
  <c r="AA223" i="1" s="1"/>
  <c r="Z222" i="1"/>
  <c r="AA222" i="1" s="1"/>
  <c r="Z221" i="1"/>
  <c r="AA221" i="1" s="1"/>
  <c r="Z220" i="1"/>
  <c r="AA220" i="1" s="1"/>
  <c r="Z219" i="1"/>
  <c r="AA219" i="1" s="1"/>
  <c r="Z218" i="1"/>
  <c r="AA218" i="1" s="1"/>
  <c r="Z217" i="1"/>
  <c r="AA217" i="1" s="1"/>
  <c r="Z216" i="1"/>
  <c r="AA216" i="1" s="1"/>
  <c r="Z215" i="1"/>
  <c r="AA215" i="1" s="1"/>
  <c r="Z214" i="1"/>
  <c r="AA214" i="1" s="1"/>
  <c r="Z213" i="1"/>
  <c r="AA213" i="1" s="1"/>
  <c r="Z212" i="1"/>
  <c r="AA212" i="1" s="1"/>
  <c r="Z211" i="1"/>
  <c r="AA211" i="1" s="1"/>
  <c r="Z210" i="1"/>
  <c r="AA210" i="1" s="1"/>
  <c r="Z209" i="1"/>
  <c r="AA209" i="1" s="1"/>
  <c r="Z208" i="1"/>
  <c r="AA208" i="1" s="1"/>
  <c r="Z207" i="1"/>
  <c r="AA207" i="1" s="1"/>
  <c r="Z206" i="1"/>
  <c r="AA206" i="1" s="1"/>
  <c r="Z205" i="1"/>
  <c r="AA205" i="1" s="1"/>
  <c r="Z204" i="1"/>
  <c r="AA204" i="1" s="1"/>
  <c r="Z203" i="1"/>
  <c r="AA203" i="1" s="1"/>
  <c r="Z202" i="1"/>
  <c r="AA202" i="1" s="1"/>
  <c r="Z201" i="1"/>
  <c r="AA201" i="1" s="1"/>
  <c r="Z200" i="1"/>
  <c r="AA200" i="1" s="1"/>
  <c r="Z199" i="1"/>
  <c r="AA199" i="1" s="1"/>
  <c r="Z198" i="1"/>
  <c r="AA198" i="1" s="1"/>
  <c r="Z197" i="1"/>
  <c r="AA197" i="1" s="1"/>
  <c r="Z196" i="1"/>
  <c r="AA196" i="1" s="1"/>
  <c r="Z195" i="1"/>
  <c r="AA195" i="1" s="1"/>
  <c r="Z194" i="1"/>
  <c r="AA194" i="1" s="1"/>
  <c r="Z193" i="1"/>
  <c r="AA193" i="1" s="1"/>
  <c r="Z192" i="1"/>
  <c r="AA192" i="1" s="1"/>
  <c r="Z191" i="1"/>
  <c r="AA191" i="1" s="1"/>
  <c r="Z190" i="1"/>
  <c r="AA190" i="1" s="1"/>
  <c r="Z189" i="1"/>
  <c r="AA189" i="1" s="1"/>
  <c r="Z188" i="1"/>
  <c r="AA188" i="1" s="1"/>
  <c r="Z187" i="1"/>
  <c r="AA187" i="1" s="1"/>
  <c r="Z186" i="1"/>
  <c r="AA186" i="1" s="1"/>
  <c r="Z185" i="1"/>
  <c r="AA185" i="1" s="1"/>
  <c r="Z184" i="1"/>
  <c r="AA184" i="1" s="1"/>
  <c r="Z183" i="1"/>
  <c r="AA183" i="1" s="1"/>
  <c r="Z182" i="1"/>
  <c r="AA182" i="1" s="1"/>
  <c r="Z181" i="1"/>
  <c r="AA181" i="1" s="1"/>
  <c r="Z180" i="1"/>
  <c r="Z179" i="1"/>
  <c r="AA179" i="1" s="1"/>
  <c r="Z178" i="1"/>
  <c r="AA178" i="1" s="1"/>
  <c r="Z177" i="1"/>
  <c r="AA177" i="1" s="1"/>
  <c r="Z176" i="1"/>
  <c r="AA176" i="1" s="1"/>
  <c r="Z175" i="1"/>
  <c r="AA175" i="1" s="1"/>
  <c r="Z174" i="1"/>
  <c r="AA174" i="1" s="1"/>
  <c r="Z173" i="1"/>
  <c r="AA173" i="1" s="1"/>
  <c r="Z172" i="1"/>
  <c r="AA172" i="1" s="1"/>
  <c r="Z171" i="1"/>
  <c r="AA171" i="1" s="1"/>
  <c r="Z170" i="1"/>
  <c r="AA170" i="1" s="1"/>
  <c r="Z169" i="1"/>
  <c r="AA169" i="1" s="1"/>
  <c r="Z168" i="1"/>
  <c r="AA168" i="1" s="1"/>
  <c r="Z167" i="1"/>
  <c r="AA167" i="1" s="1"/>
  <c r="Z166" i="1"/>
  <c r="AA166" i="1" s="1"/>
  <c r="Z165" i="1"/>
  <c r="AA165" i="1" s="1"/>
  <c r="Z164" i="1"/>
  <c r="AA164" i="1" s="1"/>
  <c r="Z163" i="1"/>
  <c r="AA163" i="1" s="1"/>
  <c r="Z162" i="1"/>
  <c r="AA162" i="1" s="1"/>
  <c r="Z161" i="1"/>
  <c r="AA161" i="1" s="1"/>
  <c r="Z160" i="1"/>
  <c r="AA160" i="1" s="1"/>
  <c r="Z159" i="1"/>
  <c r="AA159" i="1" s="1"/>
  <c r="Z158" i="1"/>
  <c r="AA158" i="1" s="1"/>
  <c r="Z157" i="1"/>
  <c r="AA157" i="1" s="1"/>
  <c r="Z156" i="1"/>
  <c r="AA156" i="1" s="1"/>
  <c r="Z155" i="1"/>
  <c r="AA155" i="1" s="1"/>
  <c r="Z154" i="1"/>
  <c r="AA154" i="1" s="1"/>
  <c r="Z153" i="1"/>
  <c r="AA153" i="1" s="1"/>
  <c r="Z152" i="1"/>
  <c r="AA152" i="1" s="1"/>
  <c r="Z151" i="1"/>
  <c r="AA151" i="1" s="1"/>
  <c r="Z150" i="1"/>
  <c r="AA150" i="1" s="1"/>
  <c r="Z149" i="1"/>
  <c r="AA149" i="1" s="1"/>
  <c r="Z148" i="1"/>
  <c r="AA148" i="1" s="1"/>
  <c r="Z147" i="1"/>
  <c r="AA147" i="1" s="1"/>
  <c r="Z146" i="1"/>
  <c r="Z145" i="1"/>
  <c r="AA145" i="1" s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Z90" i="1"/>
  <c r="Z89" i="1"/>
  <c r="AA89" i="1" s="1"/>
  <c r="Z88" i="1"/>
  <c r="AA88" i="1" s="1"/>
  <c r="Z87" i="1"/>
  <c r="AA87" i="1" s="1"/>
  <c r="Z86" i="1"/>
  <c r="AA86" i="1" s="1"/>
  <c r="Z85" i="1"/>
  <c r="AA85" i="1" s="1"/>
  <c r="Z84" i="1"/>
  <c r="AA84" i="1" s="1"/>
  <c r="Z83" i="1"/>
  <c r="AA83" i="1" s="1"/>
  <c r="Z82" i="1"/>
  <c r="AA82" i="1" s="1"/>
  <c r="Z81" i="1"/>
  <c r="AA81" i="1" s="1"/>
  <c r="Z80" i="1"/>
  <c r="AA80" i="1" s="1"/>
  <c r="Z79" i="1"/>
  <c r="AA79" i="1" s="1"/>
  <c r="Z78" i="1"/>
  <c r="AA78" i="1" s="1"/>
  <c r="Z77" i="1"/>
  <c r="AA77" i="1" s="1"/>
  <c r="Z76" i="1"/>
  <c r="AA76" i="1" s="1"/>
  <c r="Z75" i="1"/>
  <c r="AA75" i="1" s="1"/>
  <c r="Z74" i="1"/>
  <c r="AA74" i="1" s="1"/>
  <c r="Z73" i="1"/>
  <c r="AA73" i="1" s="1"/>
  <c r="Z72" i="1"/>
  <c r="AA72" i="1" s="1"/>
  <c r="Z71" i="1"/>
  <c r="AA71" i="1" s="1"/>
  <c r="Z70" i="1"/>
  <c r="AA70" i="1" s="1"/>
  <c r="Z69" i="1"/>
  <c r="AA69" i="1" s="1"/>
  <c r="Z68" i="1"/>
  <c r="AA68" i="1" s="1"/>
  <c r="Z67" i="1"/>
  <c r="AA67" i="1" s="1"/>
  <c r="Z66" i="1"/>
  <c r="Z65" i="1"/>
  <c r="AA65" i="1" s="1"/>
  <c r="Z64" i="1"/>
  <c r="AA64" i="1" s="1"/>
  <c r="Z63" i="1"/>
  <c r="AA63" i="1" s="1"/>
  <c r="Z62" i="1"/>
  <c r="AA62" i="1" s="1"/>
  <c r="Z61" i="1"/>
  <c r="AA61" i="1" s="1"/>
  <c r="Z60" i="1"/>
  <c r="AA60" i="1" s="1"/>
  <c r="Z59" i="1"/>
  <c r="AA59" i="1" s="1"/>
  <c r="Z58" i="1"/>
  <c r="AA58" i="1" s="1"/>
  <c r="Z57" i="1"/>
  <c r="AA57" i="1" s="1"/>
  <c r="Z56" i="1"/>
  <c r="AA56" i="1" s="1"/>
  <c r="Z55" i="1"/>
  <c r="AA55" i="1" s="1"/>
  <c r="Z54" i="1"/>
  <c r="AA54" i="1" s="1"/>
  <c r="Z53" i="1"/>
  <c r="AA53" i="1" s="1"/>
  <c r="Z52" i="1"/>
  <c r="AA52" i="1" s="1"/>
  <c r="Z51" i="1"/>
  <c r="AA51" i="1" s="1"/>
  <c r="Z50" i="1"/>
  <c r="AA50" i="1" s="1"/>
  <c r="Z49" i="1"/>
  <c r="AA49" i="1" s="1"/>
  <c r="Z48" i="1"/>
  <c r="AA48" i="1" s="1"/>
  <c r="Z47" i="1"/>
  <c r="AA47" i="1" s="1"/>
  <c r="Z46" i="1"/>
  <c r="AA46" i="1" s="1"/>
  <c r="Z45" i="1"/>
  <c r="AA45" i="1" s="1"/>
  <c r="Z44" i="1"/>
  <c r="AA44" i="1" s="1"/>
  <c r="Z43" i="1"/>
  <c r="AA43" i="1" s="1"/>
  <c r="Z42" i="1"/>
  <c r="AA42" i="1" s="1"/>
  <c r="Z41" i="1"/>
  <c r="AA41" i="1" s="1"/>
  <c r="Z40" i="1"/>
  <c r="AA40" i="1" s="1"/>
  <c r="Z39" i="1"/>
  <c r="AA39" i="1" s="1"/>
  <c r="Z38" i="1"/>
  <c r="AA38" i="1" s="1"/>
  <c r="Z37" i="1"/>
  <c r="Z36" i="1"/>
  <c r="AA36" i="1" s="1"/>
  <c r="Z35" i="1"/>
  <c r="Z34" i="1"/>
  <c r="AA34" i="1" s="1"/>
  <c r="Z33" i="1"/>
  <c r="AA33" i="1" s="1"/>
  <c r="Z32" i="1"/>
  <c r="AA32" i="1" s="1"/>
  <c r="Z31" i="1"/>
  <c r="AA31" i="1" s="1"/>
  <c r="Z30" i="1"/>
  <c r="AA30" i="1" s="1"/>
  <c r="Z29" i="1"/>
  <c r="AA29" i="1" s="1"/>
  <c r="Z28" i="1"/>
  <c r="AA28" i="1" s="1"/>
  <c r="Z27" i="1"/>
  <c r="AA27" i="1" s="1"/>
  <c r="Z26" i="1"/>
  <c r="AA26" i="1" s="1"/>
  <c r="Z25" i="1"/>
  <c r="AA25" i="1" s="1"/>
  <c r="Z24" i="1"/>
  <c r="AA24" i="1" s="1"/>
  <c r="Z23" i="1"/>
  <c r="AA23" i="1" s="1"/>
  <c r="Z22" i="1"/>
  <c r="AA22" i="1" s="1"/>
  <c r="Z21" i="1"/>
  <c r="AA21" i="1" s="1"/>
  <c r="Z20" i="1"/>
  <c r="AA20" i="1" s="1"/>
  <c r="Z19" i="1"/>
  <c r="Z18" i="1"/>
  <c r="AA18" i="1" s="1"/>
  <c r="Z17" i="1"/>
  <c r="AA17" i="1" s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Z4" i="1"/>
  <c r="Z3" i="1"/>
  <c r="AA3" i="1" s="1"/>
  <c r="Z2" i="1"/>
  <c r="AA2" i="1" s="1"/>
  <c r="Z5" i="1"/>
  <c r="AA5" i="1" s="1"/>
  <c r="AA1873" i="1"/>
  <c r="AA1867" i="1"/>
  <c r="AA1861" i="1"/>
  <c r="AA1859" i="1"/>
  <c r="AA1843" i="1"/>
  <c r="AA1835" i="1"/>
  <c r="AA1829" i="1"/>
  <c r="AA1823" i="1"/>
  <c r="AA1819" i="1"/>
  <c r="AA1813" i="1"/>
  <c r="AA1797" i="1"/>
  <c r="AA1795" i="1"/>
  <c r="AA1781" i="1"/>
  <c r="AA1774" i="1"/>
  <c r="AA1771" i="1"/>
  <c r="AA1765" i="1"/>
  <c r="AA1764" i="1"/>
  <c r="AA1763" i="1"/>
  <c r="AA1753" i="1"/>
  <c r="AA1747" i="1"/>
  <c r="AA1733" i="1"/>
  <c r="AA1723" i="1"/>
  <c r="AA1717" i="1"/>
  <c r="AA1715" i="1"/>
  <c r="AA1699" i="1"/>
  <c r="AA1694" i="1"/>
  <c r="AA1693" i="1"/>
  <c r="AA1691" i="1"/>
  <c r="AA1685" i="1"/>
  <c r="AA1675" i="1"/>
  <c r="AA1669" i="1"/>
  <c r="AA1657" i="1"/>
  <c r="AA1653" i="1"/>
  <c r="AA1651" i="1"/>
  <c r="AA1646" i="1"/>
  <c r="AA1643" i="1"/>
  <c r="AA1637" i="1"/>
  <c r="AA1632" i="1"/>
  <c r="AA1627" i="1"/>
  <c r="AA1621" i="1"/>
  <c r="AA1619" i="1"/>
  <c r="AA1603" i="1"/>
  <c r="AA1602" i="1"/>
  <c r="AA1595" i="1"/>
  <c r="AA1589" i="1"/>
  <c r="AA1586" i="1"/>
  <c r="AA1585" i="1"/>
  <c r="AA1579" i="1"/>
  <c r="AA1573" i="1"/>
  <c r="AA1571" i="1"/>
  <c r="AA1555" i="1"/>
  <c r="AA1547" i="1"/>
  <c r="AA1541" i="1"/>
  <c r="AA1538" i="1"/>
  <c r="AA1531" i="1"/>
  <c r="AA1525" i="1"/>
  <c r="AA1513" i="1"/>
  <c r="AA1509" i="1"/>
  <c r="AA1507" i="1"/>
  <c r="AA1499" i="1"/>
  <c r="AA1493" i="1"/>
  <c r="AA1483" i="1"/>
  <c r="AA1477" i="1"/>
  <c r="AA1475" i="1"/>
  <c r="AA1459" i="1"/>
  <c r="AA1445" i="1"/>
  <c r="AA1435" i="1"/>
  <c r="AA1433" i="1"/>
  <c r="AA1429" i="1"/>
  <c r="AA1427" i="1"/>
  <c r="AA1417" i="1"/>
  <c r="AA1411" i="1"/>
  <c r="AA1403" i="1"/>
  <c r="AA1397" i="1"/>
  <c r="AA1381" i="1"/>
  <c r="AA1379" i="1"/>
  <c r="AA1365" i="1"/>
  <c r="AA1363" i="1"/>
  <c r="AA1355" i="1"/>
  <c r="AA1349" i="1"/>
  <c r="AA1344" i="1"/>
  <c r="AA1343" i="1"/>
  <c r="AA1342" i="1"/>
  <c r="AA1337" i="1"/>
  <c r="AA1333" i="1"/>
  <c r="AA1331" i="1"/>
  <c r="AA1301" i="1"/>
  <c r="AA1298" i="1"/>
  <c r="AA1285" i="1"/>
  <c r="AA1283" i="1"/>
  <c r="AA1267" i="1"/>
  <c r="AA1253" i="1"/>
  <c r="AA1243" i="1"/>
  <c r="AA1241" i="1"/>
  <c r="AA1237" i="1"/>
  <c r="AA1235" i="1"/>
  <c r="AA1221" i="1"/>
  <c r="AA1219" i="1"/>
  <c r="AA1218" i="1"/>
  <c r="AA1205" i="1"/>
  <c r="AA1195" i="1"/>
  <c r="AA1189" i="1"/>
  <c r="AA1187" i="1"/>
  <c r="AA1178" i="1"/>
  <c r="AA1177" i="1"/>
  <c r="AA1171" i="1"/>
  <c r="AA1166" i="1"/>
  <c r="AA1165" i="1"/>
  <c r="AA1164" i="1"/>
  <c r="AA1157" i="1"/>
  <c r="AA1141" i="1"/>
  <c r="AA1139" i="1"/>
  <c r="AA1109" i="1"/>
  <c r="AA1099" i="1"/>
  <c r="AA1093" i="1"/>
  <c r="AA1091" i="1"/>
  <c r="AA1081" i="1"/>
  <c r="AA1077" i="1"/>
  <c r="AA1075" i="1"/>
  <c r="AA1070" i="1"/>
  <c r="AA1061" i="1"/>
  <c r="AA1058" i="1"/>
  <c r="AA1045" i="1"/>
  <c r="AA1044" i="1"/>
  <c r="AA1043" i="1"/>
  <c r="AA1027" i="1"/>
  <c r="AA1019" i="1"/>
  <c r="AA1013" i="1"/>
  <c r="AA1003" i="1"/>
  <c r="AA997" i="1"/>
  <c r="AA979" i="1"/>
  <c r="AA962" i="1"/>
  <c r="AA949" i="1"/>
  <c r="AA926" i="1"/>
  <c r="AA924" i="1"/>
  <c r="AA923" i="1"/>
  <c r="AA917" i="1"/>
  <c r="AA914" i="1"/>
  <c r="AA901" i="1"/>
  <c r="AA899" i="1"/>
  <c r="AA877" i="1"/>
  <c r="AA875" i="1"/>
  <c r="AA869" i="1"/>
  <c r="AA853" i="1"/>
  <c r="AA852" i="1"/>
  <c r="AA837" i="1"/>
  <c r="AA836" i="1"/>
  <c r="AA830" i="1"/>
  <c r="AA829" i="1"/>
  <c r="AA818" i="1"/>
  <c r="AA805" i="1"/>
  <c r="AA804" i="1"/>
  <c r="AA803" i="1"/>
  <c r="AA787" i="1"/>
  <c r="AA779" i="1"/>
  <c r="AA773" i="1"/>
  <c r="AA770" i="1"/>
  <c r="AA763" i="1"/>
  <c r="AA757" i="1"/>
  <c r="AA755" i="1"/>
  <c r="AA739" i="1"/>
  <c r="AA734" i="1"/>
  <c r="AA732" i="1"/>
  <c r="AA725" i="1"/>
  <c r="AA693" i="1"/>
  <c r="AA692" i="1"/>
  <c r="AA691" i="1"/>
  <c r="AA690" i="1"/>
  <c r="AA689" i="1"/>
  <c r="AA677" i="1"/>
  <c r="AA671" i="1"/>
  <c r="AA661" i="1"/>
  <c r="AA629" i="1"/>
  <c r="AA613" i="1"/>
  <c r="AA612" i="1"/>
  <c r="AA581" i="1"/>
  <c r="AA576" i="1"/>
  <c r="AA571" i="1"/>
  <c r="AA565" i="1"/>
  <c r="AA549" i="1"/>
  <c r="AA548" i="1"/>
  <c r="AA539" i="1"/>
  <c r="AA533" i="1"/>
  <c r="AA523" i="1"/>
  <c r="AA517" i="1"/>
  <c r="AA482" i="1"/>
  <c r="AA469" i="1"/>
  <c r="AA467" i="1"/>
  <c r="AA443" i="1"/>
  <c r="AA437" i="1"/>
  <c r="AA434" i="1"/>
  <c r="AA427" i="1"/>
  <c r="AA421" i="1"/>
  <c r="AA420" i="1"/>
  <c r="AA419" i="1"/>
  <c r="AA405" i="1"/>
  <c r="AA404" i="1"/>
  <c r="AA373" i="1"/>
  <c r="AA372" i="1"/>
  <c r="AA370" i="1"/>
  <c r="AA341" i="1"/>
  <c r="AA338" i="1"/>
  <c r="AA331" i="1"/>
  <c r="AA325" i="1"/>
  <c r="AA314" i="1"/>
  <c r="AA313" i="1"/>
  <c r="AA299" i="1"/>
  <c r="AA293" i="1"/>
  <c r="AA277" i="1"/>
  <c r="AA229" i="1"/>
  <c r="AA180" i="1"/>
  <c r="AA146" i="1"/>
  <c r="AA139" i="1"/>
  <c r="AA133" i="1"/>
  <c r="AA127" i="1"/>
  <c r="AA101" i="1"/>
  <c r="AA91" i="1"/>
  <c r="AA90" i="1"/>
  <c r="AA66" i="1"/>
  <c r="AA37" i="1"/>
  <c r="AA35" i="1"/>
  <c r="AA19" i="1"/>
  <c r="AA4" i="1"/>
  <c r="Y1873" i="1"/>
  <c r="X1873" i="1"/>
  <c r="Y1872" i="1"/>
  <c r="X1872" i="1"/>
  <c r="Y1871" i="1"/>
  <c r="X1871" i="1"/>
  <c r="Y1870" i="1"/>
  <c r="X1870" i="1"/>
  <c r="Y1869" i="1"/>
  <c r="X1869" i="1"/>
  <c r="Y1868" i="1"/>
  <c r="X1868" i="1"/>
  <c r="Y1867" i="1"/>
  <c r="X1867" i="1"/>
  <c r="Y1866" i="1"/>
  <c r="X1866" i="1"/>
  <c r="Y1865" i="1"/>
  <c r="X1865" i="1"/>
  <c r="Y1864" i="1"/>
  <c r="X1864" i="1"/>
  <c r="Y1863" i="1"/>
  <c r="X1863" i="1"/>
  <c r="Y1862" i="1"/>
  <c r="X1862" i="1"/>
  <c r="Y1861" i="1"/>
  <c r="X1861" i="1"/>
  <c r="Y1860" i="1"/>
  <c r="X1860" i="1"/>
  <c r="Y1859" i="1"/>
  <c r="X1859" i="1"/>
  <c r="Y1858" i="1"/>
  <c r="X1858" i="1"/>
  <c r="Y1857" i="1"/>
  <c r="X1857" i="1"/>
  <c r="Y1856" i="1"/>
  <c r="X1856" i="1"/>
  <c r="Y1855" i="1"/>
  <c r="X1855" i="1"/>
  <c r="Y1854" i="1"/>
  <c r="X1854" i="1"/>
  <c r="Y1853" i="1"/>
  <c r="X1853" i="1"/>
  <c r="Y1852" i="1"/>
  <c r="X1852" i="1"/>
  <c r="Y1851" i="1"/>
  <c r="X1851" i="1"/>
  <c r="Y1850" i="1"/>
  <c r="X1850" i="1"/>
  <c r="Y1849" i="1"/>
  <c r="X1849" i="1"/>
  <c r="Y1848" i="1"/>
  <c r="X1848" i="1"/>
  <c r="Y1847" i="1"/>
  <c r="X1847" i="1"/>
  <c r="Y1846" i="1"/>
  <c r="X1846" i="1"/>
  <c r="Y1845" i="1"/>
  <c r="X1845" i="1"/>
  <c r="Y1844" i="1"/>
  <c r="X1844" i="1"/>
  <c r="Y1843" i="1"/>
  <c r="X1843" i="1"/>
  <c r="Y1842" i="1"/>
  <c r="X1842" i="1"/>
  <c r="Y1841" i="1"/>
  <c r="X1841" i="1"/>
  <c r="Y1840" i="1"/>
  <c r="X1840" i="1"/>
  <c r="Y1839" i="1"/>
  <c r="X1839" i="1"/>
  <c r="Y1838" i="1"/>
  <c r="X1838" i="1"/>
  <c r="Y1837" i="1"/>
  <c r="X1837" i="1"/>
  <c r="Y1836" i="1"/>
  <c r="X1836" i="1"/>
  <c r="Y1835" i="1"/>
  <c r="X1835" i="1"/>
  <c r="Y1834" i="1"/>
  <c r="X1834" i="1"/>
  <c r="Y1833" i="1"/>
  <c r="X1833" i="1"/>
  <c r="Y1832" i="1"/>
  <c r="X1832" i="1"/>
  <c r="Y1831" i="1"/>
  <c r="X1831" i="1"/>
  <c r="Y1830" i="1"/>
  <c r="X1830" i="1"/>
  <c r="Y1829" i="1"/>
  <c r="X1829" i="1"/>
  <c r="Y1828" i="1"/>
  <c r="X1828" i="1"/>
  <c r="Y1827" i="1"/>
  <c r="X1827" i="1"/>
  <c r="Y1826" i="1"/>
  <c r="X1826" i="1"/>
  <c r="Y1825" i="1"/>
  <c r="X1825" i="1"/>
  <c r="Y1824" i="1"/>
  <c r="X1824" i="1"/>
  <c r="Y1823" i="1"/>
  <c r="X1823" i="1"/>
  <c r="Y1822" i="1"/>
  <c r="X1822" i="1"/>
  <c r="Y1821" i="1"/>
  <c r="X1821" i="1"/>
  <c r="Y1820" i="1"/>
  <c r="X1820" i="1"/>
  <c r="Y1819" i="1"/>
  <c r="X1819" i="1"/>
  <c r="Y1818" i="1"/>
  <c r="X1818" i="1"/>
  <c r="Y1817" i="1"/>
  <c r="X1817" i="1"/>
  <c r="Y1816" i="1"/>
  <c r="X1816" i="1"/>
  <c r="Y1815" i="1"/>
  <c r="X1815" i="1"/>
  <c r="Y1814" i="1"/>
  <c r="X1814" i="1"/>
  <c r="Y1813" i="1"/>
  <c r="X1813" i="1"/>
  <c r="Y1812" i="1"/>
  <c r="X1812" i="1"/>
  <c r="Y1811" i="1"/>
  <c r="X1811" i="1"/>
  <c r="Y1810" i="1"/>
  <c r="X1810" i="1"/>
  <c r="Y1809" i="1"/>
  <c r="X1809" i="1"/>
  <c r="Y1808" i="1"/>
  <c r="X1808" i="1"/>
  <c r="Y1807" i="1"/>
  <c r="X1807" i="1"/>
  <c r="Y1806" i="1"/>
  <c r="X1806" i="1"/>
  <c r="Y1805" i="1"/>
  <c r="X1805" i="1"/>
  <c r="Y1804" i="1"/>
  <c r="X1804" i="1"/>
  <c r="Y1803" i="1"/>
  <c r="X1803" i="1"/>
  <c r="Y1802" i="1"/>
  <c r="X1802" i="1"/>
  <c r="Y1801" i="1"/>
  <c r="X1801" i="1"/>
  <c r="Y1800" i="1"/>
  <c r="X1800" i="1"/>
  <c r="Y1799" i="1"/>
  <c r="X1799" i="1"/>
  <c r="Y1798" i="1"/>
  <c r="X1798" i="1"/>
  <c r="Y1797" i="1"/>
  <c r="X1797" i="1"/>
  <c r="Y1796" i="1"/>
  <c r="X1796" i="1"/>
  <c r="Y1795" i="1"/>
  <c r="X1795" i="1"/>
  <c r="Y1794" i="1"/>
  <c r="X1794" i="1"/>
  <c r="Y1793" i="1"/>
  <c r="X1793" i="1"/>
  <c r="Y1792" i="1"/>
  <c r="X1792" i="1"/>
  <c r="Y1791" i="1"/>
  <c r="X1791" i="1"/>
  <c r="Y1790" i="1"/>
  <c r="X1790" i="1"/>
  <c r="Y1789" i="1"/>
  <c r="X1789" i="1"/>
  <c r="Y1788" i="1"/>
  <c r="X1788" i="1"/>
  <c r="Y1787" i="1"/>
  <c r="X1787" i="1"/>
  <c r="Y1786" i="1"/>
  <c r="X1786" i="1"/>
  <c r="Y1785" i="1"/>
  <c r="X1785" i="1"/>
  <c r="Y1784" i="1"/>
  <c r="X1784" i="1"/>
  <c r="Y1783" i="1"/>
  <c r="X1783" i="1"/>
  <c r="Y1782" i="1"/>
  <c r="X1782" i="1"/>
  <c r="Y1781" i="1"/>
  <c r="X1781" i="1"/>
  <c r="Y1780" i="1"/>
  <c r="X1780" i="1"/>
  <c r="Y1779" i="1"/>
  <c r="X1779" i="1"/>
  <c r="Y1778" i="1"/>
  <c r="X1778" i="1"/>
  <c r="Y1777" i="1"/>
  <c r="X1777" i="1"/>
  <c r="Y1776" i="1"/>
  <c r="X1776" i="1"/>
  <c r="Y1775" i="1"/>
  <c r="X1775" i="1"/>
  <c r="Y1774" i="1"/>
  <c r="X1774" i="1"/>
  <c r="Y1773" i="1"/>
  <c r="X1773" i="1"/>
  <c r="Y1772" i="1"/>
  <c r="X1772" i="1"/>
  <c r="Y1771" i="1"/>
  <c r="X1771" i="1"/>
  <c r="Y1770" i="1"/>
  <c r="X1770" i="1"/>
  <c r="Y1769" i="1"/>
  <c r="X1769" i="1"/>
  <c r="Y1768" i="1"/>
  <c r="X1768" i="1"/>
  <c r="Y1767" i="1"/>
  <c r="X1767" i="1"/>
  <c r="Y1766" i="1"/>
  <c r="X1766" i="1"/>
  <c r="Y1765" i="1"/>
  <c r="X1765" i="1"/>
  <c r="Y1764" i="1"/>
  <c r="X1764" i="1"/>
  <c r="Y1763" i="1"/>
  <c r="X1763" i="1"/>
  <c r="Y1762" i="1"/>
  <c r="X1762" i="1"/>
  <c r="Y1761" i="1"/>
  <c r="X1761" i="1"/>
  <c r="Y1760" i="1"/>
  <c r="X1760" i="1"/>
  <c r="Y1759" i="1"/>
  <c r="X1759" i="1"/>
  <c r="Y1758" i="1"/>
  <c r="X1758" i="1"/>
  <c r="Y1757" i="1"/>
  <c r="X1757" i="1"/>
  <c r="Y1756" i="1"/>
  <c r="X1756" i="1"/>
  <c r="Y1755" i="1"/>
  <c r="X1755" i="1"/>
  <c r="Y1754" i="1"/>
  <c r="X1754" i="1"/>
  <c r="Y1753" i="1"/>
  <c r="X1753" i="1"/>
  <c r="Y1752" i="1"/>
  <c r="X1752" i="1"/>
  <c r="Y1751" i="1"/>
  <c r="X1751" i="1"/>
  <c r="Y1750" i="1"/>
  <c r="X1750" i="1"/>
  <c r="Y1749" i="1"/>
  <c r="X1749" i="1"/>
  <c r="Y1748" i="1"/>
  <c r="X1748" i="1"/>
  <c r="Y1747" i="1"/>
  <c r="X1747" i="1"/>
  <c r="Y1746" i="1"/>
  <c r="X1746" i="1"/>
  <c r="Y1745" i="1"/>
  <c r="X1745" i="1"/>
  <c r="Y1744" i="1"/>
  <c r="X1744" i="1"/>
  <c r="Y1743" i="1"/>
  <c r="X1743" i="1"/>
  <c r="Y1742" i="1"/>
  <c r="X1742" i="1"/>
  <c r="Y1741" i="1"/>
  <c r="X1741" i="1"/>
  <c r="Y1740" i="1"/>
  <c r="X1740" i="1"/>
  <c r="Y1739" i="1"/>
  <c r="X1739" i="1"/>
  <c r="Y1738" i="1"/>
  <c r="X1738" i="1"/>
  <c r="Y1737" i="1"/>
  <c r="X1737" i="1"/>
  <c r="Y1736" i="1"/>
  <c r="X1736" i="1"/>
  <c r="Y1735" i="1"/>
  <c r="X1735" i="1"/>
  <c r="Y1734" i="1"/>
  <c r="X1734" i="1"/>
  <c r="Y1733" i="1"/>
  <c r="X1733" i="1"/>
  <c r="Y1732" i="1"/>
  <c r="X1732" i="1"/>
  <c r="Y1731" i="1"/>
  <c r="X1731" i="1"/>
  <c r="Y1730" i="1"/>
  <c r="X1730" i="1"/>
  <c r="Y1729" i="1"/>
  <c r="X1729" i="1"/>
  <c r="Y1728" i="1"/>
  <c r="X1728" i="1"/>
  <c r="Y1727" i="1"/>
  <c r="X1727" i="1"/>
  <c r="Y1726" i="1"/>
  <c r="X1726" i="1"/>
  <c r="Y1725" i="1"/>
  <c r="X1725" i="1"/>
  <c r="Y1724" i="1"/>
  <c r="X1724" i="1"/>
  <c r="Y1723" i="1"/>
  <c r="X1723" i="1"/>
  <c r="Y1722" i="1"/>
  <c r="X1722" i="1"/>
  <c r="Y1721" i="1"/>
  <c r="X1721" i="1"/>
  <c r="Y1720" i="1"/>
  <c r="X1720" i="1"/>
  <c r="Y1719" i="1"/>
  <c r="X1719" i="1"/>
  <c r="Y1718" i="1"/>
  <c r="X1718" i="1"/>
  <c r="Y1717" i="1"/>
  <c r="X1717" i="1"/>
  <c r="Y1716" i="1"/>
  <c r="X1716" i="1"/>
  <c r="Y1715" i="1"/>
  <c r="X1715" i="1"/>
  <c r="Y1714" i="1"/>
  <c r="X1714" i="1"/>
  <c r="Y1713" i="1"/>
  <c r="X1713" i="1"/>
  <c r="Y1712" i="1"/>
  <c r="X1712" i="1"/>
  <c r="Y1711" i="1"/>
  <c r="X1711" i="1"/>
  <c r="Y1710" i="1"/>
  <c r="X1710" i="1"/>
  <c r="Y1709" i="1"/>
  <c r="X1709" i="1"/>
  <c r="Y1708" i="1"/>
  <c r="X1708" i="1"/>
  <c r="Y1707" i="1"/>
  <c r="X1707" i="1"/>
  <c r="Y1706" i="1"/>
  <c r="X1706" i="1"/>
  <c r="Y1705" i="1"/>
  <c r="X1705" i="1"/>
  <c r="Y1704" i="1"/>
  <c r="X1704" i="1"/>
  <c r="Y1703" i="1"/>
  <c r="X1703" i="1"/>
  <c r="Y1702" i="1"/>
  <c r="X1702" i="1"/>
  <c r="Y1701" i="1"/>
  <c r="X1701" i="1"/>
  <c r="Y1700" i="1"/>
  <c r="X1700" i="1"/>
  <c r="Y1699" i="1"/>
  <c r="X1699" i="1"/>
  <c r="Y1698" i="1"/>
  <c r="X1698" i="1"/>
  <c r="Y1697" i="1"/>
  <c r="X1697" i="1"/>
  <c r="Y1696" i="1"/>
  <c r="X1696" i="1"/>
  <c r="Y1695" i="1"/>
  <c r="X1695" i="1"/>
  <c r="Y1694" i="1"/>
  <c r="X1694" i="1"/>
  <c r="Y1693" i="1"/>
  <c r="X1693" i="1"/>
  <c r="Y1692" i="1"/>
  <c r="X1692" i="1"/>
  <c r="Y1691" i="1"/>
  <c r="X1691" i="1"/>
  <c r="Y1690" i="1"/>
  <c r="X1690" i="1"/>
  <c r="Y1689" i="1"/>
  <c r="X1689" i="1"/>
  <c r="Y1688" i="1"/>
  <c r="X1688" i="1"/>
  <c r="Y1687" i="1"/>
  <c r="X1687" i="1"/>
  <c r="Y1686" i="1"/>
  <c r="X1686" i="1"/>
  <c r="Y1685" i="1"/>
  <c r="X1685" i="1"/>
  <c r="Y1684" i="1"/>
  <c r="X1684" i="1"/>
  <c r="Y1683" i="1"/>
  <c r="X1683" i="1"/>
  <c r="Y1682" i="1"/>
  <c r="X1682" i="1"/>
  <c r="Y1681" i="1"/>
  <c r="X1681" i="1"/>
  <c r="Y1680" i="1"/>
  <c r="X1680" i="1"/>
  <c r="Y1679" i="1"/>
  <c r="X1679" i="1"/>
  <c r="Y1678" i="1"/>
  <c r="X1678" i="1"/>
  <c r="Y1677" i="1"/>
  <c r="X1677" i="1"/>
  <c r="Y1676" i="1"/>
  <c r="X1676" i="1"/>
  <c r="Y1675" i="1"/>
  <c r="X1675" i="1"/>
  <c r="Y1674" i="1"/>
  <c r="X1674" i="1"/>
  <c r="Y1673" i="1"/>
  <c r="X1673" i="1"/>
  <c r="Y1672" i="1"/>
  <c r="X1672" i="1"/>
  <c r="Y1671" i="1"/>
  <c r="X1671" i="1"/>
  <c r="Y1670" i="1"/>
  <c r="X1670" i="1"/>
  <c r="Y1669" i="1"/>
  <c r="X1669" i="1"/>
  <c r="Y1668" i="1"/>
  <c r="X1668" i="1"/>
  <c r="Y1667" i="1"/>
  <c r="X1667" i="1"/>
  <c r="Y1666" i="1"/>
  <c r="X1666" i="1"/>
  <c r="Y1665" i="1"/>
  <c r="X1665" i="1"/>
  <c r="Y1664" i="1"/>
  <c r="X1664" i="1"/>
  <c r="Y1663" i="1"/>
  <c r="X1663" i="1"/>
  <c r="Y1662" i="1"/>
  <c r="X1662" i="1"/>
  <c r="Y1661" i="1"/>
  <c r="X1661" i="1"/>
  <c r="Y1660" i="1"/>
  <c r="X1660" i="1"/>
  <c r="Y1659" i="1"/>
  <c r="X1659" i="1"/>
  <c r="Y1658" i="1"/>
  <c r="X1658" i="1"/>
  <c r="Y1657" i="1"/>
  <c r="X1657" i="1"/>
  <c r="Y1656" i="1"/>
  <c r="X1656" i="1"/>
  <c r="Y1655" i="1"/>
  <c r="X1655" i="1"/>
  <c r="Y1654" i="1"/>
  <c r="X1654" i="1"/>
  <c r="Y1653" i="1"/>
  <c r="X1653" i="1"/>
  <c r="Y1652" i="1"/>
  <c r="X1652" i="1"/>
  <c r="Y1651" i="1"/>
  <c r="X1651" i="1"/>
  <c r="Y1650" i="1"/>
  <c r="X1650" i="1"/>
  <c r="Y1649" i="1"/>
  <c r="X1649" i="1"/>
  <c r="Y1648" i="1"/>
  <c r="X1648" i="1"/>
  <c r="Y1647" i="1"/>
  <c r="X1647" i="1"/>
  <c r="Y1646" i="1"/>
  <c r="X1646" i="1"/>
  <c r="Y1645" i="1"/>
  <c r="X1645" i="1"/>
  <c r="Y1644" i="1"/>
  <c r="X1644" i="1"/>
  <c r="Y1643" i="1"/>
  <c r="X1643" i="1"/>
  <c r="Y1642" i="1"/>
  <c r="X1642" i="1"/>
  <c r="Y1641" i="1"/>
  <c r="X1641" i="1"/>
  <c r="Y1640" i="1"/>
  <c r="X1640" i="1"/>
  <c r="Y1639" i="1"/>
  <c r="X1639" i="1"/>
  <c r="Y1638" i="1"/>
  <c r="X1638" i="1"/>
  <c r="Y1637" i="1"/>
  <c r="X1637" i="1"/>
  <c r="Y1636" i="1"/>
  <c r="X1636" i="1"/>
  <c r="Y1635" i="1"/>
  <c r="X1635" i="1"/>
  <c r="Y1634" i="1"/>
  <c r="X1634" i="1"/>
  <c r="Y1633" i="1"/>
  <c r="X1633" i="1"/>
  <c r="Y1632" i="1"/>
  <c r="X1632" i="1"/>
  <c r="Y1631" i="1"/>
  <c r="X1631" i="1"/>
  <c r="Y1630" i="1"/>
  <c r="X1630" i="1"/>
  <c r="Y1629" i="1"/>
  <c r="X1629" i="1"/>
  <c r="Y1628" i="1"/>
  <c r="X1628" i="1"/>
  <c r="Y1627" i="1"/>
  <c r="X1627" i="1"/>
  <c r="Y1626" i="1"/>
  <c r="X1626" i="1"/>
  <c r="Y1625" i="1"/>
  <c r="X1625" i="1"/>
  <c r="Y1624" i="1"/>
  <c r="X1624" i="1"/>
  <c r="Y1623" i="1"/>
  <c r="X1623" i="1"/>
  <c r="Y1622" i="1"/>
  <c r="X1622" i="1"/>
  <c r="Y1621" i="1"/>
  <c r="X1621" i="1"/>
  <c r="Y1620" i="1"/>
  <c r="X1620" i="1"/>
  <c r="Y1619" i="1"/>
  <c r="X1619" i="1"/>
  <c r="Y1618" i="1"/>
  <c r="X1618" i="1"/>
  <c r="Y1617" i="1"/>
  <c r="X1617" i="1"/>
  <c r="Y1616" i="1"/>
  <c r="X1616" i="1"/>
  <c r="Y1615" i="1"/>
  <c r="X1615" i="1"/>
  <c r="Y1614" i="1"/>
  <c r="X1614" i="1"/>
  <c r="Y1613" i="1"/>
  <c r="X1613" i="1"/>
  <c r="Y1612" i="1"/>
  <c r="X1612" i="1"/>
  <c r="Y1611" i="1"/>
  <c r="X1611" i="1"/>
  <c r="Y1610" i="1"/>
  <c r="X1610" i="1"/>
  <c r="Y1609" i="1"/>
  <c r="X1609" i="1"/>
  <c r="Y1608" i="1"/>
  <c r="X1608" i="1"/>
  <c r="Y1607" i="1"/>
  <c r="X1607" i="1"/>
  <c r="Y1606" i="1"/>
  <c r="X1606" i="1"/>
  <c r="Y1605" i="1"/>
  <c r="X1605" i="1"/>
  <c r="Y1604" i="1"/>
  <c r="X1604" i="1"/>
  <c r="Y1603" i="1"/>
  <c r="X1603" i="1"/>
  <c r="Y1602" i="1"/>
  <c r="X1602" i="1"/>
  <c r="Y1601" i="1"/>
  <c r="X1601" i="1"/>
  <c r="Y1600" i="1"/>
  <c r="X1600" i="1"/>
  <c r="Y1599" i="1"/>
  <c r="X1599" i="1"/>
  <c r="Y1598" i="1"/>
  <c r="X1598" i="1"/>
  <c r="Y1597" i="1"/>
  <c r="X1597" i="1"/>
  <c r="Y1596" i="1"/>
  <c r="X1596" i="1"/>
  <c r="Y1595" i="1"/>
  <c r="X1595" i="1"/>
  <c r="Y1594" i="1"/>
  <c r="X1594" i="1"/>
  <c r="Y1593" i="1"/>
  <c r="X1593" i="1"/>
  <c r="Y1592" i="1"/>
  <c r="X1592" i="1"/>
  <c r="Y1591" i="1"/>
  <c r="X1591" i="1"/>
  <c r="Y1590" i="1"/>
  <c r="X1590" i="1"/>
  <c r="Y1589" i="1"/>
  <c r="X1589" i="1"/>
  <c r="Y1588" i="1"/>
  <c r="X1588" i="1"/>
  <c r="Y1587" i="1"/>
  <c r="X1587" i="1"/>
  <c r="Y1586" i="1"/>
  <c r="X1586" i="1"/>
  <c r="Y1585" i="1"/>
  <c r="X1585" i="1"/>
  <c r="Y1584" i="1"/>
  <c r="X1584" i="1"/>
  <c r="Y1583" i="1"/>
  <c r="X1583" i="1"/>
  <c r="Y1582" i="1"/>
  <c r="X1582" i="1"/>
  <c r="Y1581" i="1"/>
  <c r="X1581" i="1"/>
  <c r="Y1580" i="1"/>
  <c r="X1580" i="1"/>
  <c r="Y1579" i="1"/>
  <c r="X1579" i="1"/>
  <c r="Y1578" i="1"/>
  <c r="X1578" i="1"/>
  <c r="Y1577" i="1"/>
  <c r="X1577" i="1"/>
  <c r="Y1576" i="1"/>
  <c r="X1576" i="1"/>
  <c r="Y1575" i="1"/>
  <c r="X1575" i="1"/>
  <c r="Y1574" i="1"/>
  <c r="X1574" i="1"/>
  <c r="Y1573" i="1"/>
  <c r="X1573" i="1"/>
  <c r="Y1572" i="1"/>
  <c r="X1572" i="1"/>
  <c r="Y1571" i="1"/>
  <c r="X1571" i="1"/>
  <c r="Y1570" i="1"/>
  <c r="X1570" i="1"/>
  <c r="Y1569" i="1"/>
  <c r="X1569" i="1"/>
  <c r="Y1568" i="1"/>
  <c r="X1568" i="1"/>
  <c r="Y1567" i="1"/>
  <c r="X1567" i="1"/>
  <c r="Y1566" i="1"/>
  <c r="X1566" i="1"/>
  <c r="Y1565" i="1"/>
  <c r="X1565" i="1"/>
  <c r="Y1564" i="1"/>
  <c r="X1564" i="1"/>
  <c r="Y1563" i="1"/>
  <c r="X1563" i="1"/>
  <c r="Y1562" i="1"/>
  <c r="X1562" i="1"/>
  <c r="Y1561" i="1"/>
  <c r="X1561" i="1"/>
  <c r="Y1560" i="1"/>
  <c r="X1560" i="1"/>
  <c r="Y1559" i="1"/>
  <c r="X1559" i="1"/>
  <c r="Y1558" i="1"/>
  <c r="X1558" i="1"/>
  <c r="Y1557" i="1"/>
  <c r="X1557" i="1"/>
  <c r="Y1556" i="1"/>
  <c r="X1556" i="1"/>
  <c r="Y1555" i="1"/>
  <c r="X1555" i="1"/>
  <c r="Y1554" i="1"/>
  <c r="X1554" i="1"/>
  <c r="Y1553" i="1"/>
  <c r="X1553" i="1"/>
  <c r="Y1552" i="1"/>
  <c r="X1552" i="1"/>
  <c r="Y1551" i="1"/>
  <c r="X1551" i="1"/>
  <c r="Y1550" i="1"/>
  <c r="X1550" i="1"/>
  <c r="Y1549" i="1"/>
  <c r="X1549" i="1"/>
  <c r="Y1548" i="1"/>
  <c r="X1548" i="1"/>
  <c r="Y1547" i="1"/>
  <c r="X1547" i="1"/>
  <c r="Y1546" i="1"/>
  <c r="X1546" i="1"/>
  <c r="Y1545" i="1"/>
  <c r="X1545" i="1"/>
  <c r="Y1544" i="1"/>
  <c r="X1544" i="1"/>
  <c r="Y1543" i="1"/>
  <c r="X1543" i="1"/>
  <c r="Y1542" i="1"/>
  <c r="X1542" i="1"/>
  <c r="Y1541" i="1"/>
  <c r="X1541" i="1"/>
  <c r="Y1540" i="1"/>
  <c r="X1540" i="1"/>
  <c r="Y1539" i="1"/>
  <c r="X1539" i="1"/>
  <c r="Y1538" i="1"/>
  <c r="X1538" i="1"/>
  <c r="Y1537" i="1"/>
  <c r="X1537" i="1"/>
  <c r="Y1536" i="1"/>
  <c r="X1536" i="1"/>
  <c r="Y1535" i="1"/>
  <c r="X1535" i="1"/>
  <c r="Y1534" i="1"/>
  <c r="X1534" i="1"/>
  <c r="Y1533" i="1"/>
  <c r="X1533" i="1"/>
  <c r="Y1532" i="1"/>
  <c r="X1532" i="1"/>
  <c r="Y1531" i="1"/>
  <c r="X1531" i="1"/>
  <c r="Y1530" i="1"/>
  <c r="X1530" i="1"/>
  <c r="Y1529" i="1"/>
  <c r="X1529" i="1"/>
  <c r="Y1528" i="1"/>
  <c r="X1528" i="1"/>
  <c r="Y1527" i="1"/>
  <c r="X1527" i="1"/>
  <c r="Y1526" i="1"/>
  <c r="X1526" i="1"/>
  <c r="Y1525" i="1"/>
  <c r="X1525" i="1"/>
  <c r="Y1524" i="1"/>
  <c r="X1524" i="1"/>
  <c r="Y1523" i="1"/>
  <c r="X1523" i="1"/>
  <c r="Y1522" i="1"/>
  <c r="X1522" i="1"/>
  <c r="Y1521" i="1"/>
  <c r="X1521" i="1"/>
  <c r="Y1520" i="1"/>
  <c r="X1520" i="1"/>
  <c r="Y1519" i="1"/>
  <c r="X1519" i="1"/>
  <c r="Y1518" i="1"/>
  <c r="X1518" i="1"/>
  <c r="Y1517" i="1"/>
  <c r="X1517" i="1"/>
  <c r="Y1516" i="1"/>
  <c r="X1516" i="1"/>
  <c r="Y1515" i="1"/>
  <c r="X1515" i="1"/>
  <c r="Y1514" i="1"/>
  <c r="X1514" i="1"/>
  <c r="Y1513" i="1"/>
  <c r="X1513" i="1"/>
  <c r="Y1512" i="1"/>
  <c r="X1512" i="1"/>
  <c r="Y1511" i="1"/>
  <c r="X1511" i="1"/>
  <c r="Y1510" i="1"/>
  <c r="X1510" i="1"/>
  <c r="Y1509" i="1"/>
  <c r="X1509" i="1"/>
  <c r="Y1508" i="1"/>
  <c r="X1508" i="1"/>
  <c r="Y1507" i="1"/>
  <c r="X1507" i="1"/>
  <c r="Y1506" i="1"/>
  <c r="X1506" i="1"/>
  <c r="Y1505" i="1"/>
  <c r="X1505" i="1"/>
  <c r="Y1504" i="1"/>
  <c r="X1504" i="1"/>
  <c r="Y1503" i="1"/>
  <c r="X1503" i="1"/>
  <c r="Y1502" i="1"/>
  <c r="X1502" i="1"/>
  <c r="Y1501" i="1"/>
  <c r="X1501" i="1"/>
  <c r="Y1500" i="1"/>
  <c r="X1500" i="1"/>
  <c r="Y1499" i="1"/>
  <c r="X1499" i="1"/>
  <c r="Y1498" i="1"/>
  <c r="X1498" i="1"/>
  <c r="Y1497" i="1"/>
  <c r="X1497" i="1"/>
  <c r="Y1496" i="1"/>
  <c r="X1496" i="1"/>
  <c r="Y1495" i="1"/>
  <c r="X1495" i="1"/>
  <c r="Y1494" i="1"/>
  <c r="X1494" i="1"/>
  <c r="Y1493" i="1"/>
  <c r="X1493" i="1"/>
  <c r="Y1492" i="1"/>
  <c r="X1492" i="1"/>
  <c r="Y1491" i="1"/>
  <c r="X1491" i="1"/>
  <c r="Y1490" i="1"/>
  <c r="X1490" i="1"/>
  <c r="Y1489" i="1"/>
  <c r="X1489" i="1"/>
  <c r="Y1488" i="1"/>
  <c r="X1488" i="1"/>
  <c r="Y1487" i="1"/>
  <c r="X1487" i="1"/>
  <c r="Y1486" i="1"/>
  <c r="X1486" i="1"/>
  <c r="Y1485" i="1"/>
  <c r="X1485" i="1"/>
  <c r="Y1484" i="1"/>
  <c r="X1484" i="1"/>
  <c r="Y1483" i="1"/>
  <c r="X1483" i="1"/>
  <c r="Y1482" i="1"/>
  <c r="X1482" i="1"/>
  <c r="Y1481" i="1"/>
  <c r="X1481" i="1"/>
  <c r="Y1480" i="1"/>
  <c r="X1480" i="1"/>
  <c r="Y1479" i="1"/>
  <c r="X1479" i="1"/>
  <c r="Y1478" i="1"/>
  <c r="X1478" i="1"/>
  <c r="Y1477" i="1"/>
  <c r="X1477" i="1"/>
  <c r="Y1476" i="1"/>
  <c r="X1476" i="1"/>
  <c r="Y1475" i="1"/>
  <c r="X1475" i="1"/>
  <c r="Y1474" i="1"/>
  <c r="X1474" i="1"/>
  <c r="Y1473" i="1"/>
  <c r="X1473" i="1"/>
  <c r="Y1472" i="1"/>
  <c r="X1472" i="1"/>
  <c r="Y1471" i="1"/>
  <c r="X1471" i="1"/>
  <c r="Y1470" i="1"/>
  <c r="X1470" i="1"/>
  <c r="Y1469" i="1"/>
  <c r="X1469" i="1"/>
  <c r="Y1468" i="1"/>
  <c r="X1468" i="1"/>
  <c r="Y1467" i="1"/>
  <c r="X1467" i="1"/>
  <c r="Y1466" i="1"/>
  <c r="X1466" i="1"/>
  <c r="Y1465" i="1"/>
  <c r="X1465" i="1"/>
  <c r="Y1464" i="1"/>
  <c r="X1464" i="1"/>
  <c r="Y1463" i="1"/>
  <c r="X1463" i="1"/>
  <c r="Y1462" i="1"/>
  <c r="X1462" i="1"/>
  <c r="Y1461" i="1"/>
  <c r="X1461" i="1"/>
  <c r="Y1460" i="1"/>
  <c r="X1460" i="1"/>
  <c r="Y1459" i="1"/>
  <c r="X1459" i="1"/>
  <c r="Y1458" i="1"/>
  <c r="X1458" i="1"/>
  <c r="Y1457" i="1"/>
  <c r="X1457" i="1"/>
  <c r="Y1456" i="1"/>
  <c r="X1456" i="1"/>
  <c r="Y1455" i="1"/>
  <c r="X1455" i="1"/>
  <c r="Y1454" i="1"/>
  <c r="X1454" i="1"/>
  <c r="Y1453" i="1"/>
  <c r="X1453" i="1"/>
  <c r="Y1452" i="1"/>
  <c r="X1452" i="1"/>
  <c r="Y1451" i="1"/>
  <c r="X1451" i="1"/>
  <c r="Y1450" i="1"/>
  <c r="X1450" i="1"/>
  <c r="Y1449" i="1"/>
  <c r="X1449" i="1"/>
  <c r="Y1448" i="1"/>
  <c r="X1448" i="1"/>
  <c r="Y1447" i="1"/>
  <c r="X1447" i="1"/>
  <c r="Y1446" i="1"/>
  <c r="X1446" i="1"/>
  <c r="Y1445" i="1"/>
  <c r="X1445" i="1"/>
  <c r="Y1444" i="1"/>
  <c r="X1444" i="1"/>
  <c r="Y1443" i="1"/>
  <c r="X1443" i="1"/>
  <c r="Y1442" i="1"/>
  <c r="X1442" i="1"/>
  <c r="Y1441" i="1"/>
  <c r="X1441" i="1"/>
  <c r="Y1440" i="1"/>
  <c r="X1440" i="1"/>
  <c r="Y1439" i="1"/>
  <c r="X1439" i="1"/>
  <c r="Y1438" i="1"/>
  <c r="X1438" i="1"/>
  <c r="Y1437" i="1"/>
  <c r="X1437" i="1"/>
  <c r="Y1436" i="1"/>
  <c r="X1436" i="1"/>
  <c r="Y1435" i="1"/>
  <c r="X1435" i="1"/>
  <c r="Y1434" i="1"/>
  <c r="X1434" i="1"/>
  <c r="Y1433" i="1"/>
  <c r="X1433" i="1"/>
  <c r="Y1432" i="1"/>
  <c r="X1432" i="1"/>
  <c r="Y1431" i="1"/>
  <c r="X1431" i="1"/>
  <c r="Y1430" i="1"/>
  <c r="X1430" i="1"/>
  <c r="Y1429" i="1"/>
  <c r="X1429" i="1"/>
  <c r="Y1428" i="1"/>
  <c r="X1428" i="1"/>
  <c r="Y1427" i="1"/>
  <c r="X1427" i="1"/>
  <c r="Y1426" i="1"/>
  <c r="X1426" i="1"/>
  <c r="Y1425" i="1"/>
  <c r="X1425" i="1"/>
  <c r="Y1424" i="1"/>
  <c r="X1424" i="1"/>
  <c r="Y1423" i="1"/>
  <c r="X1423" i="1"/>
  <c r="Y1422" i="1"/>
  <c r="X1422" i="1"/>
  <c r="Y1421" i="1"/>
  <c r="X1421" i="1"/>
  <c r="Y1420" i="1"/>
  <c r="X1420" i="1"/>
  <c r="Y1419" i="1"/>
  <c r="X1419" i="1"/>
  <c r="Y1418" i="1"/>
  <c r="X1418" i="1"/>
  <c r="Y1417" i="1"/>
  <c r="X1417" i="1"/>
  <c r="Y1416" i="1"/>
  <c r="X1416" i="1"/>
  <c r="Y1415" i="1"/>
  <c r="X1415" i="1"/>
  <c r="Y1414" i="1"/>
  <c r="X1414" i="1"/>
  <c r="Y1413" i="1"/>
  <c r="X1413" i="1"/>
  <c r="Y1412" i="1"/>
  <c r="X1412" i="1"/>
  <c r="Y1411" i="1"/>
  <c r="X1411" i="1"/>
  <c r="Y1410" i="1"/>
  <c r="X1410" i="1"/>
  <c r="Y1409" i="1"/>
  <c r="X1409" i="1"/>
  <c r="Y1408" i="1"/>
  <c r="X1408" i="1"/>
  <c r="Y1407" i="1"/>
  <c r="X1407" i="1"/>
  <c r="Y1406" i="1"/>
  <c r="X1406" i="1"/>
  <c r="Y1405" i="1"/>
  <c r="X1405" i="1"/>
  <c r="Y1404" i="1"/>
  <c r="X1404" i="1"/>
  <c r="Y1403" i="1"/>
  <c r="X1403" i="1"/>
  <c r="Y1402" i="1"/>
  <c r="X1402" i="1"/>
  <c r="Y1401" i="1"/>
  <c r="X1401" i="1"/>
  <c r="Y1400" i="1"/>
  <c r="X1400" i="1"/>
  <c r="Y1399" i="1"/>
  <c r="X1399" i="1"/>
  <c r="Y1398" i="1"/>
  <c r="X1398" i="1"/>
  <c r="Y1397" i="1"/>
  <c r="X1397" i="1"/>
  <c r="Y1396" i="1"/>
  <c r="X1396" i="1"/>
  <c r="Y1395" i="1"/>
  <c r="X1395" i="1"/>
  <c r="Y1394" i="1"/>
  <c r="X1394" i="1"/>
  <c r="Y1393" i="1"/>
  <c r="X1393" i="1"/>
  <c r="Y1392" i="1"/>
  <c r="X1392" i="1"/>
  <c r="Y1391" i="1"/>
  <c r="X1391" i="1"/>
  <c r="Y1390" i="1"/>
  <c r="X1390" i="1"/>
  <c r="Y1389" i="1"/>
  <c r="X1389" i="1"/>
  <c r="Y1388" i="1"/>
  <c r="X1388" i="1"/>
  <c r="Y1387" i="1"/>
  <c r="X1387" i="1"/>
  <c r="Y1386" i="1"/>
  <c r="X1386" i="1"/>
  <c r="Y1385" i="1"/>
  <c r="X1385" i="1"/>
  <c r="Y1384" i="1"/>
  <c r="X1384" i="1"/>
  <c r="Y1383" i="1"/>
  <c r="X1383" i="1"/>
  <c r="Y1382" i="1"/>
  <c r="X1382" i="1"/>
  <c r="Y1381" i="1"/>
  <c r="X1381" i="1"/>
  <c r="Y1380" i="1"/>
  <c r="X1380" i="1"/>
  <c r="Y1379" i="1"/>
  <c r="X1379" i="1"/>
  <c r="Y1378" i="1"/>
  <c r="X1378" i="1"/>
  <c r="Y1377" i="1"/>
  <c r="X1377" i="1"/>
  <c r="Y1376" i="1"/>
  <c r="X1376" i="1"/>
  <c r="Y1375" i="1"/>
  <c r="X1375" i="1"/>
  <c r="Y1374" i="1"/>
  <c r="X1374" i="1"/>
  <c r="Y1373" i="1"/>
  <c r="X1373" i="1"/>
  <c r="Y1372" i="1"/>
  <c r="X1372" i="1"/>
  <c r="Y1371" i="1"/>
  <c r="X1371" i="1"/>
  <c r="Y1370" i="1"/>
  <c r="X1370" i="1"/>
  <c r="Y1369" i="1"/>
  <c r="X1369" i="1"/>
  <c r="Y1368" i="1"/>
  <c r="X1368" i="1"/>
  <c r="Y1367" i="1"/>
  <c r="X1367" i="1"/>
  <c r="Y1366" i="1"/>
  <c r="X1366" i="1"/>
  <c r="Y1365" i="1"/>
  <c r="X1365" i="1"/>
  <c r="Y1364" i="1"/>
  <c r="X1364" i="1"/>
  <c r="Y1363" i="1"/>
  <c r="X1363" i="1"/>
  <c r="Y1362" i="1"/>
  <c r="X1362" i="1"/>
  <c r="Y1361" i="1"/>
  <c r="X1361" i="1"/>
  <c r="Y1360" i="1"/>
  <c r="X1360" i="1"/>
  <c r="Y1359" i="1"/>
  <c r="X1359" i="1"/>
  <c r="Y1358" i="1"/>
  <c r="X1358" i="1"/>
  <c r="Y1357" i="1"/>
  <c r="X1357" i="1"/>
  <c r="Y1356" i="1"/>
  <c r="X1356" i="1"/>
  <c r="Y1355" i="1"/>
  <c r="X1355" i="1"/>
  <c r="Y1354" i="1"/>
  <c r="X1354" i="1"/>
  <c r="Y1353" i="1"/>
  <c r="X1353" i="1"/>
  <c r="Y1352" i="1"/>
  <c r="X1352" i="1"/>
  <c r="Y1351" i="1"/>
  <c r="X1351" i="1"/>
  <c r="Y1350" i="1"/>
  <c r="X1350" i="1"/>
  <c r="Y1349" i="1"/>
  <c r="X1349" i="1"/>
  <c r="Y1348" i="1"/>
  <c r="X1348" i="1"/>
  <c r="Y1347" i="1"/>
  <c r="X1347" i="1"/>
  <c r="Y1346" i="1"/>
  <c r="X1346" i="1"/>
  <c r="Y1345" i="1"/>
  <c r="X1345" i="1"/>
  <c r="Y1344" i="1"/>
  <c r="X1344" i="1"/>
  <c r="Y1343" i="1"/>
  <c r="X1343" i="1"/>
  <c r="Y1342" i="1"/>
  <c r="X1342" i="1"/>
  <c r="Y1341" i="1"/>
  <c r="X1341" i="1"/>
  <c r="Y1340" i="1"/>
  <c r="X1340" i="1"/>
  <c r="Y1339" i="1"/>
  <c r="X1339" i="1"/>
  <c r="Y1338" i="1"/>
  <c r="X1338" i="1"/>
  <c r="Y1337" i="1"/>
  <c r="X1337" i="1"/>
  <c r="Y1336" i="1"/>
  <c r="X1336" i="1"/>
  <c r="Y1335" i="1"/>
  <c r="X1335" i="1"/>
  <c r="Y1334" i="1"/>
  <c r="X1334" i="1"/>
  <c r="Y1333" i="1"/>
  <c r="X1333" i="1"/>
  <c r="Y1332" i="1"/>
  <c r="X1332" i="1"/>
  <c r="Y1331" i="1"/>
  <c r="X1331" i="1"/>
  <c r="Y1330" i="1"/>
  <c r="X1330" i="1"/>
  <c r="Y1329" i="1"/>
  <c r="X1329" i="1"/>
  <c r="Y1328" i="1"/>
  <c r="X1328" i="1"/>
  <c r="Y1327" i="1"/>
  <c r="X1327" i="1"/>
  <c r="Y1326" i="1"/>
  <c r="X1326" i="1"/>
  <c r="Y1325" i="1"/>
  <c r="X1325" i="1"/>
  <c r="Y1324" i="1"/>
  <c r="X1324" i="1"/>
  <c r="Y1323" i="1"/>
  <c r="X1323" i="1"/>
  <c r="Y1322" i="1"/>
  <c r="X1322" i="1"/>
  <c r="Y1321" i="1"/>
  <c r="X1321" i="1"/>
  <c r="Y1320" i="1"/>
  <c r="X1320" i="1"/>
  <c r="Y1319" i="1"/>
  <c r="X1319" i="1"/>
  <c r="Y1318" i="1"/>
  <c r="X1318" i="1"/>
  <c r="Y1317" i="1"/>
  <c r="X1317" i="1"/>
  <c r="Y1316" i="1"/>
  <c r="X1316" i="1"/>
  <c r="Y1315" i="1"/>
  <c r="X1315" i="1"/>
  <c r="Y1314" i="1"/>
  <c r="X1314" i="1"/>
  <c r="Y1313" i="1"/>
  <c r="X1313" i="1"/>
  <c r="Y1312" i="1"/>
  <c r="X1312" i="1"/>
  <c r="Y1311" i="1"/>
  <c r="X1311" i="1"/>
  <c r="Y1310" i="1"/>
  <c r="X1310" i="1"/>
  <c r="Y1309" i="1"/>
  <c r="X1309" i="1"/>
  <c r="Y1308" i="1"/>
  <c r="X1308" i="1"/>
  <c r="Y1307" i="1"/>
  <c r="X1307" i="1"/>
  <c r="Y1306" i="1"/>
  <c r="X1306" i="1"/>
  <c r="Y1305" i="1"/>
  <c r="X1305" i="1"/>
  <c r="Y1304" i="1"/>
  <c r="X1304" i="1"/>
  <c r="Y1303" i="1"/>
  <c r="X1303" i="1"/>
  <c r="Y1302" i="1"/>
  <c r="X1302" i="1"/>
  <c r="Y1301" i="1"/>
  <c r="X1301" i="1"/>
  <c r="Y1300" i="1"/>
  <c r="X1300" i="1"/>
  <c r="Y1299" i="1"/>
  <c r="X1299" i="1"/>
  <c r="Y1298" i="1"/>
  <c r="X1298" i="1"/>
  <c r="Y1297" i="1"/>
  <c r="X1297" i="1"/>
  <c r="Y1296" i="1"/>
  <c r="X1296" i="1"/>
  <c r="Y1295" i="1"/>
  <c r="X1295" i="1"/>
  <c r="Y1294" i="1"/>
  <c r="X1294" i="1"/>
  <c r="Y1293" i="1"/>
  <c r="X1293" i="1"/>
  <c r="Y1292" i="1"/>
  <c r="X1292" i="1"/>
  <c r="Y1291" i="1"/>
  <c r="X1291" i="1"/>
  <c r="Y1290" i="1"/>
  <c r="X1290" i="1"/>
  <c r="Y1289" i="1"/>
  <c r="X1289" i="1"/>
  <c r="Y1288" i="1"/>
  <c r="X1288" i="1"/>
  <c r="Y1287" i="1"/>
  <c r="X1287" i="1"/>
  <c r="Y1286" i="1"/>
  <c r="X1286" i="1"/>
  <c r="Y1285" i="1"/>
  <c r="X1285" i="1"/>
  <c r="Y1284" i="1"/>
  <c r="X1284" i="1"/>
  <c r="Y1283" i="1"/>
  <c r="X1283" i="1"/>
  <c r="Y1282" i="1"/>
  <c r="X1282" i="1"/>
  <c r="Y1281" i="1"/>
  <c r="X1281" i="1"/>
  <c r="Y1280" i="1"/>
  <c r="X1280" i="1"/>
  <c r="Y1279" i="1"/>
  <c r="X1279" i="1"/>
  <c r="Y1278" i="1"/>
  <c r="X1278" i="1"/>
  <c r="Y1277" i="1"/>
  <c r="X1277" i="1"/>
  <c r="Y1276" i="1"/>
  <c r="X1276" i="1"/>
  <c r="Y1275" i="1"/>
  <c r="X1275" i="1"/>
  <c r="Y1274" i="1"/>
  <c r="X1274" i="1"/>
  <c r="Y1273" i="1"/>
  <c r="X1273" i="1"/>
  <c r="Y1272" i="1"/>
  <c r="X1272" i="1"/>
  <c r="Y1271" i="1"/>
  <c r="X1271" i="1"/>
  <c r="Y1270" i="1"/>
  <c r="X1270" i="1"/>
  <c r="Y1269" i="1"/>
  <c r="X1269" i="1"/>
  <c r="Y1268" i="1"/>
  <c r="X1268" i="1"/>
  <c r="Y1267" i="1"/>
  <c r="X1267" i="1"/>
  <c r="Y1266" i="1"/>
  <c r="X1266" i="1"/>
  <c r="Y1265" i="1"/>
  <c r="X1265" i="1"/>
  <c r="Y1264" i="1"/>
  <c r="X1264" i="1"/>
  <c r="Y1263" i="1"/>
  <c r="X1263" i="1"/>
  <c r="Y1262" i="1"/>
  <c r="X1262" i="1"/>
  <c r="Y1261" i="1"/>
  <c r="X1261" i="1"/>
  <c r="Y1260" i="1"/>
  <c r="X1260" i="1"/>
  <c r="Y1259" i="1"/>
  <c r="X1259" i="1"/>
  <c r="Y1258" i="1"/>
  <c r="X1258" i="1"/>
  <c r="Y1257" i="1"/>
  <c r="X1257" i="1"/>
  <c r="Y1256" i="1"/>
  <c r="X1256" i="1"/>
  <c r="Y1255" i="1"/>
  <c r="X1255" i="1"/>
  <c r="Y1254" i="1"/>
  <c r="X1254" i="1"/>
  <c r="Y1253" i="1"/>
  <c r="X1253" i="1"/>
  <c r="Y1252" i="1"/>
  <c r="X1252" i="1"/>
  <c r="Y1251" i="1"/>
  <c r="X1251" i="1"/>
  <c r="Y1250" i="1"/>
  <c r="X1250" i="1"/>
  <c r="Y1249" i="1"/>
  <c r="X1249" i="1"/>
  <c r="Y1248" i="1"/>
  <c r="X1248" i="1"/>
  <c r="Y1247" i="1"/>
  <c r="X1247" i="1"/>
  <c r="Y1246" i="1"/>
  <c r="X1246" i="1"/>
  <c r="Y1245" i="1"/>
  <c r="X1245" i="1"/>
  <c r="Y1244" i="1"/>
  <c r="X1244" i="1"/>
  <c r="Y1243" i="1"/>
  <c r="X1243" i="1"/>
  <c r="Y1242" i="1"/>
  <c r="X1242" i="1"/>
  <c r="Y1241" i="1"/>
  <c r="X1241" i="1"/>
  <c r="Y1240" i="1"/>
  <c r="X1240" i="1"/>
  <c r="Y1239" i="1"/>
  <c r="X1239" i="1"/>
  <c r="Y1238" i="1"/>
  <c r="X1238" i="1"/>
  <c r="Y1237" i="1"/>
  <c r="X1237" i="1"/>
  <c r="Y1236" i="1"/>
  <c r="X1236" i="1"/>
  <c r="Y1235" i="1"/>
  <c r="X1235" i="1"/>
  <c r="Y1234" i="1"/>
  <c r="X1234" i="1"/>
  <c r="Y1233" i="1"/>
  <c r="X1233" i="1"/>
  <c r="Y1232" i="1"/>
  <c r="X1232" i="1"/>
  <c r="Y1231" i="1"/>
  <c r="X1231" i="1"/>
  <c r="Y1230" i="1"/>
  <c r="X1230" i="1"/>
  <c r="Y1229" i="1"/>
  <c r="X1229" i="1"/>
  <c r="Y1228" i="1"/>
  <c r="X1228" i="1"/>
  <c r="Y1227" i="1"/>
  <c r="X1227" i="1"/>
  <c r="Y1226" i="1"/>
  <c r="X1226" i="1"/>
  <c r="Y1225" i="1"/>
  <c r="X1225" i="1"/>
  <c r="Y1224" i="1"/>
  <c r="X1224" i="1"/>
  <c r="Y1223" i="1"/>
  <c r="X1223" i="1"/>
  <c r="Y1222" i="1"/>
  <c r="X1222" i="1"/>
  <c r="Y1221" i="1"/>
  <c r="X1221" i="1"/>
  <c r="Y1220" i="1"/>
  <c r="X1220" i="1"/>
  <c r="Y1219" i="1"/>
  <c r="X1219" i="1"/>
  <c r="Y1218" i="1"/>
  <c r="X1218" i="1"/>
  <c r="Y1217" i="1"/>
  <c r="X1217" i="1"/>
  <c r="Y1216" i="1"/>
  <c r="X1216" i="1"/>
  <c r="Y1215" i="1"/>
  <c r="X1215" i="1"/>
  <c r="Y1214" i="1"/>
  <c r="X1214" i="1"/>
  <c r="Y1213" i="1"/>
  <c r="X1213" i="1"/>
  <c r="Y1212" i="1"/>
  <c r="X1212" i="1"/>
  <c r="Y1211" i="1"/>
  <c r="X1211" i="1"/>
  <c r="Y1210" i="1"/>
  <c r="X1210" i="1"/>
  <c r="Y1209" i="1"/>
  <c r="X1209" i="1"/>
  <c r="Y1208" i="1"/>
  <c r="X1208" i="1"/>
  <c r="Y1207" i="1"/>
  <c r="X1207" i="1"/>
  <c r="Y1206" i="1"/>
  <c r="X1206" i="1"/>
  <c r="Y1205" i="1"/>
  <c r="X1205" i="1"/>
  <c r="Y1204" i="1"/>
  <c r="X1204" i="1"/>
  <c r="Y1203" i="1"/>
  <c r="X1203" i="1"/>
  <c r="Y1202" i="1"/>
  <c r="X1202" i="1"/>
  <c r="Y1201" i="1"/>
  <c r="X1201" i="1"/>
  <c r="Y1200" i="1"/>
  <c r="X1200" i="1"/>
  <c r="Y1199" i="1"/>
  <c r="X1199" i="1"/>
  <c r="Y1198" i="1"/>
  <c r="X1198" i="1"/>
  <c r="Y1197" i="1"/>
  <c r="X1197" i="1"/>
  <c r="Y1196" i="1"/>
  <c r="X1196" i="1"/>
  <c r="Y1195" i="1"/>
  <c r="X1195" i="1"/>
  <c r="Y1194" i="1"/>
  <c r="X1194" i="1"/>
  <c r="Y1193" i="1"/>
  <c r="X1193" i="1"/>
  <c r="Y1192" i="1"/>
  <c r="X1192" i="1"/>
  <c r="Y1191" i="1"/>
  <c r="X1191" i="1"/>
  <c r="Y1190" i="1"/>
  <c r="X1190" i="1"/>
  <c r="Y1189" i="1"/>
  <c r="X1189" i="1"/>
  <c r="Y1188" i="1"/>
  <c r="X1188" i="1"/>
  <c r="Y1187" i="1"/>
  <c r="X1187" i="1"/>
  <c r="Y1186" i="1"/>
  <c r="X1186" i="1"/>
  <c r="Y1185" i="1"/>
  <c r="X1185" i="1"/>
  <c r="Y1184" i="1"/>
  <c r="X1184" i="1"/>
  <c r="Y1183" i="1"/>
  <c r="X1183" i="1"/>
  <c r="Y1182" i="1"/>
  <c r="X1182" i="1"/>
  <c r="Y1181" i="1"/>
  <c r="X1181" i="1"/>
  <c r="Y1180" i="1"/>
  <c r="X1180" i="1"/>
  <c r="Y1179" i="1"/>
  <c r="X1179" i="1"/>
  <c r="Y1178" i="1"/>
  <c r="X1178" i="1"/>
  <c r="Y1177" i="1"/>
  <c r="X1177" i="1"/>
  <c r="Y1176" i="1"/>
  <c r="X1176" i="1"/>
  <c r="Y1175" i="1"/>
  <c r="X1175" i="1"/>
  <c r="Y1174" i="1"/>
  <c r="X1174" i="1"/>
  <c r="Y1173" i="1"/>
  <c r="X1173" i="1"/>
  <c r="Y1172" i="1"/>
  <c r="X1172" i="1"/>
  <c r="Y1171" i="1"/>
  <c r="X1171" i="1"/>
  <c r="Y1170" i="1"/>
  <c r="X1170" i="1"/>
  <c r="Y1169" i="1"/>
  <c r="X1169" i="1"/>
  <c r="Y1168" i="1"/>
  <c r="X1168" i="1"/>
  <c r="Y1167" i="1"/>
  <c r="X1167" i="1"/>
  <c r="Y1166" i="1"/>
  <c r="X1166" i="1"/>
  <c r="Y1165" i="1"/>
  <c r="X1165" i="1"/>
  <c r="Y1164" i="1"/>
  <c r="X1164" i="1"/>
  <c r="Y1163" i="1"/>
  <c r="X1163" i="1"/>
  <c r="Y1162" i="1"/>
  <c r="X1162" i="1"/>
  <c r="Y1161" i="1"/>
  <c r="X1161" i="1"/>
  <c r="Y1160" i="1"/>
  <c r="X1160" i="1"/>
  <c r="Y1159" i="1"/>
  <c r="X1159" i="1"/>
  <c r="Y1158" i="1"/>
  <c r="X1158" i="1"/>
  <c r="Y1157" i="1"/>
  <c r="X1157" i="1"/>
  <c r="Y1156" i="1"/>
  <c r="X1156" i="1"/>
  <c r="Y1155" i="1"/>
  <c r="X1155" i="1"/>
  <c r="Y1154" i="1"/>
  <c r="X1154" i="1"/>
  <c r="Y1153" i="1"/>
  <c r="X1153" i="1"/>
  <c r="Y1152" i="1"/>
  <c r="X1152" i="1"/>
  <c r="Y1151" i="1"/>
  <c r="X1151" i="1"/>
  <c r="Y1150" i="1"/>
  <c r="X1150" i="1"/>
  <c r="Y1149" i="1"/>
  <c r="X1149" i="1"/>
  <c r="Y1148" i="1"/>
  <c r="X1148" i="1"/>
  <c r="Y1147" i="1"/>
  <c r="X1147" i="1"/>
  <c r="Y1146" i="1"/>
  <c r="X1146" i="1"/>
  <c r="Y1145" i="1"/>
  <c r="X1145" i="1"/>
  <c r="Y1144" i="1"/>
  <c r="X1144" i="1"/>
  <c r="Y1143" i="1"/>
  <c r="X1143" i="1"/>
  <c r="Y1142" i="1"/>
  <c r="X1142" i="1"/>
  <c r="Y1141" i="1"/>
  <c r="X1141" i="1"/>
  <c r="Y1140" i="1"/>
  <c r="X1140" i="1"/>
  <c r="Y1139" i="1"/>
  <c r="X1139" i="1"/>
  <c r="Y1138" i="1"/>
  <c r="X1138" i="1"/>
  <c r="Y1137" i="1"/>
  <c r="X1137" i="1"/>
  <c r="Y1136" i="1"/>
  <c r="X1136" i="1"/>
  <c r="Y1135" i="1"/>
  <c r="X1135" i="1"/>
  <c r="Y1134" i="1"/>
  <c r="X1134" i="1"/>
  <c r="Y1133" i="1"/>
  <c r="X1133" i="1"/>
  <c r="Y1132" i="1"/>
  <c r="X1132" i="1"/>
  <c r="Y1131" i="1"/>
  <c r="X1131" i="1"/>
  <c r="Y1130" i="1"/>
  <c r="X1130" i="1"/>
  <c r="Y1129" i="1"/>
  <c r="X1129" i="1"/>
  <c r="Y1128" i="1"/>
  <c r="X1128" i="1"/>
  <c r="Y1127" i="1"/>
  <c r="X1127" i="1"/>
  <c r="Y1126" i="1"/>
  <c r="X1126" i="1"/>
  <c r="Y1125" i="1"/>
  <c r="X1125" i="1"/>
  <c r="Y1124" i="1"/>
  <c r="X1124" i="1"/>
  <c r="Y1123" i="1"/>
  <c r="X1123" i="1"/>
  <c r="Y1122" i="1"/>
  <c r="X1122" i="1"/>
  <c r="Y1121" i="1"/>
  <c r="X1121" i="1"/>
  <c r="Y1120" i="1"/>
  <c r="X1120" i="1"/>
  <c r="Y1119" i="1"/>
  <c r="X1119" i="1"/>
  <c r="Y1118" i="1"/>
  <c r="X1118" i="1"/>
  <c r="Y1117" i="1"/>
  <c r="X1117" i="1"/>
  <c r="Y1116" i="1"/>
  <c r="X1116" i="1"/>
  <c r="Y1115" i="1"/>
  <c r="X1115" i="1"/>
  <c r="Y1114" i="1"/>
  <c r="X1114" i="1"/>
  <c r="Y1113" i="1"/>
  <c r="X1113" i="1"/>
  <c r="Y1112" i="1"/>
  <c r="X1112" i="1"/>
  <c r="Y1111" i="1"/>
  <c r="X1111" i="1"/>
  <c r="Y1110" i="1"/>
  <c r="X1110" i="1"/>
  <c r="Y1109" i="1"/>
  <c r="X1109" i="1"/>
  <c r="Y1108" i="1"/>
  <c r="X1108" i="1"/>
  <c r="Y1107" i="1"/>
  <c r="X1107" i="1"/>
  <c r="Y1106" i="1"/>
  <c r="X1106" i="1"/>
  <c r="Y1105" i="1"/>
  <c r="X1105" i="1"/>
  <c r="Y1104" i="1"/>
  <c r="X1104" i="1"/>
  <c r="Y1103" i="1"/>
  <c r="X1103" i="1"/>
  <c r="Y1102" i="1"/>
  <c r="X1102" i="1"/>
  <c r="Y1101" i="1"/>
  <c r="X1101" i="1"/>
  <c r="Y1100" i="1"/>
  <c r="X1100" i="1"/>
  <c r="Y1099" i="1"/>
  <c r="X1099" i="1"/>
  <c r="Y1098" i="1"/>
  <c r="X1098" i="1"/>
  <c r="Y1097" i="1"/>
  <c r="X1097" i="1"/>
  <c r="Y1096" i="1"/>
  <c r="X1096" i="1"/>
  <c r="Y1095" i="1"/>
  <c r="X1095" i="1"/>
  <c r="Y1094" i="1"/>
  <c r="X1094" i="1"/>
  <c r="Y1093" i="1"/>
  <c r="X1093" i="1"/>
  <c r="Y1092" i="1"/>
  <c r="X1092" i="1"/>
  <c r="Y1091" i="1"/>
  <c r="X1091" i="1"/>
  <c r="Y1090" i="1"/>
  <c r="X1090" i="1"/>
  <c r="Y1089" i="1"/>
  <c r="X1089" i="1"/>
  <c r="Y1088" i="1"/>
  <c r="X1088" i="1"/>
  <c r="Y1087" i="1"/>
  <c r="X1087" i="1"/>
  <c r="Y1086" i="1"/>
  <c r="X1086" i="1"/>
  <c r="Y1085" i="1"/>
  <c r="X1085" i="1"/>
  <c r="Y1084" i="1"/>
  <c r="X1084" i="1"/>
  <c r="Y1083" i="1"/>
  <c r="X1083" i="1"/>
  <c r="Y1082" i="1"/>
  <c r="X1082" i="1"/>
  <c r="Y1081" i="1"/>
  <c r="X1081" i="1"/>
  <c r="Y1080" i="1"/>
  <c r="X1080" i="1"/>
  <c r="Y1079" i="1"/>
  <c r="X1079" i="1"/>
  <c r="Y1078" i="1"/>
  <c r="X1078" i="1"/>
  <c r="Y1077" i="1"/>
  <c r="X1077" i="1"/>
  <c r="Y1076" i="1"/>
  <c r="X1076" i="1"/>
  <c r="Y1075" i="1"/>
  <c r="X1075" i="1"/>
  <c r="Y1074" i="1"/>
  <c r="X1074" i="1"/>
  <c r="Y1073" i="1"/>
  <c r="X1073" i="1"/>
  <c r="Y1072" i="1"/>
  <c r="X1072" i="1"/>
  <c r="Y1071" i="1"/>
  <c r="X1071" i="1"/>
  <c r="Y1070" i="1"/>
  <c r="X1070" i="1"/>
  <c r="Y1069" i="1"/>
  <c r="X1069" i="1"/>
  <c r="Y1068" i="1"/>
  <c r="X1068" i="1"/>
  <c r="Y1067" i="1"/>
  <c r="X1067" i="1"/>
  <c r="Y1066" i="1"/>
  <c r="X1066" i="1"/>
  <c r="Y1065" i="1"/>
  <c r="X1065" i="1"/>
  <c r="Y1064" i="1"/>
  <c r="X1064" i="1"/>
  <c r="Y1063" i="1"/>
  <c r="X1063" i="1"/>
  <c r="Y1062" i="1"/>
  <c r="X1062" i="1"/>
  <c r="Y1061" i="1"/>
  <c r="X1061" i="1"/>
  <c r="Y1060" i="1"/>
  <c r="X1060" i="1"/>
  <c r="Y1059" i="1"/>
  <c r="X1059" i="1"/>
  <c r="Y1058" i="1"/>
  <c r="X1058" i="1"/>
  <c r="Y1057" i="1"/>
  <c r="X1057" i="1"/>
  <c r="Y1056" i="1"/>
  <c r="X1056" i="1"/>
  <c r="Y1055" i="1"/>
  <c r="X1055" i="1"/>
  <c r="Y1054" i="1"/>
  <c r="X1054" i="1"/>
  <c r="Y1053" i="1"/>
  <c r="X1053" i="1"/>
  <c r="Y1052" i="1"/>
  <c r="X1052" i="1"/>
  <c r="Y1051" i="1"/>
  <c r="X1051" i="1"/>
  <c r="Y1050" i="1"/>
  <c r="X1050" i="1"/>
  <c r="Y1049" i="1"/>
  <c r="X1049" i="1"/>
  <c r="Y1048" i="1"/>
  <c r="X1048" i="1"/>
  <c r="Y1047" i="1"/>
  <c r="X1047" i="1"/>
  <c r="Y1046" i="1"/>
  <c r="X1046" i="1"/>
  <c r="Y1045" i="1"/>
  <c r="X1045" i="1"/>
  <c r="Y1044" i="1"/>
  <c r="X1044" i="1"/>
  <c r="Y1043" i="1"/>
  <c r="X1043" i="1"/>
  <c r="Y1042" i="1"/>
  <c r="X1042" i="1"/>
  <c r="Y1041" i="1"/>
  <c r="X1041" i="1"/>
  <c r="Y1040" i="1"/>
  <c r="X1040" i="1"/>
  <c r="Y1039" i="1"/>
  <c r="X1039" i="1"/>
  <c r="Y1038" i="1"/>
  <c r="X1038" i="1"/>
  <c r="Y1037" i="1"/>
  <c r="X1037" i="1"/>
  <c r="Y1036" i="1"/>
  <c r="X1036" i="1"/>
  <c r="Y1035" i="1"/>
  <c r="X1035" i="1"/>
  <c r="Y1034" i="1"/>
  <c r="X1034" i="1"/>
  <c r="Y1033" i="1"/>
  <c r="X1033" i="1"/>
  <c r="Y1032" i="1"/>
  <c r="X1032" i="1"/>
  <c r="Y1031" i="1"/>
  <c r="X1031" i="1"/>
  <c r="Y1030" i="1"/>
  <c r="X1030" i="1"/>
  <c r="Y1029" i="1"/>
  <c r="X1029" i="1"/>
  <c r="Y1028" i="1"/>
  <c r="X1028" i="1"/>
  <c r="Y1027" i="1"/>
  <c r="X1027" i="1"/>
  <c r="Y1026" i="1"/>
  <c r="X1026" i="1"/>
  <c r="Y1025" i="1"/>
  <c r="X1025" i="1"/>
  <c r="Y1024" i="1"/>
  <c r="X1024" i="1"/>
  <c r="Y1023" i="1"/>
  <c r="X1023" i="1"/>
  <c r="Y1022" i="1"/>
  <c r="X1022" i="1"/>
  <c r="Y1021" i="1"/>
  <c r="X1021" i="1"/>
  <c r="Y1020" i="1"/>
  <c r="X1020" i="1"/>
  <c r="Y1019" i="1"/>
  <c r="X1019" i="1"/>
  <c r="Y1018" i="1"/>
  <c r="X1018" i="1"/>
  <c r="Y1017" i="1"/>
  <c r="X1017" i="1"/>
  <c r="Y1016" i="1"/>
  <c r="X1016" i="1"/>
  <c r="Y1015" i="1"/>
  <c r="X1015" i="1"/>
  <c r="Y1014" i="1"/>
  <c r="X1014" i="1"/>
  <c r="Y1013" i="1"/>
  <c r="X1013" i="1"/>
  <c r="Y1012" i="1"/>
  <c r="X1012" i="1"/>
  <c r="Y1011" i="1"/>
  <c r="X1011" i="1"/>
  <c r="Y1010" i="1"/>
  <c r="X1010" i="1"/>
  <c r="Y1009" i="1"/>
  <c r="X1009" i="1"/>
  <c r="Y1008" i="1"/>
  <c r="X1008" i="1"/>
  <c r="Y1007" i="1"/>
  <c r="X1007" i="1"/>
  <c r="Y1006" i="1"/>
  <c r="X1006" i="1"/>
  <c r="Y1005" i="1"/>
  <c r="X1005" i="1"/>
  <c r="Y1004" i="1"/>
  <c r="X1004" i="1"/>
  <c r="Y1003" i="1"/>
  <c r="X1003" i="1"/>
  <c r="Y1002" i="1"/>
  <c r="X1002" i="1"/>
  <c r="Y1001" i="1"/>
  <c r="X1001" i="1"/>
  <c r="Y1000" i="1"/>
  <c r="X1000" i="1"/>
  <c r="Y999" i="1"/>
  <c r="X999" i="1"/>
  <c r="Y998" i="1"/>
  <c r="X998" i="1"/>
  <c r="Y997" i="1"/>
  <c r="X997" i="1"/>
  <c r="Y996" i="1"/>
  <c r="X996" i="1"/>
  <c r="Y995" i="1"/>
  <c r="X995" i="1"/>
  <c r="Y994" i="1"/>
  <c r="X994" i="1"/>
  <c r="Y993" i="1"/>
  <c r="X993" i="1"/>
  <c r="Y992" i="1"/>
  <c r="X992" i="1"/>
  <c r="Y991" i="1"/>
  <c r="X991" i="1"/>
  <c r="Y990" i="1"/>
  <c r="X990" i="1"/>
  <c r="Y989" i="1"/>
  <c r="X989" i="1"/>
  <c r="Y988" i="1"/>
  <c r="X988" i="1"/>
  <c r="Y987" i="1"/>
  <c r="X987" i="1"/>
  <c r="Y986" i="1"/>
  <c r="X986" i="1"/>
  <c r="Y985" i="1"/>
  <c r="X985" i="1"/>
  <c r="Y984" i="1"/>
  <c r="X984" i="1"/>
  <c r="Y983" i="1"/>
  <c r="X983" i="1"/>
  <c r="Y982" i="1"/>
  <c r="X982" i="1"/>
  <c r="Y981" i="1"/>
  <c r="X981" i="1"/>
  <c r="Y980" i="1"/>
  <c r="X980" i="1"/>
  <c r="Y979" i="1"/>
  <c r="X979" i="1"/>
  <c r="Y978" i="1"/>
  <c r="X978" i="1"/>
  <c r="Y977" i="1"/>
  <c r="X977" i="1"/>
  <c r="Y976" i="1"/>
  <c r="X976" i="1"/>
  <c r="Y975" i="1"/>
  <c r="X975" i="1"/>
  <c r="Y974" i="1"/>
  <c r="X974" i="1"/>
  <c r="Y973" i="1"/>
  <c r="X973" i="1"/>
  <c r="Y972" i="1"/>
  <c r="X972" i="1"/>
  <c r="Y971" i="1"/>
  <c r="X971" i="1"/>
  <c r="Y970" i="1"/>
  <c r="X970" i="1"/>
  <c r="Y969" i="1"/>
  <c r="X969" i="1"/>
  <c r="Y968" i="1"/>
  <c r="X968" i="1"/>
  <c r="Y967" i="1"/>
  <c r="X967" i="1"/>
  <c r="Y966" i="1"/>
  <c r="X966" i="1"/>
  <c r="Y965" i="1"/>
  <c r="X965" i="1"/>
  <c r="Y964" i="1"/>
  <c r="X964" i="1"/>
  <c r="Y963" i="1"/>
  <c r="X963" i="1"/>
  <c r="Y962" i="1"/>
  <c r="X962" i="1"/>
  <c r="Y961" i="1"/>
  <c r="X961" i="1"/>
  <c r="Y960" i="1"/>
  <c r="X960" i="1"/>
  <c r="Y959" i="1"/>
  <c r="X959" i="1"/>
  <c r="Y958" i="1"/>
  <c r="X958" i="1"/>
  <c r="Y957" i="1"/>
  <c r="X957" i="1"/>
  <c r="Y956" i="1"/>
  <c r="X956" i="1"/>
  <c r="Y955" i="1"/>
  <c r="X955" i="1"/>
  <c r="Y954" i="1"/>
  <c r="X954" i="1"/>
  <c r="Y953" i="1"/>
  <c r="X953" i="1"/>
  <c r="Y952" i="1"/>
  <c r="X952" i="1"/>
  <c r="Y951" i="1"/>
  <c r="X951" i="1"/>
  <c r="Y950" i="1"/>
  <c r="X950" i="1"/>
  <c r="Y949" i="1"/>
  <c r="X949" i="1"/>
  <c r="Y948" i="1"/>
  <c r="X948" i="1"/>
  <c r="Y947" i="1"/>
  <c r="X947" i="1"/>
  <c r="Y946" i="1"/>
  <c r="X946" i="1"/>
  <c r="Y945" i="1"/>
  <c r="X945" i="1"/>
  <c r="Y944" i="1"/>
  <c r="X944" i="1"/>
  <c r="Y943" i="1"/>
  <c r="X943" i="1"/>
  <c r="Y942" i="1"/>
  <c r="X942" i="1"/>
  <c r="Y941" i="1"/>
  <c r="X941" i="1"/>
  <c r="Y940" i="1"/>
  <c r="X940" i="1"/>
  <c r="Y939" i="1"/>
  <c r="X939" i="1"/>
  <c r="Y938" i="1"/>
  <c r="X938" i="1"/>
  <c r="Y937" i="1"/>
  <c r="X937" i="1"/>
  <c r="Y936" i="1"/>
  <c r="X936" i="1"/>
  <c r="Y935" i="1"/>
  <c r="X935" i="1"/>
  <c r="Y934" i="1"/>
  <c r="X934" i="1"/>
  <c r="Y933" i="1"/>
  <c r="X933" i="1"/>
  <c r="Y932" i="1"/>
  <c r="X932" i="1"/>
  <c r="Y931" i="1"/>
  <c r="X931" i="1"/>
  <c r="Y930" i="1"/>
  <c r="X930" i="1"/>
  <c r="Y929" i="1"/>
  <c r="X929" i="1"/>
  <c r="Y928" i="1"/>
  <c r="X928" i="1"/>
  <c r="Y927" i="1"/>
  <c r="X927" i="1"/>
  <c r="Y926" i="1"/>
  <c r="X926" i="1"/>
  <c r="Y925" i="1"/>
  <c r="X925" i="1"/>
  <c r="Y924" i="1"/>
  <c r="X924" i="1"/>
  <c r="Y923" i="1"/>
  <c r="X923" i="1"/>
  <c r="Y922" i="1"/>
  <c r="X922" i="1"/>
  <c r="Y921" i="1"/>
  <c r="X921" i="1"/>
  <c r="Y920" i="1"/>
  <c r="X920" i="1"/>
  <c r="Y919" i="1"/>
  <c r="X919" i="1"/>
  <c r="Y918" i="1"/>
  <c r="X918" i="1"/>
  <c r="Y917" i="1"/>
  <c r="X917" i="1"/>
  <c r="Y916" i="1"/>
  <c r="X916" i="1"/>
  <c r="Y915" i="1"/>
  <c r="X915" i="1"/>
  <c r="Y914" i="1"/>
  <c r="X914" i="1"/>
  <c r="Y913" i="1"/>
  <c r="X913" i="1"/>
  <c r="Y912" i="1"/>
  <c r="X912" i="1"/>
  <c r="Y911" i="1"/>
  <c r="X911" i="1"/>
  <c r="Y910" i="1"/>
  <c r="X910" i="1"/>
  <c r="Y909" i="1"/>
  <c r="X909" i="1"/>
  <c r="Y908" i="1"/>
  <c r="X908" i="1"/>
  <c r="Y907" i="1"/>
  <c r="X907" i="1"/>
  <c r="Y906" i="1"/>
  <c r="X906" i="1"/>
  <c r="Y905" i="1"/>
  <c r="X905" i="1"/>
  <c r="Y904" i="1"/>
  <c r="X904" i="1"/>
  <c r="Y903" i="1"/>
  <c r="X903" i="1"/>
  <c r="Y902" i="1"/>
  <c r="X902" i="1"/>
  <c r="Y901" i="1"/>
  <c r="X901" i="1"/>
  <c r="Y900" i="1"/>
  <c r="X900" i="1"/>
  <c r="Y899" i="1"/>
  <c r="X899" i="1"/>
  <c r="Y898" i="1"/>
  <c r="X898" i="1"/>
  <c r="Y897" i="1"/>
  <c r="X897" i="1"/>
  <c r="Y896" i="1"/>
  <c r="X896" i="1"/>
  <c r="Y895" i="1"/>
  <c r="X895" i="1"/>
  <c r="Y894" i="1"/>
  <c r="X894" i="1"/>
  <c r="Y893" i="1"/>
  <c r="X893" i="1"/>
  <c r="Y892" i="1"/>
  <c r="X892" i="1"/>
  <c r="Y891" i="1"/>
  <c r="X891" i="1"/>
  <c r="Y890" i="1"/>
  <c r="X890" i="1"/>
  <c r="Y889" i="1"/>
  <c r="X889" i="1"/>
  <c r="Y888" i="1"/>
  <c r="X888" i="1"/>
  <c r="Y887" i="1"/>
  <c r="X887" i="1"/>
  <c r="Y886" i="1"/>
  <c r="X886" i="1"/>
  <c r="Y885" i="1"/>
  <c r="X885" i="1"/>
  <c r="Y884" i="1"/>
  <c r="X884" i="1"/>
  <c r="Y883" i="1"/>
  <c r="X883" i="1"/>
  <c r="Y882" i="1"/>
  <c r="X882" i="1"/>
  <c r="Y881" i="1"/>
  <c r="X881" i="1"/>
  <c r="Y880" i="1"/>
  <c r="X880" i="1"/>
  <c r="Y879" i="1"/>
  <c r="X879" i="1"/>
  <c r="Y878" i="1"/>
  <c r="X878" i="1"/>
  <c r="Y877" i="1"/>
  <c r="X877" i="1"/>
  <c r="Y876" i="1"/>
  <c r="X876" i="1"/>
  <c r="Y875" i="1"/>
  <c r="X875" i="1"/>
  <c r="Y874" i="1"/>
  <c r="X874" i="1"/>
  <c r="Y873" i="1"/>
  <c r="X873" i="1"/>
  <c r="Y872" i="1"/>
  <c r="X872" i="1"/>
  <c r="Y871" i="1"/>
  <c r="X871" i="1"/>
  <c r="Y870" i="1"/>
  <c r="X870" i="1"/>
  <c r="Y869" i="1"/>
  <c r="X869" i="1"/>
  <c r="Y868" i="1"/>
  <c r="X868" i="1"/>
  <c r="Y867" i="1"/>
  <c r="X867" i="1"/>
  <c r="Y866" i="1"/>
  <c r="X866" i="1"/>
  <c r="Y865" i="1"/>
  <c r="X865" i="1"/>
  <c r="Y864" i="1"/>
  <c r="X864" i="1"/>
  <c r="Y863" i="1"/>
  <c r="X863" i="1"/>
  <c r="Y862" i="1"/>
  <c r="X862" i="1"/>
  <c r="Y861" i="1"/>
  <c r="X861" i="1"/>
  <c r="Y860" i="1"/>
  <c r="X860" i="1"/>
  <c r="Y859" i="1"/>
  <c r="X859" i="1"/>
  <c r="Y858" i="1"/>
  <c r="X858" i="1"/>
  <c r="Y857" i="1"/>
  <c r="X857" i="1"/>
  <c r="Y856" i="1"/>
  <c r="X856" i="1"/>
  <c r="Y855" i="1"/>
  <c r="X855" i="1"/>
  <c r="Y854" i="1"/>
  <c r="X854" i="1"/>
  <c r="Y853" i="1"/>
  <c r="X853" i="1"/>
  <c r="Y852" i="1"/>
  <c r="X852" i="1"/>
  <c r="Y851" i="1"/>
  <c r="X851" i="1"/>
  <c r="Y850" i="1"/>
  <c r="X850" i="1"/>
  <c r="Y849" i="1"/>
  <c r="X849" i="1"/>
  <c r="Y848" i="1"/>
  <c r="X848" i="1"/>
  <c r="Y847" i="1"/>
  <c r="X847" i="1"/>
  <c r="Y846" i="1"/>
  <c r="X846" i="1"/>
  <c r="Y845" i="1"/>
  <c r="X845" i="1"/>
  <c r="Y844" i="1"/>
  <c r="X844" i="1"/>
  <c r="Y843" i="1"/>
  <c r="X843" i="1"/>
  <c r="Y842" i="1"/>
  <c r="X842" i="1"/>
  <c r="Y841" i="1"/>
  <c r="X841" i="1"/>
  <c r="Y840" i="1"/>
  <c r="X840" i="1"/>
  <c r="Y839" i="1"/>
  <c r="X839" i="1"/>
  <c r="Y838" i="1"/>
  <c r="X838" i="1"/>
  <c r="Y837" i="1"/>
  <c r="X837" i="1"/>
  <c r="Y836" i="1"/>
  <c r="X836" i="1"/>
  <c r="Y835" i="1"/>
  <c r="X835" i="1"/>
  <c r="Y834" i="1"/>
  <c r="X834" i="1"/>
  <c r="Y833" i="1"/>
  <c r="X833" i="1"/>
  <c r="Y832" i="1"/>
  <c r="X832" i="1"/>
  <c r="Y831" i="1"/>
  <c r="X831" i="1"/>
  <c r="Y830" i="1"/>
  <c r="X830" i="1"/>
  <c r="Y829" i="1"/>
  <c r="X829" i="1"/>
  <c r="Y828" i="1"/>
  <c r="X828" i="1"/>
  <c r="Y827" i="1"/>
  <c r="X827" i="1"/>
  <c r="Y826" i="1"/>
  <c r="X826" i="1"/>
  <c r="Y825" i="1"/>
  <c r="X825" i="1"/>
  <c r="Y824" i="1"/>
  <c r="X824" i="1"/>
  <c r="Y823" i="1"/>
  <c r="X823" i="1"/>
  <c r="Y822" i="1"/>
  <c r="X822" i="1"/>
  <c r="Y821" i="1"/>
  <c r="X821" i="1"/>
  <c r="Y820" i="1"/>
  <c r="X820" i="1"/>
  <c r="Y819" i="1"/>
  <c r="X819" i="1"/>
  <c r="Y818" i="1"/>
  <c r="X818" i="1"/>
  <c r="Y817" i="1"/>
  <c r="X817" i="1"/>
  <c r="Y816" i="1"/>
  <c r="X816" i="1"/>
  <c r="Y815" i="1"/>
  <c r="X815" i="1"/>
  <c r="Y814" i="1"/>
  <c r="X814" i="1"/>
  <c r="Y813" i="1"/>
  <c r="X813" i="1"/>
  <c r="Y812" i="1"/>
  <c r="X812" i="1"/>
  <c r="Y811" i="1"/>
  <c r="X811" i="1"/>
  <c r="Y810" i="1"/>
  <c r="X810" i="1"/>
  <c r="Y809" i="1"/>
  <c r="X809" i="1"/>
  <c r="Y808" i="1"/>
  <c r="X808" i="1"/>
  <c r="Y807" i="1"/>
  <c r="X807" i="1"/>
  <c r="Y806" i="1"/>
  <c r="X806" i="1"/>
  <c r="Y805" i="1"/>
  <c r="X805" i="1"/>
  <c r="Y804" i="1"/>
  <c r="X804" i="1"/>
  <c r="Y803" i="1"/>
  <c r="X803" i="1"/>
  <c r="Y802" i="1"/>
  <c r="X802" i="1"/>
  <c r="Y801" i="1"/>
  <c r="X801" i="1"/>
  <c r="Y800" i="1"/>
  <c r="X800" i="1"/>
  <c r="Y799" i="1"/>
  <c r="X799" i="1"/>
  <c r="Y798" i="1"/>
  <c r="X798" i="1"/>
  <c r="Y797" i="1"/>
  <c r="X797" i="1"/>
  <c r="Y796" i="1"/>
  <c r="X796" i="1"/>
  <c r="Y795" i="1"/>
  <c r="X795" i="1"/>
  <c r="Y794" i="1"/>
  <c r="X794" i="1"/>
  <c r="Y793" i="1"/>
  <c r="X793" i="1"/>
  <c r="Y792" i="1"/>
  <c r="X792" i="1"/>
  <c r="Y791" i="1"/>
  <c r="X791" i="1"/>
  <c r="Y790" i="1"/>
  <c r="X790" i="1"/>
  <c r="Y789" i="1"/>
  <c r="X789" i="1"/>
  <c r="Y788" i="1"/>
  <c r="X788" i="1"/>
  <c r="Y787" i="1"/>
  <c r="X787" i="1"/>
  <c r="Y786" i="1"/>
  <c r="X786" i="1"/>
  <c r="Y785" i="1"/>
  <c r="X785" i="1"/>
  <c r="Y784" i="1"/>
  <c r="X784" i="1"/>
  <c r="Y783" i="1"/>
  <c r="X783" i="1"/>
  <c r="Y782" i="1"/>
  <c r="X782" i="1"/>
  <c r="Y781" i="1"/>
  <c r="X781" i="1"/>
  <c r="Y780" i="1"/>
  <c r="X780" i="1"/>
  <c r="Y779" i="1"/>
  <c r="X779" i="1"/>
  <c r="Y778" i="1"/>
  <c r="X778" i="1"/>
  <c r="Y777" i="1"/>
  <c r="X777" i="1"/>
  <c r="Y776" i="1"/>
  <c r="X776" i="1"/>
  <c r="Y775" i="1"/>
  <c r="X775" i="1"/>
  <c r="Y774" i="1"/>
  <c r="X774" i="1"/>
  <c r="Y773" i="1"/>
  <c r="X773" i="1"/>
  <c r="Y772" i="1"/>
  <c r="X772" i="1"/>
  <c r="Y771" i="1"/>
  <c r="X771" i="1"/>
  <c r="Y770" i="1"/>
  <c r="X770" i="1"/>
  <c r="Y769" i="1"/>
  <c r="X769" i="1"/>
  <c r="Y768" i="1"/>
  <c r="X768" i="1"/>
  <c r="Y767" i="1"/>
  <c r="X767" i="1"/>
  <c r="Y766" i="1"/>
  <c r="X766" i="1"/>
  <c r="Y765" i="1"/>
  <c r="X765" i="1"/>
  <c r="Y764" i="1"/>
  <c r="X764" i="1"/>
  <c r="Y763" i="1"/>
  <c r="X763" i="1"/>
  <c r="Y762" i="1"/>
  <c r="X762" i="1"/>
  <c r="Y761" i="1"/>
  <c r="X761" i="1"/>
  <c r="Y760" i="1"/>
  <c r="X760" i="1"/>
  <c r="Y759" i="1"/>
  <c r="X759" i="1"/>
  <c r="Y758" i="1"/>
  <c r="X758" i="1"/>
  <c r="Y757" i="1"/>
  <c r="X757" i="1"/>
  <c r="Y756" i="1"/>
  <c r="X756" i="1"/>
  <c r="Y755" i="1"/>
  <c r="X755" i="1"/>
  <c r="Y754" i="1"/>
  <c r="X754" i="1"/>
  <c r="Y753" i="1"/>
  <c r="X753" i="1"/>
  <c r="Y752" i="1"/>
  <c r="X752" i="1"/>
  <c r="Y751" i="1"/>
  <c r="X751" i="1"/>
  <c r="Y750" i="1"/>
  <c r="X750" i="1"/>
  <c r="Y749" i="1"/>
  <c r="X749" i="1"/>
  <c r="Y748" i="1"/>
  <c r="X748" i="1"/>
  <c r="Y747" i="1"/>
  <c r="X747" i="1"/>
  <c r="Y746" i="1"/>
  <c r="X746" i="1"/>
  <c r="Y745" i="1"/>
  <c r="X745" i="1"/>
  <c r="Y744" i="1"/>
  <c r="X744" i="1"/>
  <c r="Y743" i="1"/>
  <c r="X743" i="1"/>
  <c r="Y742" i="1"/>
  <c r="X742" i="1"/>
  <c r="Y741" i="1"/>
  <c r="X741" i="1"/>
  <c r="Y740" i="1"/>
  <c r="X740" i="1"/>
  <c r="Y739" i="1"/>
  <c r="X739" i="1"/>
  <c r="Y738" i="1"/>
  <c r="X738" i="1"/>
  <c r="Y737" i="1"/>
  <c r="X737" i="1"/>
  <c r="Y736" i="1"/>
  <c r="X736" i="1"/>
  <c r="Y735" i="1"/>
  <c r="X735" i="1"/>
  <c r="Y734" i="1"/>
  <c r="X734" i="1"/>
  <c r="Y733" i="1"/>
  <c r="X733" i="1"/>
  <c r="Y732" i="1"/>
  <c r="X732" i="1"/>
  <c r="Y731" i="1"/>
  <c r="X731" i="1"/>
  <c r="Y730" i="1"/>
  <c r="X730" i="1"/>
  <c r="Y729" i="1"/>
  <c r="X729" i="1"/>
  <c r="Y728" i="1"/>
  <c r="X728" i="1"/>
  <c r="Y727" i="1"/>
  <c r="X727" i="1"/>
  <c r="Y726" i="1"/>
  <c r="X726" i="1"/>
  <c r="Y725" i="1"/>
  <c r="X725" i="1"/>
  <c r="Y724" i="1"/>
  <c r="X724" i="1"/>
  <c r="Y723" i="1"/>
  <c r="X723" i="1"/>
  <c r="Y722" i="1"/>
  <c r="X722" i="1"/>
  <c r="Y721" i="1"/>
  <c r="X721" i="1"/>
  <c r="Y720" i="1"/>
  <c r="X720" i="1"/>
  <c r="Y719" i="1"/>
  <c r="X719" i="1"/>
  <c r="Y718" i="1"/>
  <c r="X718" i="1"/>
  <c r="Y717" i="1"/>
  <c r="X717" i="1"/>
  <c r="Y716" i="1"/>
  <c r="X716" i="1"/>
  <c r="Y715" i="1"/>
  <c r="X715" i="1"/>
  <c r="Y714" i="1"/>
  <c r="X714" i="1"/>
  <c r="Y713" i="1"/>
  <c r="X713" i="1"/>
  <c r="Y712" i="1"/>
  <c r="X712" i="1"/>
  <c r="Y711" i="1"/>
  <c r="X711" i="1"/>
  <c r="Y710" i="1"/>
  <c r="X710" i="1"/>
  <c r="Y709" i="1"/>
  <c r="X709" i="1"/>
  <c r="Y708" i="1"/>
  <c r="X708" i="1"/>
  <c r="Y707" i="1"/>
  <c r="X707" i="1"/>
  <c r="Y706" i="1"/>
  <c r="X706" i="1"/>
  <c r="Y705" i="1"/>
  <c r="X705" i="1"/>
  <c r="Y704" i="1"/>
  <c r="X704" i="1"/>
  <c r="Y703" i="1"/>
  <c r="X703" i="1"/>
  <c r="Y702" i="1"/>
  <c r="X702" i="1"/>
  <c r="Y701" i="1"/>
  <c r="X701" i="1"/>
  <c r="Y700" i="1"/>
  <c r="X700" i="1"/>
  <c r="Y699" i="1"/>
  <c r="X699" i="1"/>
  <c r="Y698" i="1"/>
  <c r="X698" i="1"/>
  <c r="Y697" i="1"/>
  <c r="X697" i="1"/>
  <c r="Y696" i="1"/>
  <c r="X696" i="1"/>
  <c r="Y695" i="1"/>
  <c r="X695" i="1"/>
  <c r="Y694" i="1"/>
  <c r="X694" i="1"/>
  <c r="Y693" i="1"/>
  <c r="X693" i="1"/>
  <c r="Y692" i="1"/>
  <c r="X692" i="1"/>
  <c r="Y691" i="1"/>
  <c r="X691" i="1"/>
  <c r="Y690" i="1"/>
  <c r="X690" i="1"/>
  <c r="Y689" i="1"/>
  <c r="X689" i="1"/>
  <c r="Y688" i="1"/>
  <c r="X688" i="1"/>
  <c r="Y687" i="1"/>
  <c r="X687" i="1"/>
  <c r="Y686" i="1"/>
  <c r="X686" i="1"/>
  <c r="Y685" i="1"/>
  <c r="X685" i="1"/>
  <c r="Y684" i="1"/>
  <c r="X684" i="1"/>
  <c r="Y683" i="1"/>
  <c r="X683" i="1"/>
  <c r="Y682" i="1"/>
  <c r="X682" i="1"/>
  <c r="Y681" i="1"/>
  <c r="X681" i="1"/>
  <c r="Y680" i="1"/>
  <c r="X680" i="1"/>
  <c r="Y679" i="1"/>
  <c r="X679" i="1"/>
  <c r="Y678" i="1"/>
  <c r="X678" i="1"/>
  <c r="Y677" i="1"/>
  <c r="X677" i="1"/>
  <c r="Y676" i="1"/>
  <c r="X676" i="1"/>
  <c r="Y675" i="1"/>
  <c r="X675" i="1"/>
  <c r="Y674" i="1"/>
  <c r="X674" i="1"/>
  <c r="Y673" i="1"/>
  <c r="X673" i="1"/>
  <c r="Y672" i="1"/>
  <c r="X672" i="1"/>
  <c r="Y671" i="1"/>
  <c r="X671" i="1"/>
  <c r="Y670" i="1"/>
  <c r="X670" i="1"/>
  <c r="Y669" i="1"/>
  <c r="X669" i="1"/>
  <c r="Y668" i="1"/>
  <c r="X668" i="1"/>
  <c r="Y667" i="1"/>
  <c r="X667" i="1"/>
  <c r="Y666" i="1"/>
  <c r="X666" i="1"/>
  <c r="Y665" i="1"/>
  <c r="X665" i="1"/>
  <c r="Y664" i="1"/>
  <c r="X664" i="1"/>
  <c r="Y663" i="1"/>
  <c r="X663" i="1"/>
  <c r="Y662" i="1"/>
  <c r="X662" i="1"/>
  <c r="Y661" i="1"/>
  <c r="X661" i="1"/>
  <c r="Y660" i="1"/>
  <c r="X660" i="1"/>
  <c r="Y659" i="1"/>
  <c r="X659" i="1"/>
  <c r="Y658" i="1"/>
  <c r="X658" i="1"/>
  <c r="Y657" i="1"/>
  <c r="X657" i="1"/>
  <c r="Y656" i="1"/>
  <c r="X656" i="1"/>
  <c r="Y655" i="1"/>
  <c r="X655" i="1"/>
  <c r="Y654" i="1"/>
  <c r="X654" i="1"/>
  <c r="Y653" i="1"/>
  <c r="X653" i="1"/>
  <c r="Y652" i="1"/>
  <c r="X652" i="1"/>
  <c r="Y651" i="1"/>
  <c r="X651" i="1"/>
  <c r="Y650" i="1"/>
  <c r="X650" i="1"/>
  <c r="Y649" i="1"/>
  <c r="X649" i="1"/>
  <c r="Y648" i="1"/>
  <c r="X648" i="1"/>
  <c r="Y647" i="1"/>
  <c r="X647" i="1"/>
  <c r="Y646" i="1"/>
  <c r="X646" i="1"/>
  <c r="Y645" i="1"/>
  <c r="X645" i="1"/>
  <c r="Y644" i="1"/>
  <c r="X644" i="1"/>
  <c r="Y643" i="1"/>
  <c r="X643" i="1"/>
  <c r="Y642" i="1"/>
  <c r="X642" i="1"/>
  <c r="Y641" i="1"/>
  <c r="X641" i="1"/>
  <c r="Y640" i="1"/>
  <c r="X640" i="1"/>
  <c r="Y639" i="1"/>
  <c r="X639" i="1"/>
  <c r="Y638" i="1"/>
  <c r="X638" i="1"/>
  <c r="Y637" i="1"/>
  <c r="X637" i="1"/>
  <c r="Y636" i="1"/>
  <c r="X636" i="1"/>
  <c r="Y635" i="1"/>
  <c r="X635" i="1"/>
  <c r="Y634" i="1"/>
  <c r="X634" i="1"/>
  <c r="Y633" i="1"/>
  <c r="X633" i="1"/>
  <c r="Y632" i="1"/>
  <c r="X632" i="1"/>
  <c r="Y631" i="1"/>
  <c r="X631" i="1"/>
  <c r="Y630" i="1"/>
  <c r="X630" i="1"/>
  <c r="Y629" i="1"/>
  <c r="X629" i="1"/>
  <c r="Y628" i="1"/>
  <c r="X628" i="1"/>
  <c r="Y627" i="1"/>
  <c r="X627" i="1"/>
  <c r="Y626" i="1"/>
  <c r="X626" i="1"/>
  <c r="Y625" i="1"/>
  <c r="X625" i="1"/>
  <c r="Y624" i="1"/>
  <c r="X624" i="1"/>
  <c r="Y623" i="1"/>
  <c r="X623" i="1"/>
  <c r="Y622" i="1"/>
  <c r="X622" i="1"/>
  <c r="Y621" i="1"/>
  <c r="X621" i="1"/>
  <c r="Y620" i="1"/>
  <c r="X620" i="1"/>
  <c r="Y619" i="1"/>
  <c r="X619" i="1"/>
  <c r="Y618" i="1"/>
  <c r="X618" i="1"/>
  <c r="Y617" i="1"/>
  <c r="X617" i="1"/>
  <c r="Y616" i="1"/>
  <c r="X616" i="1"/>
  <c r="Y615" i="1"/>
  <c r="X615" i="1"/>
  <c r="Y614" i="1"/>
  <c r="X614" i="1"/>
  <c r="Y613" i="1"/>
  <c r="X613" i="1"/>
  <c r="Y612" i="1"/>
  <c r="X612" i="1"/>
  <c r="Y611" i="1"/>
  <c r="X611" i="1"/>
  <c r="Y610" i="1"/>
  <c r="X610" i="1"/>
  <c r="Y609" i="1"/>
  <c r="X609" i="1"/>
  <c r="Y608" i="1"/>
  <c r="X608" i="1"/>
  <c r="Y607" i="1"/>
  <c r="X607" i="1"/>
  <c r="Y606" i="1"/>
  <c r="X606" i="1"/>
  <c r="Y605" i="1"/>
  <c r="X605" i="1"/>
  <c r="Y604" i="1"/>
  <c r="X604" i="1"/>
  <c r="Y603" i="1"/>
  <c r="X603" i="1"/>
  <c r="Y602" i="1"/>
  <c r="X602" i="1"/>
  <c r="Y601" i="1"/>
  <c r="X601" i="1"/>
  <c r="Y600" i="1"/>
  <c r="X600" i="1"/>
  <c r="Y599" i="1"/>
  <c r="X599" i="1"/>
  <c r="Y598" i="1"/>
  <c r="X598" i="1"/>
  <c r="Y597" i="1"/>
  <c r="X597" i="1"/>
  <c r="Y596" i="1"/>
  <c r="X596" i="1"/>
  <c r="Y595" i="1"/>
  <c r="X595" i="1"/>
  <c r="Y594" i="1"/>
  <c r="X594" i="1"/>
  <c r="Y593" i="1"/>
  <c r="X593" i="1"/>
  <c r="Y592" i="1"/>
  <c r="X592" i="1"/>
  <c r="Y591" i="1"/>
  <c r="X591" i="1"/>
  <c r="Y590" i="1"/>
  <c r="X590" i="1"/>
  <c r="Y589" i="1"/>
  <c r="X589" i="1"/>
  <c r="Y588" i="1"/>
  <c r="X588" i="1"/>
  <c r="Y587" i="1"/>
  <c r="X587" i="1"/>
  <c r="Y586" i="1"/>
  <c r="X586" i="1"/>
  <c r="Y585" i="1"/>
  <c r="X585" i="1"/>
  <c r="Y584" i="1"/>
  <c r="X584" i="1"/>
  <c r="Y583" i="1"/>
  <c r="X583" i="1"/>
  <c r="Y582" i="1"/>
  <c r="X582" i="1"/>
  <c r="Y581" i="1"/>
  <c r="X581" i="1"/>
  <c r="Y580" i="1"/>
  <c r="X580" i="1"/>
  <c r="Y579" i="1"/>
  <c r="X579" i="1"/>
  <c r="Y578" i="1"/>
  <c r="X578" i="1"/>
  <c r="Y577" i="1"/>
  <c r="X577" i="1"/>
  <c r="Y576" i="1"/>
  <c r="X576" i="1"/>
  <c r="Y575" i="1"/>
  <c r="X575" i="1"/>
  <c r="Y574" i="1"/>
  <c r="X574" i="1"/>
  <c r="Y573" i="1"/>
  <c r="X573" i="1"/>
  <c r="Y572" i="1"/>
  <c r="X572" i="1"/>
  <c r="Y571" i="1"/>
  <c r="X571" i="1"/>
  <c r="Y570" i="1"/>
  <c r="X570" i="1"/>
  <c r="Y569" i="1"/>
  <c r="X569" i="1"/>
  <c r="Y568" i="1"/>
  <c r="X568" i="1"/>
  <c r="Y567" i="1"/>
  <c r="X567" i="1"/>
  <c r="Y566" i="1"/>
  <c r="X566" i="1"/>
  <c r="Y565" i="1"/>
  <c r="X565" i="1"/>
  <c r="Y564" i="1"/>
  <c r="X564" i="1"/>
  <c r="Y563" i="1"/>
  <c r="X563" i="1"/>
  <c r="Y562" i="1"/>
  <c r="X562" i="1"/>
  <c r="Y561" i="1"/>
  <c r="X561" i="1"/>
  <c r="Y560" i="1"/>
  <c r="X560" i="1"/>
  <c r="Y559" i="1"/>
  <c r="X559" i="1"/>
  <c r="Y558" i="1"/>
  <c r="X558" i="1"/>
  <c r="Y557" i="1"/>
  <c r="X557" i="1"/>
  <c r="Y556" i="1"/>
  <c r="X556" i="1"/>
  <c r="Y555" i="1"/>
  <c r="X555" i="1"/>
  <c r="Y554" i="1"/>
  <c r="X554" i="1"/>
  <c r="Y553" i="1"/>
  <c r="X553" i="1"/>
  <c r="Y552" i="1"/>
  <c r="X552" i="1"/>
  <c r="Y551" i="1"/>
  <c r="X551" i="1"/>
  <c r="Y550" i="1"/>
  <c r="X550" i="1"/>
  <c r="Y549" i="1"/>
  <c r="X549" i="1"/>
  <c r="Y548" i="1"/>
  <c r="X548" i="1"/>
  <c r="Y547" i="1"/>
  <c r="X547" i="1"/>
  <c r="Y546" i="1"/>
  <c r="X546" i="1"/>
  <c r="Y545" i="1"/>
  <c r="X545" i="1"/>
  <c r="Y544" i="1"/>
  <c r="X544" i="1"/>
  <c r="Y543" i="1"/>
  <c r="X543" i="1"/>
  <c r="Y542" i="1"/>
  <c r="X542" i="1"/>
  <c r="Y541" i="1"/>
  <c r="X541" i="1"/>
  <c r="Y540" i="1"/>
  <c r="X540" i="1"/>
  <c r="Y539" i="1"/>
  <c r="X539" i="1"/>
  <c r="Y538" i="1"/>
  <c r="X538" i="1"/>
  <c r="Y537" i="1"/>
  <c r="X537" i="1"/>
  <c r="Y536" i="1"/>
  <c r="X536" i="1"/>
  <c r="Y535" i="1"/>
  <c r="X535" i="1"/>
  <c r="Y534" i="1"/>
  <c r="X534" i="1"/>
  <c r="Y533" i="1"/>
  <c r="X533" i="1"/>
  <c r="Y532" i="1"/>
  <c r="X532" i="1"/>
  <c r="Y531" i="1"/>
  <c r="X531" i="1"/>
  <c r="Y530" i="1"/>
  <c r="X530" i="1"/>
  <c r="Y529" i="1"/>
  <c r="X529" i="1"/>
  <c r="Y528" i="1"/>
  <c r="X528" i="1"/>
  <c r="Y527" i="1"/>
  <c r="X527" i="1"/>
  <c r="Y526" i="1"/>
  <c r="X526" i="1"/>
  <c r="Y525" i="1"/>
  <c r="X525" i="1"/>
  <c r="Y524" i="1"/>
  <c r="X524" i="1"/>
  <c r="Y523" i="1"/>
  <c r="X523" i="1"/>
  <c r="Y522" i="1"/>
  <c r="X522" i="1"/>
  <c r="Y521" i="1"/>
  <c r="X521" i="1"/>
  <c r="Y520" i="1"/>
  <c r="X520" i="1"/>
  <c r="Y519" i="1"/>
  <c r="X519" i="1"/>
  <c r="Y518" i="1"/>
  <c r="X518" i="1"/>
  <c r="Y517" i="1"/>
  <c r="X517" i="1"/>
  <c r="Y516" i="1"/>
  <c r="X516" i="1"/>
  <c r="Y515" i="1"/>
  <c r="X515" i="1"/>
  <c r="Y514" i="1"/>
  <c r="X514" i="1"/>
  <c r="Y513" i="1"/>
  <c r="X513" i="1"/>
  <c r="Y512" i="1"/>
  <c r="X512" i="1"/>
  <c r="Y511" i="1"/>
  <c r="X511" i="1"/>
  <c r="Y510" i="1"/>
  <c r="X510" i="1"/>
  <c r="Y509" i="1"/>
  <c r="X509" i="1"/>
  <c r="Y508" i="1"/>
  <c r="X508" i="1"/>
  <c r="Y507" i="1"/>
  <c r="X507" i="1"/>
  <c r="Y506" i="1"/>
  <c r="X506" i="1"/>
  <c r="Y505" i="1"/>
  <c r="X505" i="1"/>
  <c r="Y504" i="1"/>
  <c r="X504" i="1"/>
  <c r="Y503" i="1"/>
  <c r="X503" i="1"/>
  <c r="Y502" i="1"/>
  <c r="X502" i="1"/>
  <c r="Y501" i="1"/>
  <c r="X501" i="1"/>
  <c r="Y500" i="1"/>
  <c r="X500" i="1"/>
  <c r="Y499" i="1"/>
  <c r="X499" i="1"/>
  <c r="Y498" i="1"/>
  <c r="X498" i="1"/>
  <c r="Y497" i="1"/>
  <c r="X497" i="1"/>
  <c r="Y496" i="1"/>
  <c r="X496" i="1"/>
  <c r="Y495" i="1"/>
  <c r="X495" i="1"/>
  <c r="Y494" i="1"/>
  <c r="X494" i="1"/>
  <c r="Y493" i="1"/>
  <c r="X493" i="1"/>
  <c r="Y492" i="1"/>
  <c r="X492" i="1"/>
  <c r="Y491" i="1"/>
  <c r="X491" i="1"/>
  <c r="Y490" i="1"/>
  <c r="X490" i="1"/>
  <c r="Y489" i="1"/>
  <c r="X489" i="1"/>
  <c r="Y488" i="1"/>
  <c r="X488" i="1"/>
  <c r="Y487" i="1"/>
  <c r="X487" i="1"/>
  <c r="Y486" i="1"/>
  <c r="X486" i="1"/>
  <c r="Y485" i="1"/>
  <c r="X485" i="1"/>
  <c r="Y484" i="1"/>
  <c r="X484" i="1"/>
  <c r="Y483" i="1"/>
  <c r="X483" i="1"/>
  <c r="Y482" i="1"/>
  <c r="X482" i="1"/>
  <c r="Y481" i="1"/>
  <c r="X481" i="1"/>
  <c r="Y480" i="1"/>
  <c r="X480" i="1"/>
  <c r="Y479" i="1"/>
  <c r="X479" i="1"/>
  <c r="Y478" i="1"/>
  <c r="X478" i="1"/>
  <c r="Y477" i="1"/>
  <c r="X477" i="1"/>
  <c r="Y476" i="1"/>
  <c r="X476" i="1"/>
  <c r="Y475" i="1"/>
  <c r="X475" i="1"/>
  <c r="Y474" i="1"/>
  <c r="X474" i="1"/>
  <c r="Y473" i="1"/>
  <c r="X473" i="1"/>
  <c r="Y472" i="1"/>
  <c r="X472" i="1"/>
  <c r="Y471" i="1"/>
  <c r="X471" i="1"/>
  <c r="Y470" i="1"/>
  <c r="X470" i="1"/>
  <c r="Y469" i="1"/>
  <c r="X469" i="1"/>
  <c r="Y468" i="1"/>
  <c r="X468" i="1"/>
  <c r="Y467" i="1"/>
  <c r="X467" i="1"/>
  <c r="Y466" i="1"/>
  <c r="X466" i="1"/>
  <c r="Y465" i="1"/>
  <c r="X465" i="1"/>
  <c r="Y464" i="1"/>
  <c r="X464" i="1"/>
  <c r="Y463" i="1"/>
  <c r="X463" i="1"/>
  <c r="Y462" i="1"/>
  <c r="X462" i="1"/>
  <c r="Y461" i="1"/>
  <c r="X461" i="1"/>
  <c r="Y460" i="1"/>
  <c r="X460" i="1"/>
  <c r="Y459" i="1"/>
  <c r="X459" i="1"/>
  <c r="Y458" i="1"/>
  <c r="X458" i="1"/>
  <c r="Y457" i="1"/>
  <c r="X457" i="1"/>
  <c r="Y456" i="1"/>
  <c r="X456" i="1"/>
  <c r="Y455" i="1"/>
  <c r="X455" i="1"/>
  <c r="Y454" i="1"/>
  <c r="X454" i="1"/>
  <c r="Y453" i="1"/>
  <c r="X453" i="1"/>
  <c r="Y452" i="1"/>
  <c r="X452" i="1"/>
  <c r="Y451" i="1"/>
  <c r="X451" i="1"/>
  <c r="Y450" i="1"/>
  <c r="X450" i="1"/>
  <c r="Y449" i="1"/>
  <c r="X449" i="1"/>
  <c r="Y448" i="1"/>
  <c r="X448" i="1"/>
  <c r="Y447" i="1"/>
  <c r="X447" i="1"/>
  <c r="Y446" i="1"/>
  <c r="X446" i="1"/>
  <c r="Y445" i="1"/>
  <c r="X445" i="1"/>
  <c r="Y444" i="1"/>
  <c r="X444" i="1"/>
  <c r="Y443" i="1"/>
  <c r="X443" i="1"/>
  <c r="Y442" i="1"/>
  <c r="X442" i="1"/>
  <c r="Y441" i="1"/>
  <c r="X441" i="1"/>
  <c r="Y440" i="1"/>
  <c r="X440" i="1"/>
  <c r="Y439" i="1"/>
  <c r="X439" i="1"/>
  <c r="Y438" i="1"/>
  <c r="X438" i="1"/>
  <c r="Y437" i="1"/>
  <c r="X437" i="1"/>
  <c r="Y436" i="1"/>
  <c r="X436" i="1"/>
  <c r="Y435" i="1"/>
  <c r="X435" i="1"/>
  <c r="Y434" i="1"/>
  <c r="X434" i="1"/>
  <c r="Y433" i="1"/>
  <c r="X433" i="1"/>
  <c r="Y432" i="1"/>
  <c r="X432" i="1"/>
  <c r="Y431" i="1"/>
  <c r="X431" i="1"/>
  <c r="Y430" i="1"/>
  <c r="X430" i="1"/>
  <c r="Y429" i="1"/>
  <c r="X429" i="1"/>
  <c r="Y428" i="1"/>
  <c r="X428" i="1"/>
  <c r="Y427" i="1"/>
  <c r="X427" i="1"/>
  <c r="Y426" i="1"/>
  <c r="X426" i="1"/>
  <c r="Y425" i="1"/>
  <c r="X425" i="1"/>
  <c r="Y424" i="1"/>
  <c r="X424" i="1"/>
  <c r="Y423" i="1"/>
  <c r="X423" i="1"/>
  <c r="Y422" i="1"/>
  <c r="X422" i="1"/>
  <c r="Y421" i="1"/>
  <c r="X421" i="1"/>
  <c r="Y420" i="1"/>
  <c r="X420" i="1"/>
  <c r="Y419" i="1"/>
  <c r="X419" i="1"/>
  <c r="Y418" i="1"/>
  <c r="X418" i="1"/>
  <c r="Y417" i="1"/>
  <c r="X417" i="1"/>
  <c r="Y416" i="1"/>
  <c r="X416" i="1"/>
  <c r="Y415" i="1"/>
  <c r="X415" i="1"/>
  <c r="Y414" i="1"/>
  <c r="X414" i="1"/>
  <c r="Y413" i="1"/>
  <c r="X413" i="1"/>
  <c r="Y412" i="1"/>
  <c r="X412" i="1"/>
  <c r="Y411" i="1"/>
  <c r="X411" i="1"/>
  <c r="Y410" i="1"/>
  <c r="X410" i="1"/>
  <c r="Y409" i="1"/>
  <c r="X409" i="1"/>
  <c r="Y408" i="1"/>
  <c r="X408" i="1"/>
  <c r="Y407" i="1"/>
  <c r="X407" i="1"/>
  <c r="Y406" i="1"/>
  <c r="X406" i="1"/>
  <c r="Y405" i="1"/>
  <c r="X405" i="1"/>
  <c r="Y404" i="1"/>
  <c r="X404" i="1"/>
  <c r="Y403" i="1"/>
  <c r="X403" i="1"/>
  <c r="Y402" i="1"/>
  <c r="X402" i="1"/>
  <c r="Y401" i="1"/>
  <c r="X401" i="1"/>
  <c r="Y400" i="1"/>
  <c r="X400" i="1"/>
  <c r="Y399" i="1"/>
  <c r="X399" i="1"/>
  <c r="Y398" i="1"/>
  <c r="X398" i="1"/>
  <c r="Y397" i="1"/>
  <c r="X397" i="1"/>
  <c r="Y396" i="1"/>
  <c r="X396" i="1"/>
  <c r="Y395" i="1"/>
  <c r="X395" i="1"/>
  <c r="Y394" i="1"/>
  <c r="X394" i="1"/>
  <c r="Y393" i="1"/>
  <c r="X393" i="1"/>
  <c r="Y392" i="1"/>
  <c r="X392" i="1"/>
  <c r="Y391" i="1"/>
  <c r="X391" i="1"/>
  <c r="Y390" i="1"/>
  <c r="X390" i="1"/>
  <c r="Y389" i="1"/>
  <c r="X389" i="1"/>
  <c r="Y388" i="1"/>
  <c r="X388" i="1"/>
  <c r="Y387" i="1"/>
  <c r="X387" i="1"/>
  <c r="Y386" i="1"/>
  <c r="X386" i="1"/>
  <c r="Y385" i="1"/>
  <c r="X385" i="1"/>
  <c r="Y384" i="1"/>
  <c r="X384" i="1"/>
  <c r="Y383" i="1"/>
  <c r="X383" i="1"/>
  <c r="Y382" i="1"/>
  <c r="X382" i="1"/>
  <c r="Y381" i="1"/>
  <c r="X381" i="1"/>
  <c r="Y380" i="1"/>
  <c r="X380" i="1"/>
  <c r="Y379" i="1"/>
  <c r="X379" i="1"/>
  <c r="Y378" i="1"/>
  <c r="X378" i="1"/>
  <c r="Y377" i="1"/>
  <c r="X377" i="1"/>
  <c r="Y376" i="1"/>
  <c r="X376" i="1"/>
  <c r="Y375" i="1"/>
  <c r="X375" i="1"/>
  <c r="Y374" i="1"/>
  <c r="X374" i="1"/>
  <c r="Y373" i="1"/>
  <c r="X373" i="1"/>
  <c r="Y372" i="1"/>
  <c r="X372" i="1"/>
  <c r="Y371" i="1"/>
  <c r="X371" i="1"/>
  <c r="Y370" i="1"/>
  <c r="X370" i="1"/>
  <c r="Y369" i="1"/>
  <c r="X369" i="1"/>
  <c r="Y368" i="1"/>
  <c r="X368" i="1"/>
  <c r="Y367" i="1"/>
  <c r="X367" i="1"/>
  <c r="Y366" i="1"/>
  <c r="X366" i="1"/>
  <c r="Y365" i="1"/>
  <c r="X365" i="1"/>
  <c r="Y364" i="1"/>
  <c r="X364" i="1"/>
  <c r="Y363" i="1"/>
  <c r="X363" i="1"/>
  <c r="Y362" i="1"/>
  <c r="X362" i="1"/>
  <c r="Y361" i="1"/>
  <c r="X361" i="1"/>
  <c r="Y360" i="1"/>
  <c r="X360" i="1"/>
  <c r="Y359" i="1"/>
  <c r="X359" i="1"/>
  <c r="Y358" i="1"/>
  <c r="X358" i="1"/>
  <c r="Y357" i="1"/>
  <c r="X357" i="1"/>
  <c r="Y356" i="1"/>
  <c r="X356" i="1"/>
  <c r="Y355" i="1"/>
  <c r="X355" i="1"/>
  <c r="Y354" i="1"/>
  <c r="X354" i="1"/>
  <c r="Y353" i="1"/>
  <c r="X353" i="1"/>
  <c r="Y352" i="1"/>
  <c r="X352" i="1"/>
  <c r="Y351" i="1"/>
  <c r="X351" i="1"/>
  <c r="Y350" i="1"/>
  <c r="X350" i="1"/>
  <c r="Y349" i="1"/>
  <c r="X349" i="1"/>
  <c r="Y348" i="1"/>
  <c r="X348" i="1"/>
  <c r="Y347" i="1"/>
  <c r="X347" i="1"/>
  <c r="Y346" i="1"/>
  <c r="X346" i="1"/>
  <c r="Y345" i="1"/>
  <c r="X345" i="1"/>
  <c r="Y344" i="1"/>
  <c r="X344" i="1"/>
  <c r="Y343" i="1"/>
  <c r="X343" i="1"/>
  <c r="Y342" i="1"/>
  <c r="X342" i="1"/>
  <c r="Y341" i="1"/>
  <c r="X341" i="1"/>
  <c r="Y340" i="1"/>
  <c r="X340" i="1"/>
  <c r="Y339" i="1"/>
  <c r="X339" i="1"/>
  <c r="Y338" i="1"/>
  <c r="X338" i="1"/>
  <c r="Y337" i="1"/>
  <c r="X337" i="1"/>
  <c r="Y336" i="1"/>
  <c r="X336" i="1"/>
  <c r="Y335" i="1"/>
  <c r="X335" i="1"/>
  <c r="Y334" i="1"/>
  <c r="X334" i="1"/>
  <c r="Y333" i="1"/>
  <c r="X333" i="1"/>
  <c r="Y332" i="1"/>
  <c r="X332" i="1"/>
  <c r="Y331" i="1"/>
  <c r="X331" i="1"/>
  <c r="Y330" i="1"/>
  <c r="X330" i="1"/>
  <c r="Y329" i="1"/>
  <c r="X329" i="1"/>
  <c r="Y328" i="1"/>
  <c r="X328" i="1"/>
  <c r="Y327" i="1"/>
  <c r="X327" i="1"/>
  <c r="Y326" i="1"/>
  <c r="X326" i="1"/>
  <c r="Y325" i="1"/>
  <c r="X325" i="1"/>
  <c r="Y324" i="1"/>
  <c r="X324" i="1"/>
  <c r="Y323" i="1"/>
  <c r="X323" i="1"/>
  <c r="Y322" i="1"/>
  <c r="X322" i="1"/>
  <c r="Y321" i="1"/>
  <c r="X321" i="1"/>
  <c r="Y320" i="1"/>
  <c r="X320" i="1"/>
  <c r="Y319" i="1"/>
  <c r="X319" i="1"/>
  <c r="Y318" i="1"/>
  <c r="X318" i="1"/>
  <c r="Y317" i="1"/>
  <c r="X317" i="1"/>
  <c r="Y316" i="1"/>
  <c r="X316" i="1"/>
  <c r="Y315" i="1"/>
  <c r="X315" i="1"/>
  <c r="Y314" i="1"/>
  <c r="X314" i="1"/>
  <c r="Y313" i="1"/>
  <c r="X313" i="1"/>
  <c r="Y312" i="1"/>
  <c r="X312" i="1"/>
  <c r="Y311" i="1"/>
  <c r="X311" i="1"/>
  <c r="Y310" i="1"/>
  <c r="X310" i="1"/>
  <c r="Y309" i="1"/>
  <c r="X309" i="1"/>
  <c r="Y308" i="1"/>
  <c r="X308" i="1"/>
  <c r="Y307" i="1"/>
  <c r="X307" i="1"/>
  <c r="Y306" i="1"/>
  <c r="X306" i="1"/>
  <c r="Y305" i="1"/>
  <c r="X305" i="1"/>
  <c r="Y304" i="1"/>
  <c r="X304" i="1"/>
  <c r="Y303" i="1"/>
  <c r="X303" i="1"/>
  <c r="Y302" i="1"/>
  <c r="X302" i="1"/>
  <c r="Y301" i="1"/>
  <c r="X301" i="1"/>
  <c r="Y300" i="1"/>
  <c r="X300" i="1"/>
  <c r="Y299" i="1"/>
  <c r="X299" i="1"/>
  <c r="Y298" i="1"/>
  <c r="X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Y266" i="1"/>
  <c r="X266" i="1"/>
  <c r="Y265" i="1"/>
  <c r="X265" i="1"/>
  <c r="Y264" i="1"/>
  <c r="X264" i="1"/>
  <c r="Y263" i="1"/>
  <c r="X263" i="1"/>
  <c r="Y262" i="1"/>
  <c r="X262" i="1"/>
  <c r="Y261" i="1"/>
  <c r="X261" i="1"/>
  <c r="Y260" i="1"/>
  <c r="X260" i="1"/>
  <c r="Y259" i="1"/>
  <c r="X259" i="1"/>
  <c r="Y258" i="1"/>
  <c r="X258" i="1"/>
  <c r="Y257" i="1"/>
  <c r="X257" i="1"/>
  <c r="Y256" i="1"/>
  <c r="X256" i="1"/>
  <c r="Y255" i="1"/>
  <c r="X255" i="1"/>
  <c r="Y254" i="1"/>
  <c r="X254" i="1"/>
  <c r="Y253" i="1"/>
  <c r="X253" i="1"/>
  <c r="Y252" i="1"/>
  <c r="X252" i="1"/>
  <c r="Y251" i="1"/>
  <c r="X251" i="1"/>
  <c r="Y250" i="1"/>
  <c r="X250" i="1"/>
  <c r="Y249" i="1"/>
  <c r="X249" i="1"/>
  <c r="Y248" i="1"/>
  <c r="X248" i="1"/>
  <c r="Y247" i="1"/>
  <c r="X247" i="1"/>
  <c r="Y246" i="1"/>
  <c r="X246" i="1"/>
  <c r="Y245" i="1"/>
  <c r="X245" i="1"/>
  <c r="Y244" i="1"/>
  <c r="X244" i="1"/>
  <c r="Y243" i="1"/>
  <c r="X243" i="1"/>
  <c r="Y242" i="1"/>
  <c r="X242" i="1"/>
  <c r="Y241" i="1"/>
  <c r="X241" i="1"/>
  <c r="Y240" i="1"/>
  <c r="X240" i="1"/>
  <c r="Y239" i="1"/>
  <c r="X239" i="1"/>
  <c r="Y238" i="1"/>
  <c r="X238" i="1"/>
  <c r="Y237" i="1"/>
  <c r="X237" i="1"/>
  <c r="Y236" i="1"/>
  <c r="X236" i="1"/>
  <c r="Y235" i="1"/>
  <c r="X235" i="1"/>
  <c r="Y234" i="1"/>
  <c r="X234" i="1"/>
  <c r="Y233" i="1"/>
  <c r="X233" i="1"/>
  <c r="Y232" i="1"/>
  <c r="X232" i="1"/>
  <c r="Y231" i="1"/>
  <c r="X231" i="1"/>
  <c r="Y230" i="1"/>
  <c r="X230" i="1"/>
  <c r="Y229" i="1"/>
  <c r="X229" i="1"/>
  <c r="Y228" i="1"/>
  <c r="X228" i="1"/>
  <c r="Y227" i="1"/>
  <c r="X227" i="1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X210" i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Y202" i="1"/>
  <c r="X202" i="1"/>
  <c r="Y201" i="1"/>
  <c r="X201" i="1"/>
  <c r="Y200" i="1"/>
  <c r="X200" i="1"/>
  <c r="Y199" i="1"/>
  <c r="X199" i="1"/>
  <c r="Y198" i="1"/>
  <c r="X198" i="1"/>
  <c r="Y197" i="1"/>
  <c r="X197" i="1"/>
  <c r="Y196" i="1"/>
  <c r="X196" i="1"/>
  <c r="Y195" i="1"/>
  <c r="X195" i="1"/>
  <c r="Y194" i="1"/>
  <c r="X194" i="1"/>
  <c r="Y193" i="1"/>
  <c r="X193" i="1"/>
  <c r="Y192" i="1"/>
  <c r="X192" i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Y2" i="1"/>
  <c r="X2" i="1"/>
  <c r="D5" i="2"/>
  <c r="D6" i="2" s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S44" i="2" l="1"/>
  <c r="AS28" i="2"/>
  <c r="AS40" i="2"/>
  <c r="AS29" i="2"/>
  <c r="AS41" i="2"/>
  <c r="AS30" i="2"/>
  <c r="AS42" i="2"/>
  <c r="AS31" i="2"/>
  <c r="AS43" i="2"/>
  <c r="AS32" i="2"/>
  <c r="R5" i="2"/>
  <c r="BA27" i="2" s="1"/>
  <c r="AS33" i="2"/>
  <c r="AS45" i="2"/>
  <c r="AS34" i="2"/>
  <c r="AS46" i="2"/>
  <c r="AS35" i="2"/>
  <c r="AS47" i="2"/>
  <c r="AS36" i="2"/>
  <c r="AS48" i="2"/>
  <c r="AS37" i="2"/>
  <c r="AS49" i="2"/>
  <c r="AS26" i="2"/>
  <c r="AS38" i="2"/>
  <c r="AS27" i="2"/>
  <c r="AS39" i="2"/>
  <c r="O4" i="2"/>
  <c r="R4" i="2"/>
  <c r="BA26" i="2" s="1"/>
  <c r="D7" i="2"/>
  <c r="T7" i="2" s="1"/>
  <c r="R6" i="2"/>
  <c r="BA28" i="2" s="1"/>
  <c r="T5" i="2"/>
  <c r="V6" i="2"/>
  <c r="S6" i="2"/>
  <c r="BB28" i="2" s="1"/>
  <c r="T6" i="2"/>
  <c r="E4" i="2"/>
  <c r="F4" i="2"/>
  <c r="G4" i="2"/>
  <c r="I4" i="2"/>
  <c r="J4" i="2"/>
  <c r="AW26" i="2" s="1"/>
  <c r="E5" i="2"/>
  <c r="F5" i="2"/>
  <c r="G5" i="2"/>
  <c r="I5" i="2"/>
  <c r="AV27" i="2" s="1"/>
  <c r="J5" i="2"/>
  <c r="N5" i="2" s="1"/>
  <c r="AU27" i="2" s="1"/>
  <c r="E6" i="2"/>
  <c r="F6" i="2"/>
  <c r="G6" i="2"/>
  <c r="I6" i="2"/>
  <c r="AV28" i="2" s="1"/>
  <c r="J6" i="2"/>
  <c r="L4" i="2"/>
  <c r="AR26" i="2" s="1"/>
  <c r="P4" i="2"/>
  <c r="AY26" i="2" s="1"/>
  <c r="Q4" i="2"/>
  <c r="AZ26" i="2" s="1"/>
  <c r="L5" i="2"/>
  <c r="AR27" i="2" s="1"/>
  <c r="O5" i="2"/>
  <c r="P5" i="2"/>
  <c r="AY27" i="2" s="1"/>
  <c r="Q5" i="2"/>
  <c r="AZ27" i="2" s="1"/>
  <c r="S4" i="2"/>
  <c r="BB26" i="2" s="1"/>
  <c r="L6" i="2"/>
  <c r="AR28" i="2" s="1"/>
  <c r="O6" i="2"/>
  <c r="P6" i="2"/>
  <c r="Q6" i="2"/>
  <c r="AZ28" i="2" s="1"/>
  <c r="T4" i="2"/>
  <c r="O7" i="2"/>
  <c r="P7" i="2"/>
  <c r="AY29" i="2" s="1"/>
  <c r="V4" i="2"/>
  <c r="S5" i="2"/>
  <c r="BB27" i="2" s="1"/>
  <c r="V5" i="2"/>
  <c r="E7" i="2" l="1"/>
  <c r="V7" i="2"/>
  <c r="E34" i="2" s="1"/>
  <c r="J7" i="2"/>
  <c r="AW29" i="2" s="1"/>
  <c r="G7" i="2"/>
  <c r="Q7" i="2"/>
  <c r="AZ29" i="2" s="1"/>
  <c r="F7" i="2"/>
  <c r="L7" i="2"/>
  <c r="AR29" i="2" s="1"/>
  <c r="S7" i="2"/>
  <c r="BB29" i="2" s="1"/>
  <c r="N4" i="2"/>
  <c r="AU26" i="2" s="1"/>
  <c r="I7" i="2"/>
  <c r="AV29" i="2" s="1"/>
  <c r="M6" i="2"/>
  <c r="AT28" i="2" s="1"/>
  <c r="M5" i="2"/>
  <c r="AT27" i="2" s="1"/>
  <c r="AS50" i="2"/>
  <c r="BF26" i="2"/>
  <c r="BE26" i="2"/>
  <c r="E33" i="2"/>
  <c r="AY28" i="2"/>
  <c r="BC29" i="2"/>
  <c r="U6" i="2"/>
  <c r="BD28" i="2" s="1"/>
  <c r="BC28" i="2"/>
  <c r="K5" i="2"/>
  <c r="AW27" i="2"/>
  <c r="BF28" i="2"/>
  <c r="BE28" i="2"/>
  <c r="G33" i="2"/>
  <c r="BF27" i="2"/>
  <c r="BE27" i="2"/>
  <c r="U5" i="2"/>
  <c r="BD27" i="2" s="1"/>
  <c r="BC27" i="2"/>
  <c r="U4" i="2"/>
  <c r="BC26" i="2"/>
  <c r="N6" i="2"/>
  <c r="AU28" i="2" s="1"/>
  <c r="AW28" i="2"/>
  <c r="M4" i="2"/>
  <c r="AT26" i="2" s="1"/>
  <c r="AV26" i="2"/>
  <c r="I33" i="2"/>
  <c r="F33" i="2"/>
  <c r="H33" i="2"/>
  <c r="D8" i="2"/>
  <c r="R7" i="2"/>
  <c r="K6" i="2"/>
  <c r="H5" i="2"/>
  <c r="AX27" i="2" s="1"/>
  <c r="H6" i="2"/>
  <c r="AX28" i="2" s="1"/>
  <c r="G31" i="2"/>
  <c r="K4" i="2"/>
  <c r="H31" i="2"/>
  <c r="F31" i="2"/>
  <c r="G32" i="2"/>
  <c r="I31" i="2"/>
  <c r="F32" i="2"/>
  <c r="E31" i="2"/>
  <c r="I32" i="2"/>
  <c r="H4" i="2"/>
  <c r="AX26" i="2" s="1"/>
  <c r="E32" i="2"/>
  <c r="H32" i="2"/>
  <c r="F34" i="2" l="1"/>
  <c r="N7" i="2"/>
  <c r="AU29" i="2" s="1"/>
  <c r="I34" i="2"/>
  <c r="H7" i="2"/>
  <c r="AX29" i="2" s="1"/>
  <c r="BF29" i="2"/>
  <c r="BE29" i="2"/>
  <c r="U7" i="2"/>
  <c r="BD29" i="2" s="1"/>
  <c r="H34" i="2"/>
  <c r="M7" i="2"/>
  <c r="AT29" i="2" s="1"/>
  <c r="J33" i="2"/>
  <c r="K7" i="2"/>
  <c r="G34" i="2"/>
  <c r="BA29" i="2"/>
  <c r="BD26" i="2"/>
  <c r="D9" i="2"/>
  <c r="R8" i="2"/>
  <c r="I8" i="2"/>
  <c r="AV30" i="2" s="1"/>
  <c r="O8" i="2"/>
  <c r="J8" i="2"/>
  <c r="AW30" i="2" s="1"/>
  <c r="P8" i="2"/>
  <c r="AY30" i="2" s="1"/>
  <c r="T8" i="2"/>
  <c r="G8" i="2"/>
  <c r="Q8" i="2"/>
  <c r="AZ30" i="2" s="1"/>
  <c r="F8" i="2"/>
  <c r="V8" i="2"/>
  <c r="E8" i="2"/>
  <c r="S8" i="2"/>
  <c r="BB30" i="2" s="1"/>
  <c r="L8" i="2"/>
  <c r="AR30" i="2" s="1"/>
  <c r="J32" i="2"/>
  <c r="J31" i="2"/>
  <c r="J34" i="2" l="1"/>
  <c r="G35" i="2"/>
  <c r="BA30" i="2"/>
  <c r="BE30" i="2"/>
  <c r="BF30" i="2"/>
  <c r="U8" i="2"/>
  <c r="BC30" i="2"/>
  <c r="M8" i="2"/>
  <c r="AT30" i="2" s="1"/>
  <c r="F35" i="2"/>
  <c r="E35" i="2"/>
  <c r="K8" i="2"/>
  <c r="I35" i="2"/>
  <c r="N8" i="2"/>
  <c r="AU30" i="2" s="1"/>
  <c r="H8" i="2"/>
  <c r="AX30" i="2" s="1"/>
  <c r="H35" i="2"/>
  <c r="D10" i="2"/>
  <c r="R9" i="2"/>
  <c r="BA31" i="2" s="1"/>
  <c r="P9" i="2"/>
  <c r="AY31" i="2" s="1"/>
  <c r="V9" i="2"/>
  <c r="Q9" i="2"/>
  <c r="E9" i="2"/>
  <c r="F9" i="2"/>
  <c r="T9" i="2"/>
  <c r="J9" i="2"/>
  <c r="AW31" i="2" s="1"/>
  <c r="L9" i="2"/>
  <c r="AR31" i="2" s="1"/>
  <c r="G9" i="2"/>
  <c r="S9" i="2"/>
  <c r="BB31" i="2" s="1"/>
  <c r="O9" i="2"/>
  <c r="I9" i="2"/>
  <c r="AV31" i="2" s="1"/>
  <c r="N9" i="2" l="1"/>
  <c r="AU31" i="2" s="1"/>
  <c r="H9" i="2"/>
  <c r="AX31" i="2" s="1"/>
  <c r="BF31" i="2"/>
  <c r="BE31" i="2"/>
  <c r="BD30" i="2"/>
  <c r="BC31" i="2"/>
  <c r="U9" i="2"/>
  <c r="BD31" i="2" s="1"/>
  <c r="F36" i="2"/>
  <c r="AZ31" i="2"/>
  <c r="E36" i="2"/>
  <c r="G36" i="2"/>
  <c r="H36" i="2"/>
  <c r="D11" i="2"/>
  <c r="R10" i="2"/>
  <c r="BA32" i="2" s="1"/>
  <c r="F10" i="2"/>
  <c r="S10" i="2"/>
  <c r="L10" i="2"/>
  <c r="AR32" i="2" s="1"/>
  <c r="V10" i="2"/>
  <c r="G10" i="2"/>
  <c r="I10" i="2"/>
  <c r="Q10" i="2"/>
  <c r="E10" i="2"/>
  <c r="T10" i="2"/>
  <c r="O10" i="2"/>
  <c r="J10" i="2"/>
  <c r="P10" i="2"/>
  <c r="K9" i="2"/>
  <c r="M9" i="2"/>
  <c r="AT31" i="2" s="1"/>
  <c r="I36" i="2"/>
  <c r="J35" i="2"/>
  <c r="J36" i="2" l="1"/>
  <c r="I37" i="2"/>
  <c r="U10" i="2"/>
  <c r="BD32" i="2" s="1"/>
  <c r="BC32" i="2"/>
  <c r="F37" i="2"/>
  <c r="AZ32" i="2"/>
  <c r="M10" i="2"/>
  <c r="AT32" i="2" s="1"/>
  <c r="AV32" i="2"/>
  <c r="K10" i="2"/>
  <c r="AW32" i="2"/>
  <c r="H10" i="2"/>
  <c r="AX32" i="2" s="1"/>
  <c r="BF32" i="2"/>
  <c r="BE32" i="2"/>
  <c r="H37" i="2"/>
  <c r="BB32" i="2"/>
  <c r="N10" i="2"/>
  <c r="AU32" i="2" s="1"/>
  <c r="E37" i="2"/>
  <c r="AY32" i="2"/>
  <c r="D12" i="2"/>
  <c r="R11" i="2"/>
  <c r="BA33" i="2" s="1"/>
  <c r="F11" i="2"/>
  <c r="T11" i="2"/>
  <c r="G11" i="2"/>
  <c r="L11" i="2"/>
  <c r="AR33" i="2" s="1"/>
  <c r="I11" i="2"/>
  <c r="P11" i="2"/>
  <c r="AY33" i="2" s="1"/>
  <c r="J11" i="2"/>
  <c r="AW33" i="2" s="1"/>
  <c r="S11" i="2"/>
  <c r="BB33" i="2" s="1"/>
  <c r="V11" i="2"/>
  <c r="O11" i="2"/>
  <c r="E11" i="2"/>
  <c r="Q11" i="2"/>
  <c r="AZ33" i="2" s="1"/>
  <c r="G37" i="2"/>
  <c r="J37" i="2" l="1"/>
  <c r="M11" i="2"/>
  <c r="AT33" i="2" s="1"/>
  <c r="AV33" i="2"/>
  <c r="BF33" i="2"/>
  <c r="BE33" i="2"/>
  <c r="I38" i="2"/>
  <c r="BC33" i="2"/>
  <c r="U11" i="2"/>
  <c r="H11" i="2"/>
  <c r="AX33" i="2" s="1"/>
  <c r="F38" i="2"/>
  <c r="H38" i="2"/>
  <c r="G38" i="2"/>
  <c r="D13" i="2"/>
  <c r="R12" i="2"/>
  <c r="BA34" i="2" s="1"/>
  <c r="I12" i="2"/>
  <c r="AV34" i="2" s="1"/>
  <c r="O12" i="2"/>
  <c r="E12" i="2"/>
  <c r="P12" i="2"/>
  <c r="AY34" i="2" s="1"/>
  <c r="Q12" i="2"/>
  <c r="AZ34" i="2" s="1"/>
  <c r="T12" i="2"/>
  <c r="L12" i="2"/>
  <c r="AR34" i="2" s="1"/>
  <c r="S12" i="2"/>
  <c r="V12" i="2"/>
  <c r="J12" i="2"/>
  <c r="G12" i="2"/>
  <c r="F12" i="2"/>
  <c r="E38" i="2"/>
  <c r="K11" i="2"/>
  <c r="N11" i="2"/>
  <c r="AU33" i="2" s="1"/>
  <c r="M12" i="2" l="1"/>
  <c r="AT34" i="2" s="1"/>
  <c r="BC34" i="2"/>
  <c r="U12" i="2"/>
  <c r="BD34" i="2" s="1"/>
  <c r="BD33" i="2"/>
  <c r="H39" i="2"/>
  <c r="BB34" i="2"/>
  <c r="H12" i="2"/>
  <c r="AX34" i="2" s="1"/>
  <c r="BF34" i="2"/>
  <c r="BE34" i="2"/>
  <c r="K12" i="2"/>
  <c r="AW34" i="2"/>
  <c r="G39" i="2"/>
  <c r="I39" i="2"/>
  <c r="D14" i="2"/>
  <c r="R13" i="2"/>
  <c r="BA35" i="2" s="1"/>
  <c r="Q13" i="2"/>
  <c r="AZ35" i="2" s="1"/>
  <c r="E13" i="2"/>
  <c r="L13" i="2"/>
  <c r="AR35" i="2" s="1"/>
  <c r="J13" i="2"/>
  <c r="AW35" i="2" s="1"/>
  <c r="V13" i="2"/>
  <c r="P13" i="2"/>
  <c r="AY35" i="2" s="1"/>
  <c r="I13" i="2"/>
  <c r="T13" i="2"/>
  <c r="S13" i="2"/>
  <c r="BB35" i="2" s="1"/>
  <c r="G13" i="2"/>
  <c r="O13" i="2"/>
  <c r="F13" i="2"/>
  <c r="F39" i="2"/>
  <c r="J38" i="2"/>
  <c r="E39" i="2"/>
  <c r="N12" i="2"/>
  <c r="AU34" i="2" s="1"/>
  <c r="M13" i="2" l="1"/>
  <c r="AT35" i="2" s="1"/>
  <c r="AV35" i="2"/>
  <c r="BC35" i="2"/>
  <c r="U13" i="2"/>
  <c r="BE35" i="2"/>
  <c r="BF35" i="2"/>
  <c r="F40" i="2"/>
  <c r="G40" i="2"/>
  <c r="N13" i="2"/>
  <c r="AU35" i="2" s="1"/>
  <c r="K13" i="2"/>
  <c r="J39" i="2"/>
  <c r="D15" i="2"/>
  <c r="R14" i="2"/>
  <c r="BA36" i="2" s="1"/>
  <c r="E14" i="2"/>
  <c r="P14" i="2"/>
  <c r="AY36" i="2" s="1"/>
  <c r="V14" i="2"/>
  <c r="F14" i="2"/>
  <c r="S14" i="2"/>
  <c r="BB36" i="2" s="1"/>
  <c r="Q14" i="2"/>
  <c r="AZ36" i="2" s="1"/>
  <c r="G14" i="2"/>
  <c r="O14" i="2"/>
  <c r="I14" i="2"/>
  <c r="L14" i="2"/>
  <c r="AR36" i="2" s="1"/>
  <c r="J14" i="2"/>
  <c r="T14" i="2"/>
  <c r="H13" i="2"/>
  <c r="AX35" i="2" s="1"/>
  <c r="H40" i="2"/>
  <c r="I40" i="2"/>
  <c r="E40" i="2"/>
  <c r="BF36" i="2" l="1"/>
  <c r="BE36" i="2"/>
  <c r="BD35" i="2"/>
  <c r="M14" i="2"/>
  <c r="AT36" i="2" s="1"/>
  <c r="AV36" i="2"/>
  <c r="I41" i="2"/>
  <c r="U14" i="2"/>
  <c r="BD36" i="2" s="1"/>
  <c r="BC36" i="2"/>
  <c r="K14" i="2"/>
  <c r="AW36" i="2"/>
  <c r="H41" i="2"/>
  <c r="E41" i="2"/>
  <c r="G41" i="2"/>
  <c r="D16" i="2"/>
  <c r="R15" i="2"/>
  <c r="BA37" i="2" s="1"/>
  <c r="E15" i="2"/>
  <c r="T15" i="2"/>
  <c r="L15" i="2"/>
  <c r="AR37" i="2" s="1"/>
  <c r="G15" i="2"/>
  <c r="J15" i="2"/>
  <c r="F15" i="2"/>
  <c r="O15" i="2"/>
  <c r="Q15" i="2"/>
  <c r="AZ37" i="2" s="1"/>
  <c r="S15" i="2"/>
  <c r="BB37" i="2" s="1"/>
  <c r="I15" i="2"/>
  <c r="P15" i="2"/>
  <c r="AY37" i="2" s="1"/>
  <c r="V15" i="2"/>
  <c r="H14" i="2"/>
  <c r="AX36" i="2" s="1"/>
  <c r="N14" i="2"/>
  <c r="AU36" i="2" s="1"/>
  <c r="F41" i="2"/>
  <c r="J40" i="2"/>
  <c r="K15" i="2" l="1"/>
  <c r="AW37" i="2"/>
  <c r="H15" i="2"/>
  <c r="AX37" i="2" s="1"/>
  <c r="BF37" i="2"/>
  <c r="BE37" i="2"/>
  <c r="BC37" i="2"/>
  <c r="U15" i="2"/>
  <c r="BD37" i="2" s="1"/>
  <c r="J41" i="2"/>
  <c r="M15" i="2"/>
  <c r="AT37" i="2" s="1"/>
  <c r="AV37" i="2"/>
  <c r="I42" i="2"/>
  <c r="G42" i="2"/>
  <c r="N15" i="2"/>
  <c r="AU37" i="2" s="1"/>
  <c r="D17" i="2"/>
  <c r="R16" i="2"/>
  <c r="BA38" i="2" s="1"/>
  <c r="F16" i="2"/>
  <c r="L16" i="2"/>
  <c r="AR38" i="2" s="1"/>
  <c r="G16" i="2"/>
  <c r="I16" i="2"/>
  <c r="E16" i="2"/>
  <c r="Q16" i="2"/>
  <c r="P16" i="2"/>
  <c r="AY38" i="2" s="1"/>
  <c r="S16" i="2"/>
  <c r="BB38" i="2" s="1"/>
  <c r="J16" i="2"/>
  <c r="AW38" i="2" s="1"/>
  <c r="O16" i="2"/>
  <c r="T16" i="2"/>
  <c r="V16" i="2"/>
  <c r="H42" i="2"/>
  <c r="F42" i="2"/>
  <c r="E42" i="2"/>
  <c r="BF38" i="2" l="1"/>
  <c r="M16" i="2"/>
  <c r="AT38" i="2" s="1"/>
  <c r="AV38" i="2"/>
  <c r="H16" i="2"/>
  <c r="AX38" i="2" s="1"/>
  <c r="BE38" i="2"/>
  <c r="F43" i="2"/>
  <c r="AZ38" i="2"/>
  <c r="U16" i="2"/>
  <c r="BD38" i="2" s="1"/>
  <c r="BC38" i="2"/>
  <c r="J42" i="2"/>
  <c r="G43" i="2"/>
  <c r="K16" i="2"/>
  <c r="D18" i="2"/>
  <c r="R17" i="2"/>
  <c r="J17" i="2"/>
  <c r="AW39" i="2" s="1"/>
  <c r="O17" i="2"/>
  <c r="P17" i="2"/>
  <c r="I17" i="2"/>
  <c r="Q17" i="2"/>
  <c r="G17" i="2"/>
  <c r="F17" i="2"/>
  <c r="L17" i="2"/>
  <c r="AR39" i="2" s="1"/>
  <c r="S17" i="2"/>
  <c r="V17" i="2"/>
  <c r="T17" i="2"/>
  <c r="E17" i="2"/>
  <c r="I43" i="2"/>
  <c r="E43" i="2"/>
  <c r="H43" i="2"/>
  <c r="N16" i="2"/>
  <c r="AU38" i="2" s="1"/>
  <c r="N17" i="2" l="1"/>
  <c r="AU39" i="2" s="1"/>
  <c r="H17" i="2"/>
  <c r="AX39" i="2" s="1"/>
  <c r="BF39" i="2"/>
  <c r="BE39" i="2"/>
  <c r="F44" i="2"/>
  <c r="AZ39" i="2"/>
  <c r="M17" i="2"/>
  <c r="AT39" i="2" s="1"/>
  <c r="AV39" i="2"/>
  <c r="H44" i="2"/>
  <c r="BB39" i="2"/>
  <c r="J43" i="2"/>
  <c r="E44" i="2"/>
  <c r="AY39" i="2"/>
  <c r="G44" i="2"/>
  <c r="BA39" i="2"/>
  <c r="I44" i="2"/>
  <c r="U17" i="2"/>
  <c r="BD39" i="2" s="1"/>
  <c r="BC39" i="2"/>
  <c r="K17" i="2"/>
  <c r="D19" i="2"/>
  <c r="R18" i="2"/>
  <c r="BA40" i="2" s="1"/>
  <c r="P18" i="2"/>
  <c r="AY40" i="2" s="1"/>
  <c r="E18" i="2"/>
  <c r="Q18" i="2"/>
  <c r="AZ40" i="2" s="1"/>
  <c r="S18" i="2"/>
  <c r="BB40" i="2" s="1"/>
  <c r="L18" i="2"/>
  <c r="AR40" i="2" s="1"/>
  <c r="F18" i="2"/>
  <c r="T18" i="2"/>
  <c r="I18" i="2"/>
  <c r="AV40" i="2" s="1"/>
  <c r="J18" i="2"/>
  <c r="O18" i="2"/>
  <c r="G18" i="2"/>
  <c r="V18" i="2"/>
  <c r="J44" i="2" l="1"/>
  <c r="K18" i="2"/>
  <c r="AW40" i="2"/>
  <c r="U18" i="2"/>
  <c r="BD40" i="2" s="1"/>
  <c r="BC40" i="2"/>
  <c r="BF40" i="2"/>
  <c r="BE40" i="2"/>
  <c r="M18" i="2"/>
  <c r="AT40" i="2" s="1"/>
  <c r="I45" i="2"/>
  <c r="H45" i="2"/>
  <c r="F45" i="2"/>
  <c r="E45" i="2"/>
  <c r="G45" i="2"/>
  <c r="D20" i="2"/>
  <c r="R19" i="2"/>
  <c r="F19" i="2"/>
  <c r="T19" i="2"/>
  <c r="G19" i="2"/>
  <c r="L19" i="2"/>
  <c r="AR41" i="2" s="1"/>
  <c r="I19" i="2"/>
  <c r="V19" i="2"/>
  <c r="E19" i="2"/>
  <c r="Q19" i="2"/>
  <c r="J19" i="2"/>
  <c r="S19" i="2"/>
  <c r="O19" i="2"/>
  <c r="P19" i="2"/>
  <c r="N18" i="2"/>
  <c r="AU40" i="2" s="1"/>
  <c r="H18" i="2"/>
  <c r="AX40" i="2" s="1"/>
  <c r="M19" i="2" l="1"/>
  <c r="AT41" i="2" s="1"/>
  <c r="AV41" i="2"/>
  <c r="K19" i="2"/>
  <c r="AW41" i="2"/>
  <c r="F46" i="2"/>
  <c r="AZ41" i="2"/>
  <c r="H19" i="2"/>
  <c r="AX41" i="2" s="1"/>
  <c r="BE41" i="2"/>
  <c r="BF41" i="2"/>
  <c r="I46" i="2"/>
  <c r="BC41" i="2"/>
  <c r="U19" i="2"/>
  <c r="BD41" i="2" s="1"/>
  <c r="E46" i="2"/>
  <c r="AY41" i="2"/>
  <c r="N19" i="2"/>
  <c r="AU41" i="2" s="1"/>
  <c r="G46" i="2"/>
  <c r="BA41" i="2"/>
  <c r="H46" i="2"/>
  <c r="BB41" i="2"/>
  <c r="D21" i="2"/>
  <c r="R20" i="2"/>
  <c r="G20" i="2"/>
  <c r="I20" i="2"/>
  <c r="O20" i="2"/>
  <c r="J20" i="2"/>
  <c r="AW42" i="2" s="1"/>
  <c r="P20" i="2"/>
  <c r="L20" i="2"/>
  <c r="AR42" i="2" s="1"/>
  <c r="F20" i="2"/>
  <c r="S20" i="2"/>
  <c r="Q20" i="2"/>
  <c r="E20" i="2"/>
  <c r="V20" i="2"/>
  <c r="T20" i="2"/>
  <c r="J45" i="2"/>
  <c r="J46" i="2" l="1"/>
  <c r="G47" i="2"/>
  <c r="BA42" i="2"/>
  <c r="F47" i="2"/>
  <c r="AZ42" i="2"/>
  <c r="H47" i="2"/>
  <c r="BB42" i="2"/>
  <c r="I47" i="2"/>
  <c r="U20" i="2"/>
  <c r="BD42" i="2" s="1"/>
  <c r="BC42" i="2"/>
  <c r="BE42" i="2"/>
  <c r="BF42" i="2"/>
  <c r="E47" i="2"/>
  <c r="AY42" i="2"/>
  <c r="M20" i="2"/>
  <c r="AT42" i="2" s="1"/>
  <c r="AV42" i="2"/>
  <c r="N20" i="2"/>
  <c r="AU42" i="2" s="1"/>
  <c r="K20" i="2"/>
  <c r="H20" i="2"/>
  <c r="AX42" i="2" s="1"/>
  <c r="D22" i="2"/>
  <c r="R21" i="2"/>
  <c r="BA43" i="2" s="1"/>
  <c r="P21" i="2"/>
  <c r="V21" i="2"/>
  <c r="J21" i="2"/>
  <c r="Q21" i="2"/>
  <c r="E21" i="2"/>
  <c r="L21" i="2"/>
  <c r="AR43" i="2" s="1"/>
  <c r="G21" i="2"/>
  <c r="I21" i="2"/>
  <c r="S21" i="2"/>
  <c r="F21" i="2"/>
  <c r="T21" i="2"/>
  <c r="O21" i="2"/>
  <c r="J47" i="2" l="1"/>
  <c r="E48" i="2"/>
  <c r="AY43" i="2"/>
  <c r="I48" i="2"/>
  <c r="BC43" i="2"/>
  <c r="U21" i="2"/>
  <c r="BD43" i="2" s="1"/>
  <c r="K21" i="2"/>
  <c r="AW43" i="2"/>
  <c r="H48" i="2"/>
  <c r="BB43" i="2"/>
  <c r="N21" i="2"/>
  <c r="AU43" i="2" s="1"/>
  <c r="BF43" i="2"/>
  <c r="BE43" i="2"/>
  <c r="M21" i="2"/>
  <c r="AT43" i="2" s="1"/>
  <c r="AV43" i="2"/>
  <c r="F48" i="2"/>
  <c r="AZ43" i="2"/>
  <c r="G48" i="2"/>
  <c r="D23" i="2"/>
  <c r="R22" i="2"/>
  <c r="BA44" i="2" s="1"/>
  <c r="F22" i="2"/>
  <c r="Q22" i="2"/>
  <c r="AZ44" i="2" s="1"/>
  <c r="G22" i="2"/>
  <c r="V22" i="2"/>
  <c r="P22" i="2"/>
  <c r="AY44" i="2" s="1"/>
  <c r="T22" i="2"/>
  <c r="S22" i="2"/>
  <c r="I22" i="2"/>
  <c r="L22" i="2"/>
  <c r="AR44" i="2" s="1"/>
  <c r="O22" i="2"/>
  <c r="E22" i="2"/>
  <c r="J22" i="2"/>
  <c r="AW44" i="2" s="1"/>
  <c r="H21" i="2"/>
  <c r="AX43" i="2" s="1"/>
  <c r="J48" i="2" l="1"/>
  <c r="BF44" i="2"/>
  <c r="BE44" i="2"/>
  <c r="N22" i="2"/>
  <c r="AU44" i="2" s="1"/>
  <c r="M22" i="2"/>
  <c r="AT44" i="2" s="1"/>
  <c r="AV44" i="2"/>
  <c r="H49" i="2"/>
  <c r="BB44" i="2"/>
  <c r="I49" i="2"/>
  <c r="U22" i="2"/>
  <c r="BD44" i="2" s="1"/>
  <c r="BC44" i="2"/>
  <c r="E49" i="2"/>
  <c r="H22" i="2"/>
  <c r="AX44" i="2" s="1"/>
  <c r="F49" i="2"/>
  <c r="G49" i="2"/>
  <c r="K22" i="2"/>
  <c r="D24" i="2"/>
  <c r="R23" i="2"/>
  <c r="BA45" i="2" s="1"/>
  <c r="Q23" i="2"/>
  <c r="AZ45" i="2" s="1"/>
  <c r="V23" i="2"/>
  <c r="F23" i="2"/>
  <c r="G23" i="2"/>
  <c r="L23" i="2"/>
  <c r="AR45" i="2" s="1"/>
  <c r="T23" i="2"/>
  <c r="P23" i="2"/>
  <c r="AY45" i="2" s="1"/>
  <c r="I23" i="2"/>
  <c r="S23" i="2"/>
  <c r="BB45" i="2" s="1"/>
  <c r="J23" i="2"/>
  <c r="O23" i="2"/>
  <c r="E23" i="2"/>
  <c r="BF45" i="2" l="1"/>
  <c r="BE45" i="2"/>
  <c r="BC45" i="2"/>
  <c r="U23" i="2"/>
  <c r="BD45" i="2" s="1"/>
  <c r="K23" i="2"/>
  <c r="AW45" i="2"/>
  <c r="M23" i="2"/>
  <c r="AT45" i="2" s="1"/>
  <c r="AV45" i="2"/>
  <c r="J49" i="2"/>
  <c r="H23" i="2"/>
  <c r="AX45" i="2" s="1"/>
  <c r="G50" i="2"/>
  <c r="D25" i="2"/>
  <c r="R24" i="2"/>
  <c r="S24" i="2"/>
  <c r="BB46" i="2" s="1"/>
  <c r="O24" i="2"/>
  <c r="E24" i="2"/>
  <c r="P24" i="2"/>
  <c r="I24" i="2"/>
  <c r="Q24" i="2"/>
  <c r="G24" i="2"/>
  <c r="T24" i="2"/>
  <c r="J24" i="2"/>
  <c r="AW46" i="2" s="1"/>
  <c r="V24" i="2"/>
  <c r="F24" i="2"/>
  <c r="L24" i="2"/>
  <c r="AR46" i="2" s="1"/>
  <c r="N23" i="2"/>
  <c r="AU45" i="2" s="1"/>
  <c r="H50" i="2"/>
  <c r="E50" i="2"/>
  <c r="F50" i="2"/>
  <c r="I50" i="2"/>
  <c r="I51" i="2" l="1"/>
  <c r="U24" i="2"/>
  <c r="BD46" i="2" s="1"/>
  <c r="BC46" i="2"/>
  <c r="H24" i="2"/>
  <c r="AX46" i="2" s="1"/>
  <c r="BF46" i="2"/>
  <c r="BE46" i="2"/>
  <c r="M24" i="2"/>
  <c r="AT46" i="2" s="1"/>
  <c r="AV46" i="2"/>
  <c r="F51" i="2"/>
  <c r="AZ46" i="2"/>
  <c r="E51" i="2"/>
  <c r="AY46" i="2"/>
  <c r="N24" i="2"/>
  <c r="AU46" i="2" s="1"/>
  <c r="G51" i="2"/>
  <c r="BA46" i="2"/>
  <c r="H51" i="2"/>
  <c r="D26" i="2"/>
  <c r="R25" i="2"/>
  <c r="BA47" i="2" s="1"/>
  <c r="Q25" i="2"/>
  <c r="AZ47" i="2" s="1"/>
  <c r="F25" i="2"/>
  <c r="S25" i="2"/>
  <c r="BB47" i="2" s="1"/>
  <c r="J25" i="2"/>
  <c r="AW47" i="2" s="1"/>
  <c r="L25" i="2"/>
  <c r="AR47" i="2" s="1"/>
  <c r="I25" i="2"/>
  <c r="V25" i="2"/>
  <c r="T25" i="2"/>
  <c r="O25" i="2"/>
  <c r="G25" i="2"/>
  <c r="E25" i="2"/>
  <c r="P25" i="2"/>
  <c r="J50" i="2"/>
  <c r="K24" i="2"/>
  <c r="H25" i="2" l="1"/>
  <c r="AX47" i="2" s="1"/>
  <c r="J51" i="2"/>
  <c r="BE47" i="2"/>
  <c r="BF47" i="2"/>
  <c r="E52" i="2"/>
  <c r="AY47" i="2"/>
  <c r="N25" i="2"/>
  <c r="AU47" i="2" s="1"/>
  <c r="BC47" i="2"/>
  <c r="U25" i="2"/>
  <c r="BD47" i="2" s="1"/>
  <c r="M25" i="2"/>
  <c r="AT47" i="2" s="1"/>
  <c r="AV47" i="2"/>
  <c r="I52" i="2"/>
  <c r="K25" i="2"/>
  <c r="H52" i="2"/>
  <c r="F52" i="2"/>
  <c r="G52" i="2"/>
  <c r="D27" i="2"/>
  <c r="R26" i="2"/>
  <c r="BA48" i="2" s="1"/>
  <c r="O26" i="2"/>
  <c r="E26" i="2"/>
  <c r="P26" i="2"/>
  <c r="AY48" i="2" s="1"/>
  <c r="V26" i="2"/>
  <c r="F26" i="2"/>
  <c r="Q26" i="2"/>
  <c r="AZ48" i="2" s="1"/>
  <c r="G26" i="2"/>
  <c r="J26" i="2"/>
  <c r="N26" i="2" s="1"/>
  <c r="AU48" i="2" s="1"/>
  <c r="S26" i="2"/>
  <c r="BB48" i="2" s="1"/>
  <c r="I26" i="2"/>
  <c r="L26" i="2"/>
  <c r="AR48" i="2" s="1"/>
  <c r="T26" i="2"/>
  <c r="K26" i="2" l="1"/>
  <c r="AW48" i="2"/>
  <c r="BE48" i="2"/>
  <c r="BF48" i="2"/>
  <c r="U26" i="2"/>
  <c r="BD48" i="2" s="1"/>
  <c r="BC48" i="2"/>
  <c r="M26" i="2"/>
  <c r="AT48" i="2" s="1"/>
  <c r="AV48" i="2"/>
  <c r="J52" i="2"/>
  <c r="E53" i="2"/>
  <c r="G53" i="2"/>
  <c r="R27" i="2"/>
  <c r="BA49" i="2" s="1"/>
  <c r="BA50" i="2" s="1"/>
  <c r="BA51" i="2" s="1"/>
  <c r="E27" i="2"/>
  <c r="E28" i="2" s="1"/>
  <c r="J27" i="2"/>
  <c r="AW49" i="2" s="1"/>
  <c r="AW50" i="2" s="1"/>
  <c r="G27" i="2"/>
  <c r="L27" i="2"/>
  <c r="S27" i="2"/>
  <c r="BB49" i="2" s="1"/>
  <c r="BB50" i="2" s="1"/>
  <c r="V27" i="2"/>
  <c r="V28" i="2" s="1"/>
  <c r="I27" i="2"/>
  <c r="AV49" i="2" s="1"/>
  <c r="T27" i="2"/>
  <c r="F27" i="2"/>
  <c r="F28" i="2" s="1"/>
  <c r="P27" i="2"/>
  <c r="AY49" i="2" s="1"/>
  <c r="AY50" i="2" s="1"/>
  <c r="Q27" i="2"/>
  <c r="AZ49" i="2" s="1"/>
  <c r="AZ50" i="2" s="1"/>
  <c r="AZ51" i="2" s="1"/>
  <c r="O27" i="2"/>
  <c r="O28" i="2" s="1"/>
  <c r="H53" i="2"/>
  <c r="I53" i="2"/>
  <c r="H26" i="2"/>
  <c r="AX48" i="2" s="1"/>
  <c r="F53" i="2"/>
  <c r="AY51" i="2" l="1"/>
  <c r="AV50" i="2"/>
  <c r="BB51" i="2"/>
  <c r="N27" i="2"/>
  <c r="N28" i="2" s="1"/>
  <c r="BC49" i="2"/>
  <c r="BC50" i="2" s="1"/>
  <c r="BC51" i="2" s="1"/>
  <c r="U27" i="2"/>
  <c r="J53" i="2"/>
  <c r="L28" i="2"/>
  <c r="AR49" i="2"/>
  <c r="AR50" i="2" s="1"/>
  <c r="BF49" i="2"/>
  <c r="BF50" i="2" s="1"/>
  <c r="BE49" i="2"/>
  <c r="BE50" i="2" s="1"/>
  <c r="M27" i="2"/>
  <c r="I28" i="2"/>
  <c r="H54" i="2"/>
  <c r="S28" i="2"/>
  <c r="H55" i="2" s="1"/>
  <c r="I54" i="2"/>
  <c r="T28" i="2"/>
  <c r="I55" i="2" s="1"/>
  <c r="H27" i="2"/>
  <c r="G28" i="2"/>
  <c r="K27" i="2"/>
  <c r="K28" i="2" s="1"/>
  <c r="J28" i="2"/>
  <c r="G54" i="2"/>
  <c r="R28" i="2"/>
  <c r="G55" i="2" s="1"/>
  <c r="F54" i="2"/>
  <c r="Q28" i="2"/>
  <c r="F55" i="2" s="1"/>
  <c r="E54" i="2"/>
  <c r="P28" i="2"/>
  <c r="E55" i="2" s="1"/>
  <c r="AU49" i="2" l="1"/>
  <c r="AU50" i="2" s="1"/>
  <c r="J54" i="2"/>
  <c r="H28" i="2"/>
  <c r="AX49" i="2"/>
  <c r="BD49" i="2"/>
  <c r="BD50" i="2" s="1"/>
  <c r="BD51" i="2" s="1"/>
  <c r="U28" i="2"/>
  <c r="M28" i="2"/>
  <c r="AT49" i="2"/>
  <c r="AT50" i="2" s="1"/>
  <c r="J55" i="2"/>
</calcChain>
</file>

<file path=xl/sharedStrings.xml><?xml version="1.0" encoding="utf-8"?>
<sst xmlns="http://schemas.openxmlformats.org/spreadsheetml/2006/main" count="3858" uniqueCount="156">
  <si>
    <t>Group Name</t>
  </si>
  <si>
    <t>Organization Name</t>
  </si>
  <si>
    <t>Effective Date</t>
  </si>
  <si>
    <t>KGUP 4PM (MWh)</t>
  </si>
  <si>
    <t>KGUP Latest (MWh)</t>
  </si>
  <si>
    <t>Generation (MWh)</t>
  </si>
  <si>
    <t>Avg MCP</t>
  </si>
  <si>
    <t>GIPAF</t>
  </si>
  <si>
    <t>GIPSF</t>
  </si>
  <si>
    <t>idm_purchase_volume</t>
  </si>
  <si>
    <t>idm_sales_volume</t>
  </si>
  <si>
    <t>[PTF*UEVM] (TL*MWh)</t>
  </si>
  <si>
    <t>Final P&amp;L</t>
  </si>
  <si>
    <t>Imblance Cost wo/Synergy</t>
  </si>
  <si>
    <t>Imbalance Cost wo/DSG Synergy</t>
  </si>
  <si>
    <t>Final Imbalance Cost (TL)</t>
  </si>
  <si>
    <t>Financial Gain (TL)</t>
  </si>
  <si>
    <t>KUPST</t>
  </si>
  <si>
    <t>Contract Revenue</t>
  </si>
  <si>
    <t>GIP Net Pozisyon PNL</t>
  </si>
  <si>
    <t>IDM Forecast Change Cost (TL)</t>
  </si>
  <si>
    <t>AKBAŞ</t>
  </si>
  <si>
    <t>VENTO</t>
  </si>
  <si>
    <t>IRMAK</t>
  </si>
  <si>
    <t>AKÇA</t>
  </si>
  <si>
    <t>MENDERES1</t>
  </si>
  <si>
    <t>AKFEN</t>
  </si>
  <si>
    <t>ELEN</t>
  </si>
  <si>
    <t>HHK ENERJİ</t>
  </si>
  <si>
    <t>KOVANCI</t>
  </si>
  <si>
    <t>İOTA</t>
  </si>
  <si>
    <t>ME-SE</t>
  </si>
  <si>
    <t>MT DOĞAL</t>
  </si>
  <si>
    <t>OMICRON</t>
  </si>
  <si>
    <t>PSİ</t>
  </si>
  <si>
    <t>SOLENTEGRE</t>
  </si>
  <si>
    <t>YAYSUN</t>
  </si>
  <si>
    <t>KORDA</t>
  </si>
  <si>
    <t>YENİ DORUK</t>
  </si>
  <si>
    <t>BT BORDO</t>
  </si>
  <si>
    <t>ISIDER</t>
  </si>
  <si>
    <t>İMBAT</t>
  </si>
  <si>
    <t>DERBENT</t>
  </si>
  <si>
    <t>BAYE</t>
  </si>
  <si>
    <t>YELEN GEL</t>
  </si>
  <si>
    <t>BAHAR</t>
  </si>
  <si>
    <t>BAYRAKTAR</t>
  </si>
  <si>
    <t>BAĞPNR_ÜRT</t>
  </si>
  <si>
    <t>CGEN</t>
  </si>
  <si>
    <t>MEMİŞOĞLU</t>
  </si>
  <si>
    <t>DEDEGÖL ENERJİ</t>
  </si>
  <si>
    <t>DEDEGÖL</t>
  </si>
  <si>
    <t>DEMİR</t>
  </si>
  <si>
    <t>DEMİRRES</t>
  </si>
  <si>
    <t>ECOGREEN</t>
  </si>
  <si>
    <t>ECOFER</t>
  </si>
  <si>
    <t>DNZLBYGZ</t>
  </si>
  <si>
    <t>KARACABEY</t>
  </si>
  <si>
    <t>DENİZLİ BK</t>
  </si>
  <si>
    <t>EKOLOJİK</t>
  </si>
  <si>
    <t>EKOLOJIK_OUTSIDER</t>
  </si>
  <si>
    <t>EKOKTGR1</t>
  </si>
  <si>
    <t>-</t>
  </si>
  <si>
    <t>ERENLER</t>
  </si>
  <si>
    <t>TEKSİN</t>
  </si>
  <si>
    <t>ERGÜNLER</t>
  </si>
  <si>
    <t>TÜFEK</t>
  </si>
  <si>
    <t>A.F.E.</t>
  </si>
  <si>
    <t>B.ERGÜNLER</t>
  </si>
  <si>
    <t>BÜKOR</t>
  </si>
  <si>
    <t>ESİN</t>
  </si>
  <si>
    <t>ERTÜRK GRUP</t>
  </si>
  <si>
    <t>TEPERES</t>
  </si>
  <si>
    <t>GENPA</t>
  </si>
  <si>
    <t>TAYF</t>
  </si>
  <si>
    <t>KÜTLE</t>
  </si>
  <si>
    <t>OVA</t>
  </si>
  <si>
    <t>İLETKEN</t>
  </si>
  <si>
    <t>KAYI</t>
  </si>
  <si>
    <t>KAYENOMİK.</t>
  </si>
  <si>
    <t>KIVANÇ GRUP</t>
  </si>
  <si>
    <t>ILGAZ</t>
  </si>
  <si>
    <t>KIVANCTEKS</t>
  </si>
  <si>
    <t>SEBIL_EN</t>
  </si>
  <si>
    <t>EKİM</t>
  </si>
  <si>
    <t>BALİ</t>
  </si>
  <si>
    <t>KÖPRÜBAŞI</t>
  </si>
  <si>
    <t>KÖPRÜBAŞIP</t>
  </si>
  <si>
    <t>KULAK</t>
  </si>
  <si>
    <t>AKŞAR</t>
  </si>
  <si>
    <t>MERAL</t>
  </si>
  <si>
    <t>CANSUELEK</t>
  </si>
  <si>
    <t>OREN</t>
  </si>
  <si>
    <t>OR ENERJİ</t>
  </si>
  <si>
    <t>ÖZYER</t>
  </si>
  <si>
    <t>ARD YENİLENEBİLİR</t>
  </si>
  <si>
    <t>PURE</t>
  </si>
  <si>
    <t>PURE ENER.</t>
  </si>
  <si>
    <t>RT</t>
  </si>
  <si>
    <t>ÇEVRİM E</t>
  </si>
  <si>
    <t>SAĞANAK</t>
  </si>
  <si>
    <t>UYGUN</t>
  </si>
  <si>
    <t>PAMUKOVA R</t>
  </si>
  <si>
    <t>ÇEKİM</t>
  </si>
  <si>
    <t>İNEBOLU</t>
  </si>
  <si>
    <t>KİRAZ</t>
  </si>
  <si>
    <t>SARAY</t>
  </si>
  <si>
    <t>GREENECO</t>
  </si>
  <si>
    <t>SERTAVUL</t>
  </si>
  <si>
    <t>ÇUMRA</t>
  </si>
  <si>
    <t>SİNPAŞ</t>
  </si>
  <si>
    <t>GYY</t>
  </si>
  <si>
    <t>SUNSİS</t>
  </si>
  <si>
    <t>H29</t>
  </si>
  <si>
    <t>KAYEN ALFA</t>
  </si>
  <si>
    <t>ULUSOY</t>
  </si>
  <si>
    <t>BOZAT</t>
  </si>
  <si>
    <t>AKIŞ</t>
  </si>
  <si>
    <t>YILDIZLAR GRUP</t>
  </si>
  <si>
    <t>YELEN</t>
  </si>
  <si>
    <t>GÖKBEL</t>
  </si>
  <si>
    <t>YILDZLR</t>
  </si>
  <si>
    <t>ZÜLFİKAR</t>
  </si>
  <si>
    <t>BERKE</t>
  </si>
  <si>
    <t>Mn</t>
  </si>
  <si>
    <t>Dy</t>
  </si>
  <si>
    <t>Hr</t>
  </si>
  <si>
    <t>Hour</t>
  </si>
  <si>
    <t>DAM KGÜP</t>
  </si>
  <si>
    <t>Current KGÜP</t>
  </si>
  <si>
    <t>Imbalance</t>
  </si>
  <si>
    <t>Generation</t>
  </si>
  <si>
    <t>IDM Sell</t>
  </si>
  <si>
    <t>IDM Buy</t>
  </si>
  <si>
    <t>IDM Net Position</t>
  </si>
  <si>
    <t>PTF</t>
  </si>
  <si>
    <t>Alış Tutarı</t>
  </si>
  <si>
    <t>SAtış Tutarı</t>
  </si>
  <si>
    <t>Imbalance Cost Wo/Synergy</t>
  </si>
  <si>
    <t>Imbalance Cost W/Synergy</t>
  </si>
  <si>
    <t>KÜPST</t>
  </si>
  <si>
    <t>IDM Prop</t>
  </si>
  <si>
    <t>IDM FC Devation</t>
  </si>
  <si>
    <t>PTF*UEVM</t>
  </si>
  <si>
    <t>PNL</t>
  </si>
  <si>
    <t>Financial Gain</t>
  </si>
  <si>
    <t>Contract Rev w/ financial gain</t>
  </si>
  <si>
    <t>Date</t>
  </si>
  <si>
    <t>IDM SP</t>
  </si>
  <si>
    <t>IDM BP</t>
  </si>
  <si>
    <t>DAM Devation</t>
  </si>
  <si>
    <t>Current Deviation</t>
  </si>
  <si>
    <t>SMP</t>
  </si>
  <si>
    <t>Avg SMP</t>
  </si>
  <si>
    <t>AKSİŞLETME</t>
  </si>
  <si>
    <t>H22SOLAR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</si>
</sst>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\₺#,##0;\-\₺#,##0"/>
    <numFmt numFmtId="166" formatCode="#.0#############E+###"/>
    <numFmt numFmtId="167" formatCode="\₺#,##0.00;\-\₺#,##0.00"/>
    <numFmt numFmtId="168" formatCode="#,##0.00_ ;\-#,##0.00\ 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22" fontId="0" fillId="0" borderId="0" xfId="0" applyNumberFormat="1"/>
    <xf numFmtId="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4" fontId="0" fillId="0" borderId="0" xfId="1" applyFont="1"/>
    <xf numFmtId="0" fontId="0" fillId="0" borderId="0" xfId="1" applyNumberFormat="1" applyFont="1" applyAlignment="1">
      <alignment horizontal="center"/>
    </xf>
    <xf numFmtId="0" fontId="0" fillId="2" borderId="0" xfId="0" applyFill="1"/>
    <xf numFmtId="22" fontId="0" fillId="2" borderId="0" xfId="0" applyNumberFormat="1" applyFill="1"/>
    <xf numFmtId="4" fontId="0" fillId="2" borderId="0" xfId="0" applyNumberFormat="1" applyFill="1"/>
    <xf numFmtId="3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164" fontId="0" fillId="0" borderId="0" xfId="0" applyNumberFormat="1"/>
    <xf numFmtId="164" fontId="2" fillId="0" borderId="1" xfId="0" applyNumberFormat="1" applyFont="1" applyBorder="1"/>
    <xf numFmtId="165" fontId="2" fillId="0" borderId="1" xfId="0" applyNumberFormat="1" applyFont="1" applyBorder="1"/>
    <xf numFmtId="10" fontId="0" fillId="0" borderId="0" xfId="2" applyNumberFormat="1" applyFont="1"/>
    <xf numFmtId="10" fontId="2" fillId="0" borderId="1" xfId="2" applyNumberFormat="1" applyFont="1" applyBorder="1"/>
    <xf numFmtId="10" fontId="0" fillId="0" borderId="0" xfId="0" applyNumberFormat="1"/>
    <xf numFmtId="168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0" xfId="0" applyNumberFormat="1"/>
    <xf numFmtId="169" fontId="0" fillId="0" borderId="0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 wrapText="1"/>
    </xf>
    <xf numFmtId="10" fontId="0" fillId="0" borderId="0" xfId="2" applyNumberFormat="1" applyFont="1" applyBorder="1"/>
    <xf numFmtId="165" fontId="2" fillId="0" borderId="0" xfId="0" applyNumberFormat="1" applyFont="1"/>
    <xf numFmtId="165" fontId="0" fillId="0" borderId="10" xfId="0" applyNumberFormat="1" applyBorder="1"/>
    <xf numFmtId="10" fontId="0" fillId="0" borderId="10" xfId="2" applyNumberFormat="1" applyFont="1" applyBorder="1"/>
    <xf numFmtId="169" fontId="2" fillId="0" borderId="1" xfId="1" applyNumberFormat="1" applyFont="1" applyBorder="1"/>
    <xf numFmtId="0" fontId="2" fillId="0" borderId="0" xfId="0" applyFont="1"/>
    <xf numFmtId="169" fontId="2" fillId="0" borderId="0" xfId="1" applyNumberFormat="1" applyFont="1" applyBorder="1"/>
    <xf numFmtId="10" fontId="2" fillId="0" borderId="0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Sheet2!$H$3</c:f>
              <c:strCache>
                <c:ptCount val="1"/>
                <c:pt idx="0">
                  <c:v>Imbalance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Sheet2!$H$4:$H$27</c:f>
              <c:numCache>
                <c:formatCode>_-* #,##0.00_-;\-* #,##0.00_-;_-* "-"??_-;_-@_-</c:formatCode>
                <c:ptCount val="24"/>
                <c:pt idx="0">
                  <c:v>44.330000000000098</c:v>
                </c:pt>
                <c:pt idx="1">
                  <c:v>62.910000000000196</c:v>
                </c:pt>
                <c:pt idx="2">
                  <c:v>74.339999999999804</c:v>
                </c:pt>
                <c:pt idx="3">
                  <c:v>69.479999999999905</c:v>
                </c:pt>
                <c:pt idx="4">
                  <c:v>59.849999999999966</c:v>
                </c:pt>
                <c:pt idx="5">
                  <c:v>54.989999999999895</c:v>
                </c:pt>
                <c:pt idx="6">
                  <c:v>38.1400000000001</c:v>
                </c:pt>
                <c:pt idx="7">
                  <c:v>49.290000000000191</c:v>
                </c:pt>
                <c:pt idx="8">
                  <c:v>62.169999999999732</c:v>
                </c:pt>
                <c:pt idx="9">
                  <c:v>83.790000000000077</c:v>
                </c:pt>
                <c:pt idx="10">
                  <c:v>73.499999999999886</c:v>
                </c:pt>
                <c:pt idx="11">
                  <c:v>100.59000000000003</c:v>
                </c:pt>
                <c:pt idx="12">
                  <c:v>95.690000000000055</c:v>
                </c:pt>
                <c:pt idx="13">
                  <c:v>74.8599999999999</c:v>
                </c:pt>
                <c:pt idx="14">
                  <c:v>70.140000000000214</c:v>
                </c:pt>
                <c:pt idx="15">
                  <c:v>59.440000000000282</c:v>
                </c:pt>
                <c:pt idx="16">
                  <c:v>98.889999999999986</c:v>
                </c:pt>
                <c:pt idx="17">
                  <c:v>40.539999999999623</c:v>
                </c:pt>
                <c:pt idx="18">
                  <c:v>12.949999999999932</c:v>
                </c:pt>
                <c:pt idx="19">
                  <c:v>9.2400000000000091</c:v>
                </c:pt>
                <c:pt idx="20">
                  <c:v>86.049999999999841</c:v>
                </c:pt>
                <c:pt idx="21">
                  <c:v>127.56000000000006</c:v>
                </c:pt>
                <c:pt idx="22">
                  <c:v>81.549999999999841</c:v>
                </c:pt>
                <c:pt idx="23">
                  <c:v>37.050000000000296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306-4AE0-9D4B-7CD97BF6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817327"/>
        <c:axId val="1205815407"/>
      </c:barChart>
      <c:lineChart>
        <c:grouping val="standar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DAM KGÜP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Sheet2!$E$4:$E$27</c:f>
              <c:numCache>
                <c:formatCode>_-* #,##0.00_-;\-* #,##0.00_-;_-* "-"??_-;_-@_-</c:formatCode>
                <c:ptCount val="24"/>
                <c:pt idx="0">
                  <c:v>371.02</c:v>
                </c:pt>
                <c:pt idx="1">
                  <c:v>386.67</c:v>
                </c:pt>
                <c:pt idx="2">
                  <c:v>400.23</c:v>
                </c:pt>
                <c:pt idx="3">
                  <c:v>410.07000000000011</c:v>
                </c:pt>
                <c:pt idx="4">
                  <c:v>432.45</c:v>
                </c:pt>
                <c:pt idx="5">
                  <c:v>447.65000000000003</c:v>
                </c:pt>
                <c:pt idx="6">
                  <c:v>452.72</c:v>
                </c:pt>
                <c:pt idx="7">
                  <c:v>480.30000000000013</c:v>
                </c:pt>
                <c:pt idx="8">
                  <c:v>630.87000000000012</c:v>
                </c:pt>
                <c:pt idx="9">
                  <c:v>708.12</c:v>
                </c:pt>
                <c:pt idx="10">
                  <c:v>755.11999999999989</c:v>
                </c:pt>
                <c:pt idx="11">
                  <c:v>750.85000000000014</c:v>
                </c:pt>
                <c:pt idx="12">
                  <c:v>767.06999999999994</c:v>
                </c:pt>
                <c:pt idx="13">
                  <c:v>798.21999999999991</c:v>
                </c:pt>
                <c:pt idx="14">
                  <c:v>804.28999999999974</c:v>
                </c:pt>
                <c:pt idx="15">
                  <c:v>787.41</c:v>
                </c:pt>
                <c:pt idx="16">
                  <c:v>725.18999999999983</c:v>
                </c:pt>
                <c:pt idx="17">
                  <c:v>657.37000000000012</c:v>
                </c:pt>
                <c:pt idx="18">
                  <c:v>598.15000000000009</c:v>
                </c:pt>
                <c:pt idx="19">
                  <c:v>643.14</c:v>
                </c:pt>
                <c:pt idx="20">
                  <c:v>702.59000000000015</c:v>
                </c:pt>
                <c:pt idx="21">
                  <c:v>789.21000000000015</c:v>
                </c:pt>
                <c:pt idx="22">
                  <c:v>870.41000000000031</c:v>
                </c:pt>
                <c:pt idx="23">
                  <c:v>962.59000000000015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6-4AE0-9D4B-7CD97BF61FDD}"/>
            </c:ext>
          </c:extLst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Current KGÜP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Sheet2!$F$4:$F$27</c:f>
              <c:numCache>
                <c:formatCode>_-* #,##0.00_-;\-* #,##0.00_-;_-* "-"??_-;_-@_-</c:formatCode>
                <c:ptCount val="24"/>
                <c:pt idx="0">
                  <c:v>331.87999999999994</c:v>
                </c:pt>
                <c:pt idx="1">
                  <c:v>340.76</c:v>
                </c:pt>
                <c:pt idx="2">
                  <c:v>349.11000000000013</c:v>
                </c:pt>
                <c:pt idx="3">
                  <c:v>355.97</c:v>
                </c:pt>
                <c:pt idx="4">
                  <c:v>373.72</c:v>
                </c:pt>
                <c:pt idx="5">
                  <c:v>384.47</c:v>
                </c:pt>
                <c:pt idx="6">
                  <c:v>390.40999999999997</c:v>
                </c:pt>
                <c:pt idx="7">
                  <c:v>418.5200000000001</c:v>
                </c:pt>
                <c:pt idx="8">
                  <c:v>575.47000000000014</c:v>
                </c:pt>
                <c:pt idx="9">
                  <c:v>658</c:v>
                </c:pt>
                <c:pt idx="10">
                  <c:v>706.95999999999992</c:v>
                </c:pt>
                <c:pt idx="11">
                  <c:v>706.09</c:v>
                </c:pt>
                <c:pt idx="12">
                  <c:v>718.09</c:v>
                </c:pt>
                <c:pt idx="13">
                  <c:v>741.99999999999989</c:v>
                </c:pt>
                <c:pt idx="14">
                  <c:v>746.49999999999977</c:v>
                </c:pt>
                <c:pt idx="15">
                  <c:v>731.54000000000008</c:v>
                </c:pt>
                <c:pt idx="16">
                  <c:v>673.66</c:v>
                </c:pt>
                <c:pt idx="17">
                  <c:v>609.3900000000001</c:v>
                </c:pt>
                <c:pt idx="18">
                  <c:v>547.65</c:v>
                </c:pt>
                <c:pt idx="19">
                  <c:v>580.71999999999991</c:v>
                </c:pt>
                <c:pt idx="20">
                  <c:v>622.44000000000005</c:v>
                </c:pt>
                <c:pt idx="21">
                  <c:v>684.68000000000006</c:v>
                </c:pt>
                <c:pt idx="22">
                  <c:v>742.1400000000001</c:v>
                </c:pt>
                <c:pt idx="23">
                  <c:v>805.51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6-4AE0-9D4B-7CD97BF61FDD}"/>
            </c:ext>
          </c:extLst>
        </c:ser>
        <c:ser>
          <c:idx val="2"/>
          <c:order val="2"/>
          <c:tx>
            <c:strRef>
              <c:f>Sheet2!$G$3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Sheet2!$G$4:$G$27</c:f>
              <c:numCache>
                <c:formatCode>_-* #,##0.00_-;\-* #,##0.00_-;_-* "-"??_-;_-@_-</c:formatCode>
                <c:ptCount val="24"/>
                <c:pt idx="0">
                  <c:v>376.21000000000004</c:v>
                </c:pt>
                <c:pt idx="1">
                  <c:v>403.67000000000019</c:v>
                </c:pt>
                <c:pt idx="2">
                  <c:v>423.44999999999993</c:v>
                </c:pt>
                <c:pt idx="3">
                  <c:v>425.44999999999993</c:v>
                </c:pt>
                <c:pt idx="4">
                  <c:v>433.57</c:v>
                </c:pt>
                <c:pt idx="5">
                  <c:v>439.45999999999992</c:v>
                </c:pt>
                <c:pt idx="6">
                  <c:v>428.55000000000007</c:v>
                </c:pt>
                <c:pt idx="7">
                  <c:v>467.81000000000029</c:v>
                </c:pt>
                <c:pt idx="8">
                  <c:v>637.63999999999987</c:v>
                </c:pt>
                <c:pt idx="9">
                  <c:v>741.79000000000008</c:v>
                </c:pt>
                <c:pt idx="10">
                  <c:v>780.45999999999981</c:v>
                </c:pt>
                <c:pt idx="11">
                  <c:v>806.68000000000006</c:v>
                </c:pt>
                <c:pt idx="12">
                  <c:v>813.78000000000009</c:v>
                </c:pt>
                <c:pt idx="13">
                  <c:v>816.85999999999979</c:v>
                </c:pt>
                <c:pt idx="14">
                  <c:v>816.64</c:v>
                </c:pt>
                <c:pt idx="15">
                  <c:v>790.98000000000036</c:v>
                </c:pt>
                <c:pt idx="16">
                  <c:v>772.55</c:v>
                </c:pt>
                <c:pt idx="17">
                  <c:v>649.92999999999972</c:v>
                </c:pt>
                <c:pt idx="18">
                  <c:v>560.59999999999991</c:v>
                </c:pt>
                <c:pt idx="19">
                  <c:v>589.95999999999992</c:v>
                </c:pt>
                <c:pt idx="20">
                  <c:v>708.4899999999999</c:v>
                </c:pt>
                <c:pt idx="21">
                  <c:v>812.24000000000012</c:v>
                </c:pt>
                <c:pt idx="22">
                  <c:v>823.68999999999994</c:v>
                </c:pt>
                <c:pt idx="23">
                  <c:v>842.56000000000029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6-4AE0-9D4B-7CD97BF6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56255"/>
        <c:axId val="1159859615"/>
      </c:lineChart>
      <c:catAx>
        <c:axId val="115985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59615"/>
        <c:crosses val="autoZero"/>
        <c:auto val="1"/>
        <c:lblAlgn val="ctr"/>
        <c:lblOffset val="100"/>
        <c:noMultiLvlLbl val="0"/>
      </c:catAx>
      <c:valAx>
        <c:axId val="115985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56255"/>
        <c:crosses val="autoZero"/>
        <c:crossBetween val="between"/>
      </c:valAx>
      <c:valAx>
        <c:axId val="12058154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Imbalance - MWh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_-;\-* #,##0.0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17327"/>
        <c:crosses val="max"/>
        <c:crossBetween val="between"/>
      </c:valAx>
      <c:catAx>
        <c:axId val="1205817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205815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Sheet2!$I$3</c:f>
              <c:strCache>
                <c:ptCount val="1"/>
                <c:pt idx="0">
                  <c:v>IDM Sell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Sheet2!$I$4:$I$28</c:f>
              <c:numCache>
                <c:formatCode>_-* #,##0.00_-;\-* #,##0.00_-;_-* "-"??_-;_-@_-</c:formatCode>
                <c:ptCount val="25"/>
                <c:pt idx="0">
                  <c:v>54.900000000000006</c:v>
                </c:pt>
                <c:pt idx="1">
                  <c:v>50.3</c:v>
                </c:pt>
                <c:pt idx="2">
                  <c:v>56.699999999999996</c:v>
                </c:pt>
                <c:pt idx="3">
                  <c:v>69.399999999999991</c:v>
                </c:pt>
                <c:pt idx="4">
                  <c:v>51</c:v>
                </c:pt>
                <c:pt idx="5">
                  <c:v>35.700000000000003</c:v>
                </c:pt>
                <c:pt idx="6">
                  <c:v>66.800000000000011</c:v>
                </c:pt>
                <c:pt idx="7">
                  <c:v>94.899999999999991</c:v>
                </c:pt>
                <c:pt idx="8">
                  <c:v>62.699999999999996</c:v>
                </c:pt>
                <c:pt idx="9">
                  <c:v>113.4</c:v>
                </c:pt>
                <c:pt idx="10">
                  <c:v>92.40000000000002</c:v>
                </c:pt>
                <c:pt idx="11">
                  <c:v>134.60000000000002</c:v>
                </c:pt>
                <c:pt idx="12">
                  <c:v>137.5</c:v>
                </c:pt>
                <c:pt idx="13">
                  <c:v>148.39999999999998</c:v>
                </c:pt>
                <c:pt idx="14">
                  <c:v>98.499999999999986</c:v>
                </c:pt>
                <c:pt idx="15">
                  <c:v>145.5</c:v>
                </c:pt>
                <c:pt idx="16">
                  <c:v>180.49999999999997</c:v>
                </c:pt>
                <c:pt idx="17">
                  <c:v>183.8</c:v>
                </c:pt>
                <c:pt idx="18">
                  <c:v>169.3</c:v>
                </c:pt>
                <c:pt idx="19">
                  <c:v>104.50000000000004</c:v>
                </c:pt>
                <c:pt idx="20">
                  <c:v>148.30000000000001</c:v>
                </c:pt>
                <c:pt idx="21">
                  <c:v>151.4</c:v>
                </c:pt>
                <c:pt idx="22">
                  <c:v>129.9</c:v>
                </c:pt>
                <c:pt idx="23">
                  <c:v>226.29999999999998</c:v>
                </c:pt>
                <c:pt idx="24">
                  <c:v>112.77916666666668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6-4C7E-B8A9-C06F79672C6E}"/>
            </c:ext>
          </c:extLst>
        </c:ser>
        <c:ser>
          <c:idx val="1"/>
          <c:order val="1"/>
          <c:tx>
            <c:strRef>
              <c:f>Sheet2!$J$3</c:f>
              <c:strCache>
                <c:ptCount val="1"/>
                <c:pt idx="0">
                  <c:v>IDM Buy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Sheet2!$J$4:$J$28</c:f>
              <c:numCache>
                <c:formatCode>_-* #,##0.00_-;\-* #,##0.00_-;_-* "-"??_-;_-@_-</c:formatCode>
                <c:ptCount val="25"/>
                <c:pt idx="0">
                  <c:v>46.6</c:v>
                </c:pt>
                <c:pt idx="1">
                  <c:v>44.000000000000007</c:v>
                </c:pt>
                <c:pt idx="2">
                  <c:v>41.300000000000004</c:v>
                </c:pt>
                <c:pt idx="3">
                  <c:v>54.20000000000001</c:v>
                </c:pt>
                <c:pt idx="4">
                  <c:v>46.79999999999999</c:v>
                </c:pt>
                <c:pt idx="5">
                  <c:v>32</c:v>
                </c:pt>
                <c:pt idx="6">
                  <c:v>60.099999999999994</c:v>
                </c:pt>
                <c:pt idx="7">
                  <c:v>66.800000000000011</c:v>
                </c:pt>
                <c:pt idx="8">
                  <c:v>64.900000000000006</c:v>
                </c:pt>
                <c:pt idx="9">
                  <c:v>127.00000000000001</c:v>
                </c:pt>
                <c:pt idx="10">
                  <c:v>95.899999999999977</c:v>
                </c:pt>
                <c:pt idx="11">
                  <c:v>137.1</c:v>
                </c:pt>
                <c:pt idx="12">
                  <c:v>162.4</c:v>
                </c:pt>
                <c:pt idx="13">
                  <c:v>195.5</c:v>
                </c:pt>
                <c:pt idx="14">
                  <c:v>127.89999999999998</c:v>
                </c:pt>
                <c:pt idx="15">
                  <c:v>148.39999999999998</c:v>
                </c:pt>
                <c:pt idx="16">
                  <c:v>146.5</c:v>
                </c:pt>
                <c:pt idx="17">
                  <c:v>168.60000000000002</c:v>
                </c:pt>
                <c:pt idx="18">
                  <c:v>158.5</c:v>
                </c:pt>
                <c:pt idx="19">
                  <c:v>101.49999999999999</c:v>
                </c:pt>
                <c:pt idx="20">
                  <c:v>135</c:v>
                </c:pt>
                <c:pt idx="21">
                  <c:v>146</c:v>
                </c:pt>
                <c:pt idx="22">
                  <c:v>114.80000000000001</c:v>
                </c:pt>
                <c:pt idx="23">
                  <c:v>189.6</c:v>
                </c:pt>
                <c:pt idx="24">
                  <c:v>108.80833333333334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6-4C7E-B8A9-C06F79672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598175"/>
        <c:axId val="1152604415"/>
      </c:barChart>
      <c:lineChart>
        <c:grouping val="standard"/>
        <c:varyColors val="0"/>
        <c:ser>
          <c:idx val="2"/>
          <c:order val="2"/>
          <c:tx>
            <c:strRef>
              <c:f>Sheet2!$L$3</c:f>
              <c:strCache>
                <c:ptCount val="1"/>
                <c:pt idx="0">
                  <c:v>PTF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Sheet2!$L$4:$L$28</c:f>
              <c:numCache>
                <c:formatCode>_-* #,##0.00_-;\-* #,##0.00_-;_-* "-"??_-;_-@_-</c:formatCode>
                <c:ptCount val="25"/>
                <c:pt idx="0">
                  <c:v>2425</c:v>
                </c:pt>
                <c:pt idx="1">
                  <c:v>2349.9800000000023</c:v>
                </c:pt>
                <c:pt idx="2">
                  <c:v>2193</c:v>
                </c:pt>
                <c:pt idx="3">
                  <c:v>2009.0099999999995</c:v>
                </c:pt>
                <c:pt idx="4">
                  <c:v>2300.0100000000011</c:v>
                </c:pt>
                <c:pt idx="5">
                  <c:v>2450.0100000000016</c:v>
                </c:pt>
                <c:pt idx="6">
                  <c:v>2800</c:v>
                </c:pt>
                <c:pt idx="7">
                  <c:v>2674.989999999998</c:v>
                </c:pt>
                <c:pt idx="8">
                  <c:v>2950</c:v>
                </c:pt>
                <c:pt idx="9">
                  <c:v>2600</c:v>
                </c:pt>
                <c:pt idx="10">
                  <c:v>2480.8099999999986</c:v>
                </c:pt>
                <c:pt idx="11">
                  <c:v>2198.0100000000007</c:v>
                </c:pt>
                <c:pt idx="12">
                  <c:v>1650</c:v>
                </c:pt>
                <c:pt idx="13">
                  <c:v>1615.9900000000023</c:v>
                </c:pt>
                <c:pt idx="14">
                  <c:v>1650</c:v>
                </c:pt>
                <c:pt idx="15">
                  <c:v>1880.0099999999986</c:v>
                </c:pt>
                <c:pt idx="16">
                  <c:v>2578.3299999999967</c:v>
                </c:pt>
                <c:pt idx="17">
                  <c:v>2900</c:v>
                </c:pt>
                <c:pt idx="18">
                  <c:v>2949.9899999999971</c:v>
                </c:pt>
                <c:pt idx="19">
                  <c:v>2940.0100000000029</c:v>
                </c:pt>
                <c:pt idx="20">
                  <c:v>2936.4700000000007</c:v>
                </c:pt>
                <c:pt idx="21">
                  <c:v>2848</c:v>
                </c:pt>
                <c:pt idx="22">
                  <c:v>2280.46</c:v>
                </c:pt>
                <c:pt idx="23">
                  <c:v>2299.9800000000018</c:v>
                </c:pt>
                <c:pt idx="24">
                  <c:v>2415.0025000000001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6-4C7E-B8A9-C06F79672C6E}"/>
            </c:ext>
          </c:extLst>
        </c:ser>
        <c:ser>
          <c:idx val="3"/>
          <c:order val="3"/>
          <c:tx>
            <c:strRef>
              <c:f>Sheet2!$M$3</c:f>
              <c:strCache>
                <c:ptCount val="1"/>
                <c:pt idx="0">
                  <c:v>IDM 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Sheet2!$M$4:$M$28</c:f>
              <c:numCache>
                <c:formatCode>_-* #,##0.00_-;\-* #,##0.00_-;_-* "-"??_-;_-@_-</c:formatCode>
                <c:ptCount val="25"/>
                <c:pt idx="0">
                  <c:v>2068.1877959927142</c:v>
                </c:pt>
                <c:pt idx="1">
                  <c:v>1932.5856858846919</c:v>
                </c:pt>
                <c:pt idx="2">
                  <c:v>1922.8904761904766</c:v>
                </c:pt>
                <c:pt idx="3">
                  <c:v>1998.6208933717578</c:v>
                </c:pt>
                <c:pt idx="4">
                  <c:v>1974.0462745098039</c:v>
                </c:pt>
                <c:pt idx="5">
                  <c:v>2044.2050420168068</c:v>
                </c:pt>
                <c:pt idx="6">
                  <c:v>2424.8889221556883</c:v>
                </c:pt>
                <c:pt idx="7">
                  <c:v>2137.4736564805066</c:v>
                </c:pt>
                <c:pt idx="8">
                  <c:v>2700.5492822966507</c:v>
                </c:pt>
                <c:pt idx="9">
                  <c:v>1869.7946208112864</c:v>
                </c:pt>
                <c:pt idx="10">
                  <c:v>2190.8271645021637</c:v>
                </c:pt>
                <c:pt idx="11">
                  <c:v>1834.1755572065379</c:v>
                </c:pt>
                <c:pt idx="12">
                  <c:v>1336.6273454545458</c:v>
                </c:pt>
                <c:pt idx="13">
                  <c:v>1177.2310646900273</c:v>
                </c:pt>
                <c:pt idx="14">
                  <c:v>1077.8852791878178</c:v>
                </c:pt>
                <c:pt idx="15">
                  <c:v>1135.2892783505151</c:v>
                </c:pt>
                <c:pt idx="16">
                  <c:v>2232.9876454293631</c:v>
                </c:pt>
                <c:pt idx="17">
                  <c:v>2541.2882480957564</c:v>
                </c:pt>
                <c:pt idx="18">
                  <c:v>2872.1307737743641</c:v>
                </c:pt>
                <c:pt idx="19">
                  <c:v>2872.8164593301431</c:v>
                </c:pt>
                <c:pt idx="20">
                  <c:v>2866.6563047875929</c:v>
                </c:pt>
                <c:pt idx="21">
                  <c:v>2766.0065389696169</c:v>
                </c:pt>
                <c:pt idx="22">
                  <c:v>2151.1788298691299</c:v>
                </c:pt>
                <c:pt idx="23">
                  <c:v>2033.9306672558553</c:v>
                </c:pt>
                <c:pt idx="24">
                  <c:v>2090.0947419422419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6-4C7E-B8A9-C06F79672C6E}"/>
            </c:ext>
          </c:extLst>
        </c:ser>
        <c:ser>
          <c:idx val="4"/>
          <c:order val="4"/>
          <c:tx>
            <c:strRef>
              <c:f>Sheet2!$N$3</c:f>
              <c:strCache>
                <c:ptCount val="1"/>
                <c:pt idx="0">
                  <c:v>IDM 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Sheet2!$N$4:$N$28</c:f>
              <c:numCache>
                <c:formatCode>_-* #,##0.00_-;\-* #,##0.00_-;_-* "-"??_-;_-@_-</c:formatCode>
                <c:ptCount val="25"/>
                <c:pt idx="0">
                  <c:v>2063.9538626609447</c:v>
                </c:pt>
                <c:pt idx="1">
                  <c:v>1948.3852272727272</c:v>
                </c:pt>
                <c:pt idx="2">
                  <c:v>1921.2639225181599</c:v>
                </c:pt>
                <c:pt idx="3">
                  <c:v>2032.0571955719545</c:v>
                </c:pt>
                <c:pt idx="4">
                  <c:v>1970.7844017094019</c:v>
                </c:pt>
                <c:pt idx="5">
                  <c:v>2032.1778125000001</c:v>
                </c:pt>
                <c:pt idx="6">
                  <c:v>2421.1332778702167</c:v>
                </c:pt>
                <c:pt idx="7">
                  <c:v>2121.059131736527</c:v>
                </c:pt>
                <c:pt idx="8">
                  <c:v>2696.9448382126347</c:v>
                </c:pt>
                <c:pt idx="9">
                  <c:v>1959.2055905511809</c:v>
                </c:pt>
                <c:pt idx="10">
                  <c:v>2197.7315954118881</c:v>
                </c:pt>
                <c:pt idx="11">
                  <c:v>1849.7368344274253</c:v>
                </c:pt>
                <c:pt idx="12">
                  <c:v>1310.8647783251229</c:v>
                </c:pt>
                <c:pt idx="13">
                  <c:v>1119.3087468030687</c:v>
                </c:pt>
                <c:pt idx="14">
                  <c:v>1085.0874902267403</c:v>
                </c:pt>
                <c:pt idx="15">
                  <c:v>1177.3580862533697</c:v>
                </c:pt>
                <c:pt idx="16">
                  <c:v>2177.6007508532425</c:v>
                </c:pt>
                <c:pt idx="17">
                  <c:v>2414.4328588374847</c:v>
                </c:pt>
                <c:pt idx="18">
                  <c:v>2848.4265615141953</c:v>
                </c:pt>
                <c:pt idx="19">
                  <c:v>2897.2145812807889</c:v>
                </c:pt>
                <c:pt idx="20">
                  <c:v>2860.5194814814813</c:v>
                </c:pt>
                <c:pt idx="21">
                  <c:v>2713.2488356164381</c:v>
                </c:pt>
                <c:pt idx="22">
                  <c:v>2138.0341463414634</c:v>
                </c:pt>
                <c:pt idx="23">
                  <c:v>1966.8099156118146</c:v>
                </c:pt>
                <c:pt idx="24">
                  <c:v>2080.1391634828447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86-4C7E-B8A9-C06F79672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718767"/>
        <c:axId val="1207747807"/>
      </c:lineChart>
      <c:catAx>
        <c:axId val="1152598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04415"/>
        <c:crosses val="autoZero"/>
        <c:auto val="1"/>
        <c:lblAlgn val="ctr"/>
        <c:lblOffset val="100"/>
        <c:noMultiLvlLbl val="0"/>
      </c:catAx>
      <c:valAx>
        <c:axId val="11526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98175"/>
        <c:crosses val="autoZero"/>
        <c:crossBetween val="between"/>
      </c:valAx>
      <c:valAx>
        <c:axId val="1207747807"/>
        <c:scaling>
          <c:orientation val="minMax"/>
        </c:scaling>
        <c:delete val="0"/>
        <c:axPos val="r"/>
        <c:numFmt formatCode="_-* #,##0.00_-;\-* #,##0.0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18767"/>
        <c:crosses val="max"/>
        <c:crossBetween val="between"/>
      </c:valAx>
      <c:catAx>
        <c:axId val="955718767"/>
        <c:scaling>
          <c:orientation val="minMax"/>
        </c:scaling>
        <c:delete val="1"/>
        <c:axPos val="b"/>
        <c:majorTickMark val="out"/>
        <c:minorTickMark val="none"/>
        <c:tickLblPos val="nextTo"/>
        <c:crossAx val="1207747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Sheet2!$E$30</c:f>
              <c:strCache>
                <c:ptCount val="1"/>
                <c:pt idx="0">
                  <c:v>Imbalance Cost W/Synergy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Sheet2!$E$31:$E$54</c:f>
              <c:numCache>
                <c:formatCode>0.00%</c:formatCode>
                <c:ptCount val="24"/>
                <c:pt idx="0">
                  <c:v>-4.9035431391850202E-2</c:v>
                </c:pt>
                <c:pt idx="1">
                  <c:v>-7.2813997819506024E-2</c:v>
                </c:pt>
                <c:pt idx="2">
                  <c:v>-3.8375764900363277E-2</c:v>
                </c:pt>
                <c:pt idx="3">
                  <c:v>-1.911163760926991E-2</c:v>
                </c:pt>
                <c:pt idx="4">
                  <c:v>-5.2804908688088542E-2</c:v>
                </c:pt>
                <c:pt idx="5">
                  <c:v>-5.7114476515910957E-2</c:v>
                </c:pt>
                <c:pt idx="6">
                  <c:v>-5.7708319423961534E-2</c:v>
                </c:pt>
                <c:pt idx="7">
                  <c:v>-4.1245280416421407E-2</c:v>
                </c:pt>
                <c:pt idx="8">
                  <c:v>-5.1179348848880259E-3</c:v>
                </c:pt>
                <c:pt idx="9">
                  <c:v>-4.0600193088029292E-2</c:v>
                </c:pt>
                <c:pt idx="10">
                  <c:v>-9.4990088173798767E-2</c:v>
                </c:pt>
                <c:pt idx="11">
                  <c:v>-9.5256520537418427E-2</c:v>
                </c:pt>
                <c:pt idx="12">
                  <c:v>-0.11992174105955133</c:v>
                </c:pt>
                <c:pt idx="13">
                  <c:v>-0.10584387516253878</c:v>
                </c:pt>
                <c:pt idx="14">
                  <c:v>-0.1064003722570533</c:v>
                </c:pt>
                <c:pt idx="15">
                  <c:v>-8.808893244077115E-2</c:v>
                </c:pt>
                <c:pt idx="16">
                  <c:v>-9.8624228131156025E-2</c:v>
                </c:pt>
                <c:pt idx="17">
                  <c:v>-7.0159356418754912E-2</c:v>
                </c:pt>
                <c:pt idx="18">
                  <c:v>-3.214273638787752E-2</c:v>
                </c:pt>
                <c:pt idx="19">
                  <c:v>-3.6047756719615312E-2</c:v>
                </c:pt>
                <c:pt idx="20">
                  <c:v>-3.3543162163130774E-2</c:v>
                </c:pt>
                <c:pt idx="21">
                  <c:v>-8.1375659225645366E-2</c:v>
                </c:pt>
                <c:pt idx="22">
                  <c:v>-7.7919081407225782E-2</c:v>
                </c:pt>
                <c:pt idx="23">
                  <c:v>-4.4564956632683228E-2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5-4780-BF62-EC0CDDF34AF7}"/>
            </c:ext>
          </c:extLst>
        </c:ser>
        <c:ser>
          <c:idx val="1"/>
          <c:order val="1"/>
          <c:tx>
            <c:strRef>
              <c:f>Sheet2!$F$30</c:f>
              <c:strCache>
                <c:ptCount val="1"/>
                <c:pt idx="0">
                  <c:v>KÜPST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Sheet2!$F$31:$F$54</c:f>
              <c:numCache>
                <c:formatCode>0.00%</c:formatCode>
                <c:ptCount val="24"/>
                <c:pt idx="0">
                  <c:v>-4.6210414396214879E-3</c:v>
                </c:pt>
                <c:pt idx="1">
                  <c:v>-5.3404414496990129E-3</c:v>
                </c:pt>
                <c:pt idx="2">
                  <c:v>-5.0834360609280883E-3</c:v>
                </c:pt>
                <c:pt idx="3">
                  <c:v>-5.4529768480432485E-3</c:v>
                </c:pt>
                <c:pt idx="4">
                  <c:v>-4.9220564153423943E-3</c:v>
                </c:pt>
                <c:pt idx="5">
                  <c:v>-4.1030287170618516E-3</c:v>
                </c:pt>
                <c:pt idx="6">
                  <c:v>-4.4438151907595386E-3</c:v>
                </c:pt>
                <c:pt idx="7">
                  <c:v>-4.388422650221247E-3</c:v>
                </c:pt>
                <c:pt idx="8">
                  <c:v>-4.2036556677749193E-3</c:v>
                </c:pt>
                <c:pt idx="9">
                  <c:v>-3.1316814731932219E-3</c:v>
                </c:pt>
                <c:pt idx="10">
                  <c:v>-3.7238192860620648E-3</c:v>
                </c:pt>
                <c:pt idx="11">
                  <c:v>-3.9577254921406256E-3</c:v>
                </c:pt>
                <c:pt idx="12">
                  <c:v>-6.1218425127184247E-3</c:v>
                </c:pt>
                <c:pt idx="13">
                  <c:v>-5.0708579193497047E-3</c:v>
                </c:pt>
                <c:pt idx="14">
                  <c:v>-4.9518037323667699E-3</c:v>
                </c:pt>
                <c:pt idx="15">
                  <c:v>-4.5092315861336553E-3</c:v>
                </c:pt>
                <c:pt idx="16">
                  <c:v>-4.5283437965180275E-3</c:v>
                </c:pt>
                <c:pt idx="17">
                  <c:v>-4.6009816441770664E-3</c:v>
                </c:pt>
                <c:pt idx="18">
                  <c:v>-5.3337388512308265E-3</c:v>
                </c:pt>
                <c:pt idx="19">
                  <c:v>-4.0929690148484637E-3</c:v>
                </c:pt>
                <c:pt idx="20">
                  <c:v>-5.1300978136600362E-3</c:v>
                </c:pt>
                <c:pt idx="21">
                  <c:v>-4.8416514823204958E-3</c:v>
                </c:pt>
                <c:pt idx="22">
                  <c:v>-3.7633903531668479E-3</c:v>
                </c:pt>
                <c:pt idx="23">
                  <c:v>-2.8603185529813891E-3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5-4780-BF62-EC0CDDF34AF7}"/>
            </c:ext>
          </c:extLst>
        </c:ser>
        <c:ser>
          <c:idx val="2"/>
          <c:order val="2"/>
          <c:tx>
            <c:strRef>
              <c:f>Sheet2!$G$30</c:f>
              <c:strCache>
                <c:ptCount val="1"/>
                <c:pt idx="0">
                  <c:v>Contract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Sheet2!$G$31:$G$54</c:f>
              <c:numCache>
                <c:formatCode>0.00%</c:formatCode>
                <c:ptCount val="24"/>
                <c:pt idx="0">
                  <c:v>1.6723636142020923E-2</c:v>
                </c:pt>
                <c:pt idx="1">
                  <c:v>1.8023992374875449E-2</c:v>
                </c:pt>
                <c:pt idx="2">
                  <c:v>1.8121707549924437E-2</c:v>
                </c:pt>
                <c:pt idx="3">
                  <c:v>1.7701138833323648E-2</c:v>
                </c:pt>
                <c:pt idx="4">
                  <c:v>1.8112720519145552E-2</c:v>
                </c:pt>
                <c:pt idx="5">
                  <c:v>1.8150471700191493E-2</c:v>
                </c:pt>
                <c:pt idx="6">
                  <c:v>1.7148029790656199E-2</c:v>
                </c:pt>
                <c:pt idx="7">
                  <c:v>1.7864191074131872E-2</c:v>
                </c:pt>
                <c:pt idx="8">
                  <c:v>1.8256586854173067E-2</c:v>
                </c:pt>
                <c:pt idx="9">
                  <c:v>1.8565559694481225E-2</c:v>
                </c:pt>
                <c:pt idx="10">
                  <c:v>1.8300578243155872E-2</c:v>
                </c:pt>
                <c:pt idx="11">
                  <c:v>1.8903916408395446E-2</c:v>
                </c:pt>
                <c:pt idx="12">
                  <c:v>1.8229204130816388E-2</c:v>
                </c:pt>
                <c:pt idx="13">
                  <c:v>1.8234427122724436E-2</c:v>
                </c:pt>
                <c:pt idx="14">
                  <c:v>1.8581828831516572E-2</c:v>
                </c:pt>
                <c:pt idx="15">
                  <c:v>1.9961675491606143E-2</c:v>
                </c:pt>
                <c:pt idx="16">
                  <c:v>2.3171829078158939E-2</c:v>
                </c:pt>
                <c:pt idx="17">
                  <c:v>2.0426650884418848E-2</c:v>
                </c:pt>
                <c:pt idx="18">
                  <c:v>2.0824551621740874E-2</c:v>
                </c:pt>
                <c:pt idx="19">
                  <c:v>2.1638994415900992E-2</c:v>
                </c:pt>
                <c:pt idx="20">
                  <c:v>2.2594821679251493E-2</c:v>
                </c:pt>
                <c:pt idx="21">
                  <c:v>2.2556023062211362E-2</c:v>
                </c:pt>
                <c:pt idx="22">
                  <c:v>2.2353823612215974E-2</c:v>
                </c:pt>
                <c:pt idx="23">
                  <c:v>2.2435929296724964E-2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5-4780-BF62-EC0CDDF34AF7}"/>
            </c:ext>
          </c:extLst>
        </c:ser>
        <c:ser>
          <c:idx val="3"/>
          <c:order val="3"/>
          <c:tx>
            <c:strRef>
              <c:f>Sheet2!$H$30</c:f>
              <c:strCache>
                <c:ptCount val="1"/>
                <c:pt idx="0">
                  <c:v>IDM Prop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Sheet2!$H$31:$H$54</c:f>
              <c:numCache>
                <c:formatCode>0.00%</c:formatCode>
                <c:ptCount val="24"/>
                <c:pt idx="0">
                  <c:v>-3.3134239229928339E-3</c:v>
                </c:pt>
                <c:pt idx="1">
                  <c:v>-2.9393690224782886E-3</c:v>
                </c:pt>
                <c:pt idx="2">
                  <c:v>-4.2573981760253609E-3</c:v>
                </c:pt>
                <c:pt idx="3">
                  <c:v>3.7498839378092603E-4</c:v>
                </c:pt>
                <c:pt idx="4">
                  <c:v>-1.410971080797031E-3</c:v>
                </c:pt>
                <c:pt idx="5">
                  <c:v>-1.4650081332426145E-3</c:v>
                </c:pt>
                <c:pt idx="6">
                  <c:v>-2.0032847733591911E-3</c:v>
                </c:pt>
                <c:pt idx="7">
                  <c:v>-1.369006944838296E-2</c:v>
                </c:pt>
                <c:pt idx="8">
                  <c:v>3.099805285030109E-4</c:v>
                </c:pt>
                <c:pt idx="9">
                  <c:v>1.2330421932818315E-3</c:v>
                </c:pt>
                <c:pt idx="10">
                  <c:v>5.0445011161352499E-4</c:v>
                </c:pt>
                <c:pt idx="11">
                  <c:v>1.8511163768610857E-4</c:v>
                </c:pt>
                <c:pt idx="12">
                  <c:v>6.0319044062426865E-3</c:v>
                </c:pt>
                <c:pt idx="13">
                  <c:v>1.78948748769867E-2</c:v>
                </c:pt>
                <c:pt idx="14">
                  <c:v>1.2906285557201651E-2</c:v>
                </c:pt>
                <c:pt idx="15">
                  <c:v>-2.2680727202558172E-6</c:v>
                </c:pt>
                <c:pt idx="16">
                  <c:v>-6.9594345967381819E-3</c:v>
                </c:pt>
                <c:pt idx="17">
                  <c:v>-3.7949322880583558E-3</c:v>
                </c:pt>
                <c:pt idx="18">
                  <c:v>-4.7885874308072453E-4</c:v>
                </c:pt>
                <c:pt idx="19">
                  <c:v>-5.5883916900653852E-5</c:v>
                </c:pt>
                <c:pt idx="20">
                  <c:v>-2.1460690392517527E-4</c:v>
                </c:pt>
                <c:pt idx="21">
                  <c:v>-2.121044898479148E-4</c:v>
                </c:pt>
                <c:pt idx="22">
                  <c:v>-1.5517655633458072E-3</c:v>
                </c:pt>
                <c:pt idx="23">
                  <c:v>-8.533639930544153E-3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5-4780-BF62-EC0CDDF34AF7}"/>
            </c:ext>
          </c:extLst>
        </c:ser>
        <c:ser>
          <c:idx val="4"/>
          <c:order val="4"/>
          <c:tx>
            <c:strRef>
              <c:f>Sheet2!$I$30</c:f>
              <c:strCache>
                <c:ptCount val="1"/>
                <c:pt idx="0">
                  <c:v>IDM FC Devation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Sheet2!$I$31:$I$54</c:f>
              <c:numCache>
                <c:formatCode>0.00%</c:formatCode>
                <c:ptCount val="24"/>
                <c:pt idx="0">
                  <c:v>2.8348643195017171E-4</c:v>
                </c:pt>
                <c:pt idx="1">
                  <c:v>-5.6548700443715284E-4</c:v>
                </c:pt>
                <c:pt idx="2">
                  <c:v>-1.4966199788644263E-4</c:v>
                </c:pt>
                <c:pt idx="3">
                  <c:v>-2.6799904214631098E-3</c:v>
                </c:pt>
                <c:pt idx="4">
                  <c:v>1.9118237874488127E-4</c:v>
                </c:pt>
                <c:pt idx="5">
                  <c:v>4.279260348611949E-4</c:v>
                </c:pt>
                <c:pt idx="6">
                  <c:v>9.6914454843265673E-5</c:v>
                </c:pt>
                <c:pt idx="7">
                  <c:v>2.4963154816491718E-3</c:v>
                </c:pt>
                <c:pt idx="8">
                  <c:v>1.0613015081341632E-4</c:v>
                </c:pt>
                <c:pt idx="9">
                  <c:v>-1.9715883503426544E-3</c:v>
                </c:pt>
                <c:pt idx="10">
                  <c:v>-3.2223240431526951E-4</c:v>
                </c:pt>
                <c:pt idx="11">
                  <c:v>-8.7535551257999231E-4</c:v>
                </c:pt>
                <c:pt idx="12">
                  <c:v>2.8952496082813896E-3</c:v>
                </c:pt>
                <c:pt idx="13">
                  <c:v>6.3387978671908801E-3</c:v>
                </c:pt>
                <c:pt idx="14">
                  <c:v>-1.1070060259961818E-3</c:v>
                </c:pt>
                <c:pt idx="15">
                  <c:v>-2.7436518017385906E-3</c:v>
                </c:pt>
                <c:pt idx="16">
                  <c:v>5.1383189177787664E-3</c:v>
                </c:pt>
                <c:pt idx="17">
                  <c:v>1.2249635898049265E-2</c:v>
                </c:pt>
                <c:pt idx="18">
                  <c:v>2.2422526162226893E-3</c:v>
                </c:pt>
                <c:pt idx="19">
                  <c:v>-1.4880815284803114E-3</c:v>
                </c:pt>
                <c:pt idx="20">
                  <c:v>1.6651608853860301E-4</c:v>
                </c:pt>
                <c:pt idx="21">
                  <c:v>3.3504726397388367E-3</c:v>
                </c:pt>
                <c:pt idx="22">
                  <c:v>1.3158531568714803E-3</c:v>
                </c:pt>
                <c:pt idx="23">
                  <c:v>1.0062164673705866E-2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E5-4780-BF62-EC0CDDF3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4443615"/>
        <c:axId val="1208149103"/>
      </c:barChart>
      <c:lineChart>
        <c:grouping val="standard"/>
        <c:varyColors val="0"/>
        <c:ser>
          <c:idx val="5"/>
          <c:order val="5"/>
          <c:tx>
            <c:strRef>
              <c:f>Sheet2!$J$30</c:f>
              <c:strCache>
                <c:ptCount val="1"/>
                <c:pt idx="0">
                  <c:v>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Sheet2!$J$31:$J$54</c:f>
              <c:numCache>
                <c:formatCode>0.00%</c:formatCode>
                <c:ptCount val="24"/>
                <c:pt idx="0">
                  <c:v>-3.9962774180493432E-2</c:v>
                </c:pt>
                <c:pt idx="1">
                  <c:v>-6.3635302921245029E-2</c:v>
                </c:pt>
                <c:pt idx="2">
                  <c:v>-2.9744553585278732E-2</c:v>
                </c:pt>
                <c:pt idx="3">
                  <c:v>-9.1684776516716936E-3</c:v>
                </c:pt>
                <c:pt idx="4">
                  <c:v>-4.0834033286337536E-2</c:v>
                </c:pt>
                <c:pt idx="5">
                  <c:v>-4.4104115631162732E-2</c:v>
                </c:pt>
                <c:pt idx="6">
                  <c:v>-4.6910475142580801E-2</c:v>
                </c:pt>
                <c:pt idx="7">
                  <c:v>-3.896326595924457E-2</c:v>
                </c:pt>
                <c:pt idx="8">
                  <c:v>9.3511069808265498E-3</c:v>
                </c:pt>
                <c:pt idx="9">
                  <c:v>-2.5904861023802114E-2</c:v>
                </c:pt>
                <c:pt idx="10">
                  <c:v>-8.0231111509406705E-2</c:v>
                </c:pt>
                <c:pt idx="11">
                  <c:v>-8.1000573496057479E-2</c:v>
                </c:pt>
                <c:pt idx="12">
                  <c:v>-9.8887225426929293E-2</c:v>
                </c:pt>
                <c:pt idx="13">
                  <c:v>-6.8446633214986466E-2</c:v>
                </c:pt>
                <c:pt idx="14">
                  <c:v>-8.0971067626698034E-2</c:v>
                </c:pt>
                <c:pt idx="15">
                  <c:v>-7.5382408409757518E-2</c:v>
                </c:pt>
                <c:pt idx="16">
                  <c:v>-8.1801858528474519E-2</c:v>
                </c:pt>
                <c:pt idx="17">
                  <c:v>-4.5878983568522214E-2</c:v>
                </c:pt>
                <c:pt idx="18">
                  <c:v>-1.4888529744225509E-2</c:v>
                </c:pt>
                <c:pt idx="19">
                  <c:v>-2.0045696763943747E-2</c:v>
                </c:pt>
                <c:pt idx="20">
                  <c:v>-1.6126529112925888E-2</c:v>
                </c:pt>
                <c:pt idx="21">
                  <c:v>-6.0522919495863574E-2</c:v>
                </c:pt>
                <c:pt idx="22">
                  <c:v>-5.9564560554650987E-2</c:v>
                </c:pt>
                <c:pt idx="23">
                  <c:v>-2.3460821145777938E-2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E5-4780-BF62-EC0CDDF3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443615"/>
        <c:axId val="1208149103"/>
      </c:lineChart>
      <c:catAx>
        <c:axId val="95444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49103"/>
        <c:crosses val="autoZero"/>
        <c:auto val="1"/>
        <c:lblAlgn val="ctr"/>
        <c:lblOffset val="100"/>
        <c:noMultiLvlLbl val="0"/>
      </c:catAx>
      <c:valAx>
        <c:axId val="12081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43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50799</xdr:colOff>
      <xdr:row>1</xdr:row>
      <xdr:rowOff>180974</xdr:rowOff>
    </xdr:from>
    <xdr:to>
      <xdr:col>40</xdr:col>
      <xdr:colOff>47625</xdr:colOff>
      <xdr:row>22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E885D1-17C0-4F63-B91F-52DB111C1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</xdr:colOff>
      <xdr:row>2</xdr:row>
      <xdr:rowOff>0</xdr:rowOff>
    </xdr:from>
    <xdr:to>
      <xdr:col>57</xdr:col>
      <xdr:colOff>1111251</xdr:colOff>
      <xdr:row>23</xdr:row>
      <xdr:rowOff>15875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5FD29B-3953-4174-ADD3-2A8CB62B6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47625</xdr:colOff>
      <xdr:row>24</xdr:row>
      <xdr:rowOff>0</xdr:rowOff>
    </xdr:from>
    <xdr:to>
      <xdr:col>40</xdr:col>
      <xdr:colOff>44450</xdr:colOff>
      <xdr:row>51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6F57C4-7D45-447C-8E0C-90A562341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73"/>
  <sheetViews>
    <sheetView tabSelected="1" topLeftCell="N1" zoomScale="85" zoomScaleNormal="85" workbookViewId="0">
      <selection sqref="A1:V1873"/>
    </sheetView>
  </sheetViews>
  <sheetFormatPr defaultRowHeight="15" x14ac:dyDescent="0.25"/>
  <cols>
    <col min="1" max="1" width="19.28515625" bestFit="1" customWidth="1"/>
    <col min="2" max="2" width="18.28515625" bestFit="1" customWidth="1"/>
    <col min="3" max="3" width="14.28515625" style="1" bestFit="1" customWidth="1"/>
    <col min="4" max="4" width="16.85546875" style="2" bestFit="1" customWidth="1"/>
    <col min="5" max="5" width="18.42578125" style="2" bestFit="1" customWidth="1"/>
    <col min="6" max="6" width="17.85546875" style="3" bestFit="1" customWidth="1"/>
    <col min="7" max="7" width="8.7109375" style="4" bestFit="1" customWidth="1"/>
    <col min="8" max="9" width="8.140625" style="2" bestFit="1" customWidth="1"/>
    <col min="10" max="10" width="21.5703125" style="5" bestFit="1" customWidth="1"/>
    <col min="11" max="11" width="17.85546875" style="5" bestFit="1" customWidth="1"/>
    <col min="12" max="12" width="21.7109375" style="4" bestFit="1" customWidth="1"/>
    <col min="13" max="13" width="9.140625" style="4" bestFit="1" customWidth="1"/>
    <col min="14" max="14" width="24.85546875" style="4" bestFit="1" customWidth="1"/>
    <col min="15" max="15" width="30.140625" style="4" bestFit="1" customWidth="1"/>
    <col min="16" max="16" width="23.28515625" style="4" bestFit="1" customWidth="1"/>
    <col min="17" max="17" width="17.28515625" style="6" bestFit="1" customWidth="1"/>
    <col min="18" max="18" width="7.42578125" style="4" bestFit="1" customWidth="1"/>
    <col min="19" max="19" width="16.85546875" style="6" bestFit="1" customWidth="1"/>
    <col min="20" max="20" width="20.140625" style="4" bestFit="1" customWidth="1"/>
    <col min="21" max="21" width="28" style="4" bestFit="1" customWidth="1"/>
    <col min="22" max="22" width="24" style="4" bestFit="1" customWidth="1"/>
    <col min="24" max="25" width="16" bestFit="1" customWidth="1"/>
    <col min="26" max="26" width="13.42578125" bestFit="1" customWidth="1"/>
    <col min="27" max="27" width="27.7109375" bestFit="1" customWidth="1"/>
    <col min="30" max="30" width="13.140625" bestFit="1" customWidth="1"/>
  </cols>
  <sheetData>
    <row r="1" spans="1:31" x14ac:dyDescent="0.25">
      <c r="A1" s="10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3" t="s">
        <v>5</v>
      </c>
      <c r="G1" s="14" t="s">
        <v>6</v>
      </c>
      <c r="H1" s="12" t="s">
        <v>7</v>
      </c>
      <c r="I1" s="12" t="s">
        <v>8</v>
      </c>
      <c r="J1" s="15" t="s">
        <v>9</v>
      </c>
      <c r="K1" s="15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6" t="s">
        <v>16</v>
      </c>
      <c r="R1" s="14" t="s">
        <v>17</v>
      </c>
      <c r="S1" s="16" t="s">
        <v>18</v>
      </c>
      <c r="T1" s="14" t="s">
        <v>19</v>
      </c>
      <c r="U1" s="14" t="s">
        <v>20</v>
      </c>
      <c r="V1" s="14" t="s">
        <v>153</v>
      </c>
      <c r="W1" s="4" t="s">
        <v>127</v>
      </c>
      <c r="X1" s="4" t="s">
        <v>136</v>
      </c>
      <c r="Y1" s="4" t="s">
        <v>137</v>
      </c>
      <c r="Z1" s="4" t="s">
        <v>145</v>
      </c>
      <c r="AA1" s="4" t="s">
        <v>146</v>
      </c>
    </row>
    <row r="2" spans="1:31" x14ac:dyDescent="0.25">
      <c r="A2" s="10" t="s">
        <v>106</v>
      </c>
      <c r="B2" s="10" t="s">
        <v>107</v>
      </c>
      <c r="C2" s="11">
        <v>45726</v>
      </c>
      <c r="D2" s="12">
        <v>83.99</v>
      </c>
      <c r="E2" s="12">
        <v>83.99</v>
      </c>
      <c r="F2" s="13">
        <v>100.6</v>
      </c>
      <c r="G2" s="14">
        <v>2425</v>
      </c>
      <c r="H2" s="12">
        <v>2060.5</v>
      </c>
      <c r="I2" s="12">
        <v>0</v>
      </c>
      <c r="J2" s="10">
        <v>1.2</v>
      </c>
      <c r="K2" s="10">
        <v>0</v>
      </c>
      <c r="L2" s="14">
        <v>243955</v>
      </c>
      <c r="M2" s="14">
        <v>-13629.643098304079</v>
      </c>
      <c r="N2" s="14">
        <v>-14658.834000000001</v>
      </c>
      <c r="O2" s="14">
        <v>-13072.514223304081</v>
      </c>
      <c r="P2" s="14">
        <v>-13072.514223304081</v>
      </c>
      <c r="Q2" s="16">
        <v>0</v>
      </c>
      <c r="R2" s="14">
        <v>-994.52887500000031</v>
      </c>
      <c r="S2" s="16">
        <v>0</v>
      </c>
      <c r="T2" s="14">
        <v>437.4</v>
      </c>
      <c r="U2" s="14">
        <v>0</v>
      </c>
      <c r="V2" s="14">
        <v>1651</v>
      </c>
      <c r="W2">
        <f t="shared" ref="W2:W65" si="0">+HOUR(C2)</f>
        <v>0</v>
      </c>
      <c r="X2">
        <f t="shared" ref="X2:X65" si="1">+J2*H2</f>
        <v>2472.6</v>
      </c>
      <c r="Y2">
        <f t="shared" ref="Y2:Y65" si="2">+K2*I2</f>
        <v>0</v>
      </c>
      <c r="Z2">
        <f t="shared" ref="Z2:Z4" si="3">+IFERROR(VLOOKUP(A2,$AD$2:$AE$7,2,0),0)*L2</f>
        <v>0</v>
      </c>
      <c r="AA2" s="23">
        <f t="shared" ref="AA2:AA65" si="4">+Z2+S2+Z2</f>
        <v>0</v>
      </c>
      <c r="AD2" s="10" t="s">
        <v>98</v>
      </c>
      <c r="AE2" s="22">
        <v>0.01</v>
      </c>
    </row>
    <row r="3" spans="1:31" x14ac:dyDescent="0.25">
      <c r="A3" s="10" t="s">
        <v>80</v>
      </c>
      <c r="B3" s="10" t="s">
        <v>85</v>
      </c>
      <c r="C3" s="11">
        <v>45726</v>
      </c>
      <c r="D3" s="12">
        <v>1.43</v>
      </c>
      <c r="E3" s="12">
        <v>1.43</v>
      </c>
      <c r="F3" s="13">
        <v>8.83</v>
      </c>
      <c r="G3" s="14">
        <v>2425</v>
      </c>
      <c r="H3" s="12">
        <v>0</v>
      </c>
      <c r="I3" s="12">
        <v>2060.5</v>
      </c>
      <c r="J3" s="10">
        <v>0</v>
      </c>
      <c r="K3" s="10">
        <v>0.1</v>
      </c>
      <c r="L3" s="14">
        <v>21412.75</v>
      </c>
      <c r="M3" s="14">
        <v>-5834.6464334172451</v>
      </c>
      <c r="N3" s="14">
        <v>-6036.4749000000002</v>
      </c>
      <c r="O3" s="14">
        <v>-5897.2382834172467</v>
      </c>
      <c r="P3" s="14">
        <v>-5897.2382834172467</v>
      </c>
      <c r="Q3" s="16">
        <v>0</v>
      </c>
      <c r="R3" s="14">
        <v>-511.22152499999999</v>
      </c>
      <c r="S3" s="16">
        <v>610.263375</v>
      </c>
      <c r="T3" s="14">
        <v>-36.450000000000003</v>
      </c>
      <c r="U3" s="14">
        <v>0</v>
      </c>
      <c r="V3" s="14">
        <v>1651</v>
      </c>
      <c r="W3">
        <f t="shared" si="0"/>
        <v>0</v>
      </c>
      <c r="X3">
        <f t="shared" si="1"/>
        <v>0</v>
      </c>
      <c r="Y3">
        <f t="shared" si="2"/>
        <v>206.05</v>
      </c>
      <c r="Z3">
        <f t="shared" si="3"/>
        <v>0</v>
      </c>
      <c r="AA3" s="23">
        <f t="shared" si="4"/>
        <v>610.263375</v>
      </c>
      <c r="AD3" s="10" t="s">
        <v>48</v>
      </c>
      <c r="AE3" s="22">
        <v>3.9600000000000003E-2</v>
      </c>
    </row>
    <row r="4" spans="1:31" x14ac:dyDescent="0.25">
      <c r="A4" s="10" t="s">
        <v>24</v>
      </c>
      <c r="B4" s="10" t="s">
        <v>25</v>
      </c>
      <c r="C4" s="11">
        <v>45726</v>
      </c>
      <c r="D4" s="12">
        <v>13.72</v>
      </c>
      <c r="E4" s="12">
        <v>13.72</v>
      </c>
      <c r="F4" s="13">
        <v>13.73</v>
      </c>
      <c r="G4" s="14">
        <v>2425</v>
      </c>
      <c r="H4" s="12">
        <v>0</v>
      </c>
      <c r="I4" s="12">
        <v>0</v>
      </c>
      <c r="J4" s="10">
        <v>0</v>
      </c>
      <c r="K4" s="10">
        <v>0</v>
      </c>
      <c r="L4" s="14">
        <v>33295.25</v>
      </c>
      <c r="M4" s="14">
        <v>-4534.1135357948788</v>
      </c>
      <c r="N4" s="14">
        <v>-4965.8858999999984</v>
      </c>
      <c r="O4" s="14">
        <v>-4749.3832107948792</v>
      </c>
      <c r="P4" s="14">
        <v>-4749.3832107948792</v>
      </c>
      <c r="Q4" s="16">
        <v>0</v>
      </c>
      <c r="R4" s="14">
        <v>-1.1494500000000001</v>
      </c>
      <c r="S4" s="16">
        <v>216.41912500000001</v>
      </c>
      <c r="T4" s="14">
        <v>0</v>
      </c>
      <c r="U4" s="14">
        <v>0</v>
      </c>
      <c r="V4" s="14">
        <v>1651</v>
      </c>
      <c r="W4">
        <f t="shared" si="0"/>
        <v>0</v>
      </c>
      <c r="X4">
        <f t="shared" si="1"/>
        <v>0</v>
      </c>
      <c r="Y4">
        <f t="shared" si="2"/>
        <v>0</v>
      </c>
      <c r="Z4">
        <f t="shared" si="3"/>
        <v>0</v>
      </c>
      <c r="AA4" s="23">
        <f t="shared" si="4"/>
        <v>216.41912500000001</v>
      </c>
      <c r="AD4" s="10" t="s">
        <v>112</v>
      </c>
      <c r="AE4" s="22">
        <v>4.3799999999999999E-2</v>
      </c>
    </row>
    <row r="5" spans="1:31" x14ac:dyDescent="0.25">
      <c r="A5" s="10" t="s">
        <v>115</v>
      </c>
      <c r="B5" s="10" t="s">
        <v>117</v>
      </c>
      <c r="C5" s="11">
        <v>45726</v>
      </c>
      <c r="D5" s="12">
        <v>12.55</v>
      </c>
      <c r="E5" s="12">
        <v>12.55</v>
      </c>
      <c r="F5" s="13">
        <v>15.31</v>
      </c>
      <c r="G5" s="14">
        <v>2425</v>
      </c>
      <c r="H5" s="12">
        <v>2060.5</v>
      </c>
      <c r="I5" s="12">
        <v>0</v>
      </c>
      <c r="J5" s="10">
        <v>6.1</v>
      </c>
      <c r="K5" s="10">
        <v>0</v>
      </c>
      <c r="L5" s="14">
        <v>37126.75</v>
      </c>
      <c r="M5" s="14">
        <v>-3866.1150647726872</v>
      </c>
      <c r="N5" s="14">
        <v>-7255.2992999999997</v>
      </c>
      <c r="O5" s="14">
        <v>-6999.4056647726866</v>
      </c>
      <c r="P5" s="14">
        <v>-6999.4056647726866</v>
      </c>
      <c r="Q5" s="16">
        <v>0</v>
      </c>
      <c r="R5" s="14">
        <v>-538.10264999999993</v>
      </c>
      <c r="S5" s="16">
        <v>1447.94325</v>
      </c>
      <c r="T5" s="14">
        <v>2223.4499999999998</v>
      </c>
      <c r="U5" s="14">
        <v>0</v>
      </c>
      <c r="V5" s="14">
        <v>1651</v>
      </c>
      <c r="W5">
        <f t="shared" si="0"/>
        <v>0</v>
      </c>
      <c r="X5">
        <f t="shared" si="1"/>
        <v>12569.05</v>
      </c>
      <c r="Y5">
        <f t="shared" si="2"/>
        <v>0</v>
      </c>
      <c r="Z5">
        <f>+IFERROR(VLOOKUP(A5,$AD$2:$AE$7,2,0),0)*L5</f>
        <v>0</v>
      </c>
      <c r="AA5" s="23">
        <f t="shared" si="4"/>
        <v>1447.94325</v>
      </c>
      <c r="AD5" s="10" t="s">
        <v>71</v>
      </c>
      <c r="AE5" s="22">
        <v>4.3799999999999999E-2</v>
      </c>
    </row>
    <row r="6" spans="1:31" x14ac:dyDescent="0.25">
      <c r="A6" s="10" t="s">
        <v>118</v>
      </c>
      <c r="B6" s="10" t="s">
        <v>121</v>
      </c>
      <c r="C6" s="11">
        <v>45726</v>
      </c>
      <c r="D6" s="12">
        <v>0</v>
      </c>
      <c r="E6" s="12">
        <v>0</v>
      </c>
      <c r="F6" s="13">
        <v>11.9</v>
      </c>
      <c r="G6" s="14">
        <v>2425</v>
      </c>
      <c r="H6" s="12">
        <v>0</v>
      </c>
      <c r="I6" s="12">
        <v>2060.5</v>
      </c>
      <c r="J6" s="10">
        <v>0</v>
      </c>
      <c r="K6" s="10">
        <v>11.8</v>
      </c>
      <c r="L6" s="14">
        <v>28857.5</v>
      </c>
      <c r="M6" s="14">
        <v>-3744.7340905195078</v>
      </c>
      <c r="N6" s="14">
        <v>-82.35299999999971</v>
      </c>
      <c r="O6" s="14">
        <v>-6.3553405195080046</v>
      </c>
      <c r="P6" s="14">
        <v>-6.3553405195080046</v>
      </c>
      <c r="Q6" s="16">
        <v>0</v>
      </c>
      <c r="R6" s="14">
        <v>0</v>
      </c>
      <c r="S6" s="16">
        <v>562.72125000000005</v>
      </c>
      <c r="T6" s="14">
        <v>-4301.1000000000004</v>
      </c>
      <c r="U6" s="14">
        <v>0</v>
      </c>
      <c r="V6" s="14">
        <v>1651</v>
      </c>
      <c r="W6">
        <f t="shared" si="0"/>
        <v>0</v>
      </c>
      <c r="X6">
        <f t="shared" si="1"/>
        <v>0</v>
      </c>
      <c r="Y6">
        <f t="shared" si="2"/>
        <v>24313.9</v>
      </c>
      <c r="Z6">
        <f t="shared" ref="Z6:Z69" si="5">+IFERROR(VLOOKUP(A6,$AD$2:$AE$7,2,0),0)*L6</f>
        <v>0</v>
      </c>
      <c r="AA6" s="23">
        <f t="shared" si="4"/>
        <v>562.72125000000005</v>
      </c>
      <c r="AD6" s="10" t="s">
        <v>78</v>
      </c>
      <c r="AE6" s="22">
        <v>1.4E-2</v>
      </c>
    </row>
    <row r="7" spans="1:31" x14ac:dyDescent="0.25">
      <c r="A7" s="10" t="s">
        <v>26</v>
      </c>
      <c r="B7" s="10" t="s">
        <v>39</v>
      </c>
      <c r="C7" s="11">
        <v>45726</v>
      </c>
      <c r="D7" s="12">
        <v>3</v>
      </c>
      <c r="E7" s="12">
        <v>3</v>
      </c>
      <c r="F7" s="13">
        <v>6.85</v>
      </c>
      <c r="G7" s="14">
        <v>2425</v>
      </c>
      <c r="H7" s="12">
        <v>0</v>
      </c>
      <c r="I7" s="12">
        <v>2060.5</v>
      </c>
      <c r="J7" s="10">
        <v>0</v>
      </c>
      <c r="K7" s="10">
        <v>1.5</v>
      </c>
      <c r="L7" s="14">
        <v>16611.25</v>
      </c>
      <c r="M7" s="14">
        <v>-2420.7224820977458</v>
      </c>
      <c r="N7" s="14">
        <v>-1935.2954999999999</v>
      </c>
      <c r="O7" s="14">
        <v>-1380.1818570977459</v>
      </c>
      <c r="P7" s="14">
        <v>-1380.1818570977459</v>
      </c>
      <c r="Q7" s="16">
        <v>0</v>
      </c>
      <c r="R7" s="14">
        <v>-618.37499999999989</v>
      </c>
      <c r="S7" s="16">
        <v>124.58437499999999</v>
      </c>
      <c r="T7" s="14">
        <v>-546.75</v>
      </c>
      <c r="U7" s="14">
        <v>0</v>
      </c>
      <c r="V7" s="14">
        <v>1651</v>
      </c>
      <c r="W7">
        <f t="shared" si="0"/>
        <v>0</v>
      </c>
      <c r="X7">
        <f t="shared" si="1"/>
        <v>0</v>
      </c>
      <c r="Y7">
        <f t="shared" si="2"/>
        <v>3090.75</v>
      </c>
      <c r="Z7">
        <f t="shared" si="5"/>
        <v>0</v>
      </c>
      <c r="AA7" s="23">
        <f t="shared" si="4"/>
        <v>124.58437499999999</v>
      </c>
      <c r="AD7" s="10" t="s">
        <v>88</v>
      </c>
      <c r="AE7" s="22">
        <v>1.01E-2</v>
      </c>
    </row>
    <row r="8" spans="1:31" x14ac:dyDescent="0.25">
      <c r="A8" s="10" t="s">
        <v>112</v>
      </c>
      <c r="B8" s="10" t="s">
        <v>113</v>
      </c>
      <c r="C8" s="11">
        <v>45726</v>
      </c>
      <c r="D8" s="12">
        <v>8.19</v>
      </c>
      <c r="E8" s="12">
        <v>8.19</v>
      </c>
      <c r="F8" s="13">
        <v>10.23</v>
      </c>
      <c r="G8" s="14">
        <v>2425</v>
      </c>
      <c r="H8" s="12">
        <v>0</v>
      </c>
      <c r="I8" s="12">
        <v>0</v>
      </c>
      <c r="J8" s="10">
        <v>0</v>
      </c>
      <c r="K8" s="10">
        <v>0</v>
      </c>
      <c r="L8" s="14">
        <v>24807.75</v>
      </c>
      <c r="M8" s="14">
        <v>-2373.3046376679999</v>
      </c>
      <c r="N8" s="14">
        <v>-1671.765900000001</v>
      </c>
      <c r="O8" s="14">
        <v>-1510.453262668</v>
      </c>
      <c r="P8" s="14">
        <v>-1510.453262668</v>
      </c>
      <c r="Q8" s="16">
        <v>0</v>
      </c>
      <c r="R8" s="14">
        <v>-118.6188750000001</v>
      </c>
      <c r="S8" s="16">
        <v>-744.23250000000007</v>
      </c>
      <c r="T8" s="14">
        <v>0</v>
      </c>
      <c r="U8" s="14">
        <v>0</v>
      </c>
      <c r="V8" s="14">
        <v>1651</v>
      </c>
      <c r="W8">
        <f t="shared" si="0"/>
        <v>0</v>
      </c>
      <c r="X8">
        <f t="shared" si="1"/>
        <v>0</v>
      </c>
      <c r="Y8">
        <f t="shared" si="2"/>
        <v>0</v>
      </c>
      <c r="Z8">
        <f t="shared" si="5"/>
        <v>1086.57945</v>
      </c>
      <c r="AA8" s="23">
        <f t="shared" si="4"/>
        <v>1428.9263999999998</v>
      </c>
    </row>
    <row r="9" spans="1:31" x14ac:dyDescent="0.25">
      <c r="A9" s="10" t="s">
        <v>80</v>
      </c>
      <c r="B9" s="10" t="s">
        <v>84</v>
      </c>
      <c r="C9" s="11">
        <v>45726</v>
      </c>
      <c r="D9" s="12">
        <v>3.34</v>
      </c>
      <c r="E9" s="12">
        <v>3.34</v>
      </c>
      <c r="F9" s="13">
        <v>4.43</v>
      </c>
      <c r="G9" s="14">
        <v>2425</v>
      </c>
      <c r="H9" s="12">
        <v>2060.5</v>
      </c>
      <c r="I9" s="12">
        <v>0</v>
      </c>
      <c r="J9" s="10">
        <v>2</v>
      </c>
      <c r="K9" s="10">
        <v>0</v>
      </c>
      <c r="L9" s="14">
        <v>10742.75</v>
      </c>
      <c r="M9" s="14">
        <v>-1676.9513379148809</v>
      </c>
      <c r="N9" s="14">
        <v>-2577.6489000000001</v>
      </c>
      <c r="O9" s="14">
        <v>-2507.7940629148811</v>
      </c>
      <c r="P9" s="14">
        <v>-2507.7940629148811</v>
      </c>
      <c r="Q9" s="16">
        <v>0</v>
      </c>
      <c r="R9" s="14">
        <v>-204.32565</v>
      </c>
      <c r="S9" s="16">
        <v>306.16837500000003</v>
      </c>
      <c r="T9" s="14">
        <v>729</v>
      </c>
      <c r="U9" s="14">
        <v>0</v>
      </c>
      <c r="V9" s="14">
        <v>1651</v>
      </c>
      <c r="W9">
        <f t="shared" si="0"/>
        <v>0</v>
      </c>
      <c r="X9">
        <f t="shared" si="1"/>
        <v>4121</v>
      </c>
      <c r="Y9">
        <f t="shared" si="2"/>
        <v>0</v>
      </c>
      <c r="Z9">
        <f t="shared" si="5"/>
        <v>0</v>
      </c>
      <c r="AA9" s="23">
        <f t="shared" si="4"/>
        <v>306.16837500000003</v>
      </c>
    </row>
    <row r="10" spans="1:31" x14ac:dyDescent="0.25">
      <c r="A10" s="10" t="s">
        <v>98</v>
      </c>
      <c r="B10" s="10" t="s">
        <v>102</v>
      </c>
      <c r="C10" s="11">
        <v>45726</v>
      </c>
      <c r="D10" s="12">
        <v>1.56</v>
      </c>
      <c r="E10" s="12">
        <v>0.78</v>
      </c>
      <c r="F10" s="13">
        <v>2.86</v>
      </c>
      <c r="G10" s="14">
        <v>2425</v>
      </c>
      <c r="H10" s="12">
        <v>0</v>
      </c>
      <c r="I10" s="12">
        <v>2060.5</v>
      </c>
      <c r="J10" s="10">
        <v>0</v>
      </c>
      <c r="K10" s="10">
        <v>0.3</v>
      </c>
      <c r="L10" s="14">
        <v>6935.5</v>
      </c>
      <c r="M10" s="14">
        <v>-1321.0423022420191</v>
      </c>
      <c r="N10" s="14">
        <v>-1449.4128000000001</v>
      </c>
      <c r="O10" s="14">
        <v>-1239.052074242019</v>
      </c>
      <c r="P10" s="14">
        <v>-1239.052074242019</v>
      </c>
      <c r="Q10" s="16">
        <v>0</v>
      </c>
      <c r="R10" s="14">
        <v>-112.9953</v>
      </c>
      <c r="S10" s="16">
        <v>140.35507200000001</v>
      </c>
      <c r="T10" s="14">
        <v>-109.35</v>
      </c>
      <c r="U10" s="14">
        <v>0</v>
      </c>
      <c r="V10" s="14">
        <v>1651</v>
      </c>
      <c r="W10">
        <f t="shared" si="0"/>
        <v>0</v>
      </c>
      <c r="X10">
        <f t="shared" si="1"/>
        <v>0</v>
      </c>
      <c r="Y10">
        <f t="shared" si="2"/>
        <v>618.15</v>
      </c>
      <c r="Z10">
        <f t="shared" si="5"/>
        <v>69.355000000000004</v>
      </c>
      <c r="AA10" s="23">
        <f t="shared" si="4"/>
        <v>279.06507200000004</v>
      </c>
    </row>
    <row r="11" spans="1:31" x14ac:dyDescent="0.25">
      <c r="A11" s="10" t="s">
        <v>90</v>
      </c>
      <c r="B11" s="10" t="s">
        <v>91</v>
      </c>
      <c r="C11" s="11">
        <v>45726</v>
      </c>
      <c r="D11" s="12">
        <v>4.5</v>
      </c>
      <c r="E11" s="12">
        <v>4.5</v>
      </c>
      <c r="F11" s="13">
        <v>7.71</v>
      </c>
      <c r="G11" s="14">
        <v>2425</v>
      </c>
      <c r="H11" s="12">
        <v>0</v>
      </c>
      <c r="I11" s="12">
        <v>2060.5</v>
      </c>
      <c r="J11" s="10">
        <v>0</v>
      </c>
      <c r="K11" s="10">
        <v>2.5</v>
      </c>
      <c r="L11" s="14">
        <v>18696.75</v>
      </c>
      <c r="M11" s="14">
        <v>-1212.018337628816</v>
      </c>
      <c r="N11" s="14">
        <v>-584.70630000000006</v>
      </c>
      <c r="O11" s="14">
        <v>-472.74933762881659</v>
      </c>
      <c r="P11" s="14">
        <v>-472.74933762881659</v>
      </c>
      <c r="Q11" s="16">
        <v>0</v>
      </c>
      <c r="R11" s="14">
        <v>-52.379999999999988</v>
      </c>
      <c r="S11" s="16">
        <v>224.36099999999999</v>
      </c>
      <c r="T11" s="14">
        <v>-911.25</v>
      </c>
      <c r="U11" s="14">
        <v>0</v>
      </c>
      <c r="V11" s="14">
        <v>1651</v>
      </c>
      <c r="W11">
        <f t="shared" si="0"/>
        <v>0</v>
      </c>
      <c r="X11">
        <f t="shared" si="1"/>
        <v>0</v>
      </c>
      <c r="Y11">
        <f t="shared" si="2"/>
        <v>5151.25</v>
      </c>
      <c r="Z11">
        <f t="shared" si="5"/>
        <v>0</v>
      </c>
      <c r="AA11" s="23">
        <f t="shared" si="4"/>
        <v>224.36099999999999</v>
      </c>
    </row>
    <row r="12" spans="1:31" x14ac:dyDescent="0.25">
      <c r="A12" s="10" t="s">
        <v>110</v>
      </c>
      <c r="B12" s="10" t="s">
        <v>111</v>
      </c>
      <c r="C12" s="11">
        <v>45726</v>
      </c>
      <c r="D12" s="12">
        <v>12.05</v>
      </c>
      <c r="E12" s="12">
        <v>12.05</v>
      </c>
      <c r="F12" s="13">
        <v>15.8</v>
      </c>
      <c r="G12" s="14">
        <v>2425</v>
      </c>
      <c r="H12" s="12">
        <v>0</v>
      </c>
      <c r="I12" s="12">
        <v>2060.5</v>
      </c>
      <c r="J12" s="10">
        <v>0</v>
      </c>
      <c r="K12" s="10">
        <v>2</v>
      </c>
      <c r="L12" s="14">
        <v>38315</v>
      </c>
      <c r="M12" s="14">
        <v>-960.29733725849417</v>
      </c>
      <c r="N12" s="14">
        <v>-1400.0010000000011</v>
      </c>
      <c r="O12" s="14">
        <v>-1150.857337258494</v>
      </c>
      <c r="P12" s="14">
        <v>-1150.857337258494</v>
      </c>
      <c r="Q12" s="16">
        <v>0</v>
      </c>
      <c r="R12" s="14">
        <v>0</v>
      </c>
      <c r="S12" s="16">
        <v>919.56</v>
      </c>
      <c r="T12" s="14">
        <v>-729</v>
      </c>
      <c r="U12" s="14">
        <v>0</v>
      </c>
      <c r="V12" s="14">
        <v>1651</v>
      </c>
      <c r="W12">
        <f t="shared" si="0"/>
        <v>0</v>
      </c>
      <c r="X12">
        <f t="shared" si="1"/>
        <v>0</v>
      </c>
      <c r="Y12">
        <f t="shared" si="2"/>
        <v>4121</v>
      </c>
      <c r="Z12">
        <f t="shared" si="5"/>
        <v>0</v>
      </c>
      <c r="AA12" s="23">
        <f t="shared" si="4"/>
        <v>919.56</v>
      </c>
    </row>
    <row r="13" spans="1:31" x14ac:dyDescent="0.25">
      <c r="A13" s="10" t="s">
        <v>108</v>
      </c>
      <c r="B13" s="10" t="s">
        <v>108</v>
      </c>
      <c r="C13" s="11">
        <v>45726</v>
      </c>
      <c r="D13" s="12">
        <v>3.77</v>
      </c>
      <c r="E13" s="12">
        <v>3.77</v>
      </c>
      <c r="F13" s="13">
        <v>4.82</v>
      </c>
      <c r="G13" s="14">
        <v>2425</v>
      </c>
      <c r="H13" s="12">
        <v>2060.5</v>
      </c>
      <c r="I13" s="12">
        <v>0</v>
      </c>
      <c r="J13" s="10">
        <v>0.8</v>
      </c>
      <c r="K13" s="10">
        <v>0</v>
      </c>
      <c r="L13" s="14">
        <v>11688.5</v>
      </c>
      <c r="M13" s="14">
        <v>-948.09128927759104</v>
      </c>
      <c r="N13" s="14">
        <v>-1498.8245999999999</v>
      </c>
      <c r="O13" s="14">
        <v>-1422.8200142775911</v>
      </c>
      <c r="P13" s="14">
        <v>-1422.8200142775911</v>
      </c>
      <c r="Q13" s="16">
        <v>0</v>
      </c>
      <c r="R13" s="14">
        <v>-89.213325000000012</v>
      </c>
      <c r="S13" s="16">
        <v>272.34204999999997</v>
      </c>
      <c r="T13" s="14">
        <v>291.60000000000002</v>
      </c>
      <c r="U13" s="14">
        <v>0</v>
      </c>
      <c r="V13" s="14">
        <v>1651</v>
      </c>
      <c r="W13">
        <f t="shared" si="0"/>
        <v>0</v>
      </c>
      <c r="X13">
        <f t="shared" si="1"/>
        <v>1648.4</v>
      </c>
      <c r="Y13">
        <f t="shared" si="2"/>
        <v>0</v>
      </c>
      <c r="Z13">
        <f t="shared" si="5"/>
        <v>0</v>
      </c>
      <c r="AA13" s="23">
        <f t="shared" si="4"/>
        <v>272.34204999999997</v>
      </c>
    </row>
    <row r="14" spans="1:31" x14ac:dyDescent="0.25">
      <c r="A14" s="10" t="s">
        <v>26</v>
      </c>
      <c r="B14" s="10" t="s">
        <v>41</v>
      </c>
      <c r="C14" s="11">
        <v>45726</v>
      </c>
      <c r="D14" s="12">
        <v>26.15</v>
      </c>
      <c r="E14" s="12">
        <v>26.15</v>
      </c>
      <c r="F14" s="13">
        <v>27</v>
      </c>
      <c r="G14" s="14">
        <v>2425</v>
      </c>
      <c r="H14" s="12">
        <v>0</v>
      </c>
      <c r="I14" s="12">
        <v>2060.5</v>
      </c>
      <c r="J14" s="10">
        <v>0</v>
      </c>
      <c r="K14" s="10">
        <v>6.6</v>
      </c>
      <c r="L14" s="14">
        <v>65475</v>
      </c>
      <c r="M14" s="14">
        <v>-847.28260831363696</v>
      </c>
      <c r="N14" s="14">
        <v>-421.94999999999982</v>
      </c>
      <c r="O14" s="14">
        <v>-187.13883331363729</v>
      </c>
      <c r="P14" s="14">
        <v>-187.13883331363729</v>
      </c>
      <c r="Q14" s="16">
        <v>0</v>
      </c>
      <c r="R14" s="14">
        <v>-87.743774999999999</v>
      </c>
      <c r="S14" s="16">
        <v>1833.3</v>
      </c>
      <c r="T14" s="14">
        <v>-2405.6999999999998</v>
      </c>
      <c r="U14" s="14">
        <v>0</v>
      </c>
      <c r="V14" s="14">
        <v>1651</v>
      </c>
      <c r="W14">
        <f t="shared" si="0"/>
        <v>0</v>
      </c>
      <c r="X14">
        <f t="shared" si="1"/>
        <v>0</v>
      </c>
      <c r="Y14">
        <f t="shared" si="2"/>
        <v>13599.3</v>
      </c>
      <c r="Z14">
        <f t="shared" si="5"/>
        <v>0</v>
      </c>
      <c r="AA14" s="23">
        <f t="shared" si="4"/>
        <v>1833.3</v>
      </c>
    </row>
    <row r="15" spans="1:31" x14ac:dyDescent="0.25">
      <c r="A15" s="10" t="s">
        <v>46</v>
      </c>
      <c r="B15" s="10" t="s">
        <v>47</v>
      </c>
      <c r="C15" s="11">
        <v>45726</v>
      </c>
      <c r="D15" s="12">
        <v>4</v>
      </c>
      <c r="E15" s="12">
        <v>4</v>
      </c>
      <c r="F15" s="13">
        <v>8</v>
      </c>
      <c r="G15" s="14">
        <v>2425</v>
      </c>
      <c r="H15" s="12">
        <v>0</v>
      </c>
      <c r="I15" s="12">
        <v>2060.5</v>
      </c>
      <c r="J15" s="10">
        <v>0</v>
      </c>
      <c r="K15" s="10">
        <v>4</v>
      </c>
      <c r="L15" s="14">
        <v>19400</v>
      </c>
      <c r="M15" s="14">
        <v>-701.4</v>
      </c>
      <c r="N15" s="14">
        <v>0</v>
      </c>
      <c r="O15" s="14">
        <v>0</v>
      </c>
      <c r="P15" s="14">
        <v>0</v>
      </c>
      <c r="Q15" s="16">
        <v>0</v>
      </c>
      <c r="R15" s="14">
        <v>0</v>
      </c>
      <c r="S15" s="16">
        <v>756.6</v>
      </c>
      <c r="T15" s="14">
        <v>-1458</v>
      </c>
      <c r="U15" s="14">
        <v>0</v>
      </c>
      <c r="V15" s="14">
        <v>1651</v>
      </c>
      <c r="W15">
        <f t="shared" si="0"/>
        <v>0</v>
      </c>
      <c r="X15">
        <f t="shared" si="1"/>
        <v>0</v>
      </c>
      <c r="Y15">
        <f t="shared" si="2"/>
        <v>8242</v>
      </c>
      <c r="Z15">
        <f t="shared" si="5"/>
        <v>0</v>
      </c>
      <c r="AA15" s="23">
        <f t="shared" si="4"/>
        <v>756.6</v>
      </c>
    </row>
    <row r="16" spans="1:31" x14ac:dyDescent="0.25">
      <c r="A16" s="10" t="s">
        <v>98</v>
      </c>
      <c r="B16" s="10" t="s">
        <v>99</v>
      </c>
      <c r="C16" s="11">
        <v>45726</v>
      </c>
      <c r="D16" s="12">
        <v>2.54</v>
      </c>
      <c r="E16" s="12">
        <v>1.27</v>
      </c>
      <c r="F16" s="13">
        <v>1.81</v>
      </c>
      <c r="G16" s="14">
        <v>2425</v>
      </c>
      <c r="H16" s="12">
        <v>2060.5</v>
      </c>
      <c r="I16" s="12">
        <v>0</v>
      </c>
      <c r="J16" s="10">
        <v>0.5</v>
      </c>
      <c r="K16" s="10">
        <v>0</v>
      </c>
      <c r="L16" s="14">
        <v>4389.25</v>
      </c>
      <c r="M16" s="14">
        <v>-490.57484862169741</v>
      </c>
      <c r="N16" s="14">
        <v>-831.76530000000002</v>
      </c>
      <c r="O16" s="14">
        <v>-698.63491062169737</v>
      </c>
      <c r="P16" s="14">
        <v>-698.63491062169737</v>
      </c>
      <c r="Q16" s="16">
        <v>0</v>
      </c>
      <c r="R16" s="14">
        <v>-63.016050000000007</v>
      </c>
      <c r="S16" s="16">
        <v>88.826112000000009</v>
      </c>
      <c r="T16" s="14">
        <v>182.25</v>
      </c>
      <c r="U16" s="14">
        <v>0</v>
      </c>
      <c r="V16" s="14">
        <v>1651</v>
      </c>
      <c r="W16">
        <f t="shared" si="0"/>
        <v>0</v>
      </c>
      <c r="X16">
        <f t="shared" si="1"/>
        <v>1030.25</v>
      </c>
      <c r="Y16">
        <f t="shared" si="2"/>
        <v>0</v>
      </c>
      <c r="Z16">
        <f t="shared" si="5"/>
        <v>43.892499999999998</v>
      </c>
      <c r="AA16" s="23">
        <f t="shared" si="4"/>
        <v>176.61111199999999</v>
      </c>
    </row>
    <row r="17" spans="1:27" x14ac:dyDescent="0.25">
      <c r="A17" s="10" t="s">
        <v>21</v>
      </c>
      <c r="B17" s="10" t="s">
        <v>23</v>
      </c>
      <c r="C17" s="11">
        <v>45726</v>
      </c>
      <c r="D17" s="12">
        <v>5</v>
      </c>
      <c r="E17" s="12">
        <v>5</v>
      </c>
      <c r="F17" s="13">
        <v>6.49</v>
      </c>
      <c r="G17" s="14">
        <v>2425</v>
      </c>
      <c r="H17" s="12">
        <v>0</v>
      </c>
      <c r="I17" s="12">
        <v>2060.5</v>
      </c>
      <c r="J17" s="10">
        <v>0</v>
      </c>
      <c r="K17" s="10">
        <v>1.5</v>
      </c>
      <c r="L17" s="14">
        <v>15738.25</v>
      </c>
      <c r="M17" s="14">
        <v>-484.32416586589102</v>
      </c>
      <c r="N17" s="14">
        <v>-0.72749999999998449</v>
      </c>
      <c r="O17" s="14">
        <v>-0.5271658658909788</v>
      </c>
      <c r="P17" s="14">
        <v>-0.5271658658909788</v>
      </c>
      <c r="Q17" s="16">
        <v>0</v>
      </c>
      <c r="R17" s="14">
        <v>0</v>
      </c>
      <c r="S17" s="16">
        <v>62.95300000000001</v>
      </c>
      <c r="T17" s="14">
        <v>-546.75</v>
      </c>
      <c r="U17" s="14">
        <v>0</v>
      </c>
      <c r="V17" s="14">
        <v>1651</v>
      </c>
      <c r="W17">
        <f t="shared" si="0"/>
        <v>0</v>
      </c>
      <c r="X17">
        <f t="shared" si="1"/>
        <v>0</v>
      </c>
      <c r="Y17">
        <f t="shared" si="2"/>
        <v>3090.75</v>
      </c>
      <c r="Z17">
        <f t="shared" si="5"/>
        <v>0</v>
      </c>
      <c r="AA17" s="23">
        <f t="shared" si="4"/>
        <v>62.95300000000001</v>
      </c>
    </row>
    <row r="18" spans="1:27" x14ac:dyDescent="0.25">
      <c r="A18" s="10" t="s">
        <v>115</v>
      </c>
      <c r="B18" s="10" t="s">
        <v>116</v>
      </c>
      <c r="C18" s="11">
        <v>45726</v>
      </c>
      <c r="D18" s="12">
        <v>2.5</v>
      </c>
      <c r="E18" s="12">
        <v>2.5</v>
      </c>
      <c r="F18" s="13">
        <v>3.98</v>
      </c>
      <c r="G18" s="14">
        <v>2425</v>
      </c>
      <c r="H18" s="12">
        <v>0</v>
      </c>
      <c r="I18" s="12">
        <v>2060.5</v>
      </c>
      <c r="J18" s="10">
        <v>0</v>
      </c>
      <c r="K18" s="10">
        <v>1.5</v>
      </c>
      <c r="L18" s="14">
        <v>9651.5</v>
      </c>
      <c r="M18" s="14">
        <v>-461.04619699793511</v>
      </c>
      <c r="N18" s="14">
        <v>-1.455000000000001</v>
      </c>
      <c r="O18" s="14">
        <v>-1.1596969979351219</v>
      </c>
      <c r="P18" s="14">
        <v>-1.1596969979351219</v>
      </c>
      <c r="Q18" s="16">
        <v>0</v>
      </c>
      <c r="R18" s="14">
        <v>0</v>
      </c>
      <c r="S18" s="16">
        <v>86.863500000000002</v>
      </c>
      <c r="T18" s="14">
        <v>-546.75</v>
      </c>
      <c r="U18" s="14">
        <v>0</v>
      </c>
      <c r="V18" s="14">
        <v>1651</v>
      </c>
      <c r="W18">
        <f t="shared" si="0"/>
        <v>0</v>
      </c>
      <c r="X18">
        <f t="shared" si="1"/>
        <v>0</v>
      </c>
      <c r="Y18">
        <f t="shared" si="2"/>
        <v>3090.75</v>
      </c>
      <c r="Z18">
        <f t="shared" si="5"/>
        <v>0</v>
      </c>
      <c r="AA18" s="23">
        <f t="shared" si="4"/>
        <v>86.863500000000002</v>
      </c>
    </row>
    <row r="19" spans="1:27" x14ac:dyDescent="0.25">
      <c r="A19" s="10" t="s">
        <v>21</v>
      </c>
      <c r="B19" s="10" t="s">
        <v>22</v>
      </c>
      <c r="C19" s="11">
        <v>45726</v>
      </c>
      <c r="D19" s="12">
        <v>0.47</v>
      </c>
      <c r="E19" s="12">
        <v>0.47</v>
      </c>
      <c r="F19" s="13">
        <v>1.04</v>
      </c>
      <c r="G19" s="14">
        <v>2425</v>
      </c>
      <c r="H19" s="12">
        <v>2060.5</v>
      </c>
      <c r="I19" s="12">
        <v>0</v>
      </c>
      <c r="J19" s="10">
        <v>0.1</v>
      </c>
      <c r="K19" s="10">
        <v>0</v>
      </c>
      <c r="L19" s="14">
        <v>2522</v>
      </c>
      <c r="M19" s="14">
        <v>-451.22781305961462</v>
      </c>
      <c r="N19" s="14">
        <v>-527.05920000000003</v>
      </c>
      <c r="O19" s="14">
        <v>-503.47426305961449</v>
      </c>
      <c r="P19" s="14">
        <v>-503.47426305961449</v>
      </c>
      <c r="Q19" s="16">
        <v>0</v>
      </c>
      <c r="R19" s="14">
        <v>-42.20955</v>
      </c>
      <c r="S19" s="16">
        <v>58.006</v>
      </c>
      <c r="T19" s="14">
        <v>36.450000000000003</v>
      </c>
      <c r="U19" s="14">
        <v>0</v>
      </c>
      <c r="V19" s="14">
        <v>1651</v>
      </c>
      <c r="W19">
        <f t="shared" si="0"/>
        <v>0</v>
      </c>
      <c r="X19">
        <f t="shared" si="1"/>
        <v>206.05</v>
      </c>
      <c r="Y19">
        <f t="shared" si="2"/>
        <v>0</v>
      </c>
      <c r="Z19">
        <f t="shared" si="5"/>
        <v>0</v>
      </c>
      <c r="AA19" s="23">
        <f t="shared" si="4"/>
        <v>58.006</v>
      </c>
    </row>
    <row r="20" spans="1:27" x14ac:dyDescent="0.25">
      <c r="A20" s="10" t="s">
        <v>94</v>
      </c>
      <c r="B20" s="10" t="s">
        <v>95</v>
      </c>
      <c r="C20" s="11">
        <v>45726</v>
      </c>
      <c r="D20" s="12">
        <v>7.0000000000000007E-2</v>
      </c>
      <c r="E20" s="12">
        <v>7.0000000000000007E-2</v>
      </c>
      <c r="F20" s="13">
        <v>0.62</v>
      </c>
      <c r="G20" s="14">
        <v>2425</v>
      </c>
      <c r="H20" s="12">
        <v>0</v>
      </c>
      <c r="I20" s="12">
        <v>0</v>
      </c>
      <c r="J20" s="10">
        <v>0</v>
      </c>
      <c r="K20" s="10">
        <v>0</v>
      </c>
      <c r="L20" s="14">
        <v>1503.5</v>
      </c>
      <c r="M20" s="14">
        <v>-388.5418515253333</v>
      </c>
      <c r="N20" s="14">
        <v>-428.23559999999998</v>
      </c>
      <c r="O20" s="14">
        <v>-418.45907652533327</v>
      </c>
      <c r="P20" s="14">
        <v>-418.45907652533327</v>
      </c>
      <c r="Q20" s="16">
        <v>0</v>
      </c>
      <c r="R20" s="14">
        <v>-38.943075</v>
      </c>
      <c r="S20" s="16">
        <v>68.860299999999995</v>
      </c>
      <c r="T20" s="14">
        <v>0</v>
      </c>
      <c r="U20" s="14">
        <v>0</v>
      </c>
      <c r="V20" s="14">
        <v>1651</v>
      </c>
      <c r="W20">
        <f t="shared" si="0"/>
        <v>0</v>
      </c>
      <c r="X20">
        <f t="shared" si="1"/>
        <v>0</v>
      </c>
      <c r="Y20">
        <f t="shared" si="2"/>
        <v>0</v>
      </c>
      <c r="Z20">
        <f t="shared" si="5"/>
        <v>0</v>
      </c>
      <c r="AA20" s="23">
        <f t="shared" si="4"/>
        <v>68.860299999999995</v>
      </c>
    </row>
    <row r="21" spans="1:27" x14ac:dyDescent="0.25">
      <c r="A21" s="10" t="s">
        <v>54</v>
      </c>
      <c r="B21" s="10" t="s">
        <v>55</v>
      </c>
      <c r="C21" s="11">
        <v>45726</v>
      </c>
      <c r="D21" s="12">
        <v>2.7</v>
      </c>
      <c r="E21" s="12">
        <v>2.7</v>
      </c>
      <c r="F21" s="13">
        <v>0</v>
      </c>
      <c r="G21" s="14">
        <v>2425</v>
      </c>
      <c r="H21" s="12">
        <v>0</v>
      </c>
      <c r="I21" s="12">
        <v>0</v>
      </c>
      <c r="J21" s="10">
        <v>0</v>
      </c>
      <c r="K21" s="10">
        <v>0</v>
      </c>
      <c r="L21" s="14">
        <v>0</v>
      </c>
      <c r="M21" s="14">
        <v>-374.50494280960788</v>
      </c>
      <c r="N21" s="14">
        <v>-196.42500000000001</v>
      </c>
      <c r="O21" s="14">
        <v>-187.90119280960789</v>
      </c>
      <c r="P21" s="14">
        <v>-187.90119280960789</v>
      </c>
      <c r="Q21" s="16">
        <v>0</v>
      </c>
      <c r="R21" s="14">
        <v>-186.60374999999999</v>
      </c>
      <c r="S21" s="16">
        <v>0</v>
      </c>
      <c r="T21" s="14">
        <v>0</v>
      </c>
      <c r="U21" s="14">
        <v>0</v>
      </c>
      <c r="V21" s="14">
        <v>1651</v>
      </c>
      <c r="W21">
        <f t="shared" si="0"/>
        <v>0</v>
      </c>
      <c r="X21">
        <f t="shared" si="1"/>
        <v>0</v>
      </c>
      <c r="Y21">
        <f t="shared" si="2"/>
        <v>0</v>
      </c>
      <c r="Z21">
        <f t="shared" si="5"/>
        <v>0</v>
      </c>
      <c r="AA21" s="23">
        <f t="shared" si="4"/>
        <v>0</v>
      </c>
    </row>
    <row r="22" spans="1:27" x14ac:dyDescent="0.25">
      <c r="A22" s="10" t="s">
        <v>26</v>
      </c>
      <c r="B22" s="10" t="s">
        <v>27</v>
      </c>
      <c r="C22" s="11">
        <v>45726</v>
      </c>
      <c r="D22" s="12">
        <v>26.7</v>
      </c>
      <c r="E22" s="12">
        <v>26.7</v>
      </c>
      <c r="F22" s="13">
        <v>30.31</v>
      </c>
      <c r="G22" s="14">
        <v>2425</v>
      </c>
      <c r="H22" s="12">
        <v>0</v>
      </c>
      <c r="I22" s="12">
        <v>2060.5</v>
      </c>
      <c r="J22" s="10">
        <v>0</v>
      </c>
      <c r="K22" s="10">
        <v>2</v>
      </c>
      <c r="L22" s="14">
        <v>73501.75</v>
      </c>
      <c r="M22" s="14">
        <v>-339.67176795966662</v>
      </c>
      <c r="N22" s="14">
        <v>-1325.883300000002</v>
      </c>
      <c r="O22" s="14">
        <v>-21.163642959666689</v>
      </c>
      <c r="P22" s="14">
        <v>-21.163642959666689</v>
      </c>
      <c r="Q22" s="16">
        <v>0</v>
      </c>
      <c r="R22" s="14">
        <v>-140.7712499999999</v>
      </c>
      <c r="S22" s="16">
        <v>551.26312500000006</v>
      </c>
      <c r="T22" s="14">
        <v>-729</v>
      </c>
      <c r="U22" s="14">
        <v>0</v>
      </c>
      <c r="V22" s="14">
        <v>1651</v>
      </c>
      <c r="W22">
        <f t="shared" si="0"/>
        <v>0</v>
      </c>
      <c r="X22">
        <f t="shared" si="1"/>
        <v>0</v>
      </c>
      <c r="Y22">
        <f t="shared" si="2"/>
        <v>4121</v>
      </c>
      <c r="Z22">
        <f t="shared" si="5"/>
        <v>0</v>
      </c>
      <c r="AA22" s="23">
        <f t="shared" si="4"/>
        <v>551.26312500000006</v>
      </c>
    </row>
    <row r="23" spans="1:27" x14ac:dyDescent="0.25">
      <c r="A23" s="10" t="s">
        <v>65</v>
      </c>
      <c r="B23" s="10" t="s">
        <v>70</v>
      </c>
      <c r="C23" s="11">
        <v>45726</v>
      </c>
      <c r="D23" s="12">
        <v>1.87</v>
      </c>
      <c r="E23" s="12">
        <v>1.87</v>
      </c>
      <c r="F23" s="13">
        <v>3.11</v>
      </c>
      <c r="G23" s="14">
        <v>2425</v>
      </c>
      <c r="H23" s="12">
        <v>0</v>
      </c>
      <c r="I23" s="12">
        <v>2060.5</v>
      </c>
      <c r="J23" s="10">
        <v>0</v>
      </c>
      <c r="K23" s="10">
        <v>1.6</v>
      </c>
      <c r="L23" s="14">
        <v>7541.75</v>
      </c>
      <c r="M23" s="14">
        <v>-297.06977495018918</v>
      </c>
      <c r="N23" s="14">
        <v>-28.372500000000009</v>
      </c>
      <c r="O23" s="14">
        <v>-4.227149950189129</v>
      </c>
      <c r="P23" s="14">
        <v>-4.227149950189129</v>
      </c>
      <c r="Q23" s="16">
        <v>0</v>
      </c>
      <c r="R23" s="14">
        <v>0</v>
      </c>
      <c r="S23" s="16">
        <v>290.35737499999999</v>
      </c>
      <c r="T23" s="14">
        <v>-583.20000000000005</v>
      </c>
      <c r="U23" s="14">
        <v>0</v>
      </c>
      <c r="V23" s="14">
        <v>1651</v>
      </c>
      <c r="W23">
        <f t="shared" si="0"/>
        <v>0</v>
      </c>
      <c r="X23">
        <f t="shared" si="1"/>
        <v>0</v>
      </c>
      <c r="Y23">
        <f t="shared" si="2"/>
        <v>3296.8</v>
      </c>
      <c r="Z23">
        <f t="shared" si="5"/>
        <v>0</v>
      </c>
      <c r="AA23" s="23">
        <f t="shared" si="4"/>
        <v>290.35737499999999</v>
      </c>
    </row>
    <row r="24" spans="1:27" x14ac:dyDescent="0.25">
      <c r="A24" s="10" t="s">
        <v>65</v>
      </c>
      <c r="B24" s="10" t="s">
        <v>66</v>
      </c>
      <c r="C24" s="11">
        <v>45726</v>
      </c>
      <c r="D24" s="12">
        <v>1.8</v>
      </c>
      <c r="E24" s="12">
        <v>1.8</v>
      </c>
      <c r="F24" s="13">
        <v>2.62</v>
      </c>
      <c r="G24" s="14">
        <v>2425</v>
      </c>
      <c r="H24" s="12">
        <v>0</v>
      </c>
      <c r="I24" s="12">
        <v>2060.5</v>
      </c>
      <c r="J24" s="10">
        <v>0</v>
      </c>
      <c r="K24" s="10">
        <v>0.8</v>
      </c>
      <c r="L24" s="14">
        <v>6353.5</v>
      </c>
      <c r="M24" s="14">
        <v>-247.97750785349379</v>
      </c>
      <c r="N24" s="14">
        <v>-16.470600000000019</v>
      </c>
      <c r="O24" s="14">
        <v>-0.85200785349376418</v>
      </c>
      <c r="P24" s="14">
        <v>-0.85200785349376418</v>
      </c>
      <c r="Q24" s="16">
        <v>0</v>
      </c>
      <c r="R24" s="14">
        <v>0</v>
      </c>
      <c r="S24" s="16">
        <v>44.474500000000013</v>
      </c>
      <c r="T24" s="14">
        <v>-291.60000000000002</v>
      </c>
      <c r="U24" s="14">
        <v>0</v>
      </c>
      <c r="V24" s="14">
        <v>1651</v>
      </c>
      <c r="W24">
        <f t="shared" si="0"/>
        <v>0</v>
      </c>
      <c r="X24">
        <f t="shared" si="1"/>
        <v>0</v>
      </c>
      <c r="Y24">
        <f t="shared" si="2"/>
        <v>1648.4</v>
      </c>
      <c r="Z24">
        <f t="shared" si="5"/>
        <v>0</v>
      </c>
      <c r="AA24" s="23">
        <f t="shared" si="4"/>
        <v>44.474500000000013</v>
      </c>
    </row>
    <row r="25" spans="1:27" x14ac:dyDescent="0.25">
      <c r="A25" s="10" t="s">
        <v>26</v>
      </c>
      <c r="B25" s="10" t="s">
        <v>28</v>
      </c>
      <c r="C25" s="11">
        <v>45726</v>
      </c>
      <c r="D25" s="12">
        <v>2.5</v>
      </c>
      <c r="E25" s="12">
        <v>2.5</v>
      </c>
      <c r="F25" s="13">
        <v>3.05</v>
      </c>
      <c r="G25" s="14">
        <v>2425</v>
      </c>
      <c r="H25" s="12">
        <v>0</v>
      </c>
      <c r="I25" s="12">
        <v>0</v>
      </c>
      <c r="J25" s="10">
        <v>0</v>
      </c>
      <c r="K25" s="10">
        <v>0</v>
      </c>
      <c r="L25" s="14">
        <v>7396.25</v>
      </c>
      <c r="M25" s="14">
        <v>-181.2209865544709</v>
      </c>
      <c r="N25" s="14">
        <v>-452.94149999999979</v>
      </c>
      <c r="O25" s="14">
        <v>-205.77411155447081</v>
      </c>
      <c r="P25" s="14">
        <v>-205.77411155447081</v>
      </c>
      <c r="Q25" s="16">
        <v>0</v>
      </c>
      <c r="R25" s="14">
        <v>-30.918749999999989</v>
      </c>
      <c r="S25" s="16">
        <v>55.471874999999997</v>
      </c>
      <c r="T25" s="14">
        <v>0</v>
      </c>
      <c r="U25" s="14">
        <v>0</v>
      </c>
      <c r="V25" s="14">
        <v>1651</v>
      </c>
      <c r="W25">
        <f t="shared" si="0"/>
        <v>0</v>
      </c>
      <c r="X25">
        <f t="shared" si="1"/>
        <v>0</v>
      </c>
      <c r="Y25">
        <f t="shared" si="2"/>
        <v>0</v>
      </c>
      <c r="Z25">
        <f t="shared" si="5"/>
        <v>0</v>
      </c>
      <c r="AA25" s="23">
        <f t="shared" si="4"/>
        <v>55.471874999999997</v>
      </c>
    </row>
    <row r="26" spans="1:27" x14ac:dyDescent="0.25">
      <c r="A26" s="10" t="s">
        <v>65</v>
      </c>
      <c r="B26" s="10" t="s">
        <v>67</v>
      </c>
      <c r="C26" s="11">
        <v>45726</v>
      </c>
      <c r="D26" s="12">
        <v>1.3</v>
      </c>
      <c r="E26" s="12">
        <v>1.3</v>
      </c>
      <c r="F26" s="13">
        <v>1.82</v>
      </c>
      <c r="G26" s="14">
        <v>2425</v>
      </c>
      <c r="H26" s="12">
        <v>0</v>
      </c>
      <c r="I26" s="12">
        <v>2060.5</v>
      </c>
      <c r="J26" s="10">
        <v>0</v>
      </c>
      <c r="K26" s="10">
        <v>0.5</v>
      </c>
      <c r="L26" s="14">
        <v>4413.5</v>
      </c>
      <c r="M26" s="14">
        <v>-152.20750785349381</v>
      </c>
      <c r="N26" s="14">
        <v>-16.470600000000019</v>
      </c>
      <c r="O26" s="14">
        <v>-0.85200785349376418</v>
      </c>
      <c r="P26" s="14">
        <v>-0.85200785349376418</v>
      </c>
      <c r="Q26" s="16">
        <v>0</v>
      </c>
      <c r="R26" s="14">
        <v>0</v>
      </c>
      <c r="S26" s="16">
        <v>30.894500000000011</v>
      </c>
      <c r="T26" s="14">
        <v>-182.25</v>
      </c>
      <c r="U26" s="14">
        <v>0</v>
      </c>
      <c r="V26" s="14">
        <v>1651</v>
      </c>
      <c r="W26">
        <f t="shared" si="0"/>
        <v>0</v>
      </c>
      <c r="X26">
        <f t="shared" si="1"/>
        <v>0</v>
      </c>
      <c r="Y26">
        <f t="shared" si="2"/>
        <v>1030.25</v>
      </c>
      <c r="Z26">
        <f t="shared" si="5"/>
        <v>0</v>
      </c>
      <c r="AA26" s="23">
        <f t="shared" si="4"/>
        <v>30.894500000000011</v>
      </c>
    </row>
    <row r="27" spans="1:27" x14ac:dyDescent="0.25">
      <c r="A27" s="10" t="s">
        <v>77</v>
      </c>
      <c r="B27" s="10" t="s">
        <v>77</v>
      </c>
      <c r="C27" s="11">
        <v>45726</v>
      </c>
      <c r="D27" s="12">
        <v>0.31</v>
      </c>
      <c r="E27" s="12">
        <v>0.31</v>
      </c>
      <c r="F27" s="13">
        <v>0.62</v>
      </c>
      <c r="G27" s="14">
        <v>2425</v>
      </c>
      <c r="H27" s="12">
        <v>0</v>
      </c>
      <c r="I27" s="12">
        <v>2060.5</v>
      </c>
      <c r="J27" s="10">
        <v>0</v>
      </c>
      <c r="K27" s="10">
        <v>0.1</v>
      </c>
      <c r="L27" s="14">
        <v>1503.5</v>
      </c>
      <c r="M27" s="14">
        <v>-146.80070152533321</v>
      </c>
      <c r="N27" s="14">
        <v>-181.17659999999989</v>
      </c>
      <c r="O27" s="14">
        <v>-171.40007652533319</v>
      </c>
      <c r="P27" s="14">
        <v>-171.40007652533319</v>
      </c>
      <c r="Q27" s="16">
        <v>0</v>
      </c>
      <c r="R27" s="14">
        <v>-9.0137250000000009</v>
      </c>
      <c r="S27" s="16">
        <v>70.063100000000006</v>
      </c>
      <c r="T27" s="14">
        <v>-36.450000000000003</v>
      </c>
      <c r="U27" s="14">
        <v>0</v>
      </c>
      <c r="V27" s="14">
        <v>1651</v>
      </c>
      <c r="W27">
        <f t="shared" si="0"/>
        <v>0</v>
      </c>
      <c r="X27">
        <f t="shared" si="1"/>
        <v>0</v>
      </c>
      <c r="Y27">
        <f t="shared" si="2"/>
        <v>206.05</v>
      </c>
      <c r="Z27">
        <f t="shared" si="5"/>
        <v>0</v>
      </c>
      <c r="AA27" s="23">
        <f t="shared" si="4"/>
        <v>70.063100000000006</v>
      </c>
    </row>
    <row r="28" spans="1:27" x14ac:dyDescent="0.25">
      <c r="A28" s="10" t="s">
        <v>43</v>
      </c>
      <c r="B28" s="10" t="s">
        <v>44</v>
      </c>
      <c r="C28" s="11">
        <v>45726</v>
      </c>
      <c r="D28" s="12">
        <v>0.01</v>
      </c>
      <c r="E28" s="12">
        <v>0.01</v>
      </c>
      <c r="F28" s="13">
        <v>0.18</v>
      </c>
      <c r="G28" s="14">
        <v>2425</v>
      </c>
      <c r="H28" s="12">
        <v>0</v>
      </c>
      <c r="I28" s="12">
        <v>0</v>
      </c>
      <c r="J28" s="10">
        <v>0</v>
      </c>
      <c r="K28" s="10">
        <v>0</v>
      </c>
      <c r="L28" s="14">
        <v>436.5</v>
      </c>
      <c r="M28" s="14">
        <v>-144.51677947509671</v>
      </c>
      <c r="N28" s="14">
        <v>-148.2354</v>
      </c>
      <c r="O28" s="14">
        <v>-145.3970544750967</v>
      </c>
      <c r="P28" s="14">
        <v>-145.3970544750967</v>
      </c>
      <c r="Q28" s="16">
        <v>0</v>
      </c>
      <c r="R28" s="14">
        <v>-12.214725</v>
      </c>
      <c r="S28" s="16">
        <v>13.095000000000001</v>
      </c>
      <c r="T28" s="14">
        <v>0</v>
      </c>
      <c r="U28" s="14">
        <v>0</v>
      </c>
      <c r="V28" s="14">
        <v>1651</v>
      </c>
      <c r="W28">
        <f t="shared" si="0"/>
        <v>0</v>
      </c>
      <c r="X28">
        <f t="shared" si="1"/>
        <v>0</v>
      </c>
      <c r="Y28">
        <f t="shared" si="2"/>
        <v>0</v>
      </c>
      <c r="Z28">
        <f t="shared" si="5"/>
        <v>0</v>
      </c>
      <c r="AA28" s="23">
        <f t="shared" si="4"/>
        <v>13.095000000000001</v>
      </c>
    </row>
    <row r="29" spans="1:27" x14ac:dyDescent="0.25">
      <c r="A29" s="10" t="s">
        <v>26</v>
      </c>
      <c r="B29" s="10" t="s">
        <v>38</v>
      </c>
      <c r="C29" s="11">
        <v>45726</v>
      </c>
      <c r="D29" s="12">
        <v>2</v>
      </c>
      <c r="E29" s="12">
        <v>2</v>
      </c>
      <c r="F29" s="13">
        <v>2.56</v>
      </c>
      <c r="G29" s="14">
        <v>2425</v>
      </c>
      <c r="H29" s="12">
        <v>0</v>
      </c>
      <c r="I29" s="12">
        <v>2060.5</v>
      </c>
      <c r="J29" s="10">
        <v>0</v>
      </c>
      <c r="K29" s="10">
        <v>0.5</v>
      </c>
      <c r="L29" s="14">
        <v>6208</v>
      </c>
      <c r="M29" s="14">
        <v>-136.4787071910435</v>
      </c>
      <c r="N29" s="14">
        <v>-49.411800000000042</v>
      </c>
      <c r="O29" s="14">
        <v>-0.78870719104347853</v>
      </c>
      <c r="P29" s="14">
        <v>-0.78870719104347853</v>
      </c>
      <c r="Q29" s="16">
        <v>0</v>
      </c>
      <c r="R29" s="14">
        <v>0</v>
      </c>
      <c r="S29" s="16">
        <v>46.56</v>
      </c>
      <c r="T29" s="14">
        <v>-182.25</v>
      </c>
      <c r="U29" s="14">
        <v>0</v>
      </c>
      <c r="V29" s="14">
        <v>1651</v>
      </c>
      <c r="W29">
        <f t="shared" si="0"/>
        <v>0</v>
      </c>
      <c r="X29">
        <f t="shared" si="1"/>
        <v>0</v>
      </c>
      <c r="Y29">
        <f t="shared" si="2"/>
        <v>1030.25</v>
      </c>
      <c r="Z29">
        <f t="shared" si="5"/>
        <v>0</v>
      </c>
      <c r="AA29" s="23">
        <f t="shared" si="4"/>
        <v>46.56</v>
      </c>
    </row>
    <row r="30" spans="1:27" x14ac:dyDescent="0.25">
      <c r="A30" s="10" t="s">
        <v>43</v>
      </c>
      <c r="B30" s="10" t="s">
        <v>45</v>
      </c>
      <c r="C30" s="11">
        <v>45726</v>
      </c>
      <c r="D30" s="12">
        <v>0.01</v>
      </c>
      <c r="E30" s="12">
        <v>0.01</v>
      </c>
      <c r="F30" s="13">
        <v>0.17</v>
      </c>
      <c r="G30" s="14">
        <v>2425</v>
      </c>
      <c r="H30" s="12">
        <v>0</v>
      </c>
      <c r="I30" s="12">
        <v>0</v>
      </c>
      <c r="J30" s="10">
        <v>0</v>
      </c>
      <c r="K30" s="10">
        <v>0</v>
      </c>
      <c r="L30" s="14">
        <v>412.25</v>
      </c>
      <c r="M30" s="14">
        <v>-136.43916533759139</v>
      </c>
      <c r="N30" s="14">
        <v>-140.0001</v>
      </c>
      <c r="O30" s="14">
        <v>-137.3194403375914</v>
      </c>
      <c r="P30" s="14">
        <v>-137.3194403375914</v>
      </c>
      <c r="Q30" s="16">
        <v>0</v>
      </c>
      <c r="R30" s="14">
        <v>-11.487225</v>
      </c>
      <c r="S30" s="16">
        <v>12.3675</v>
      </c>
      <c r="T30" s="14">
        <v>0</v>
      </c>
      <c r="U30" s="14">
        <v>0</v>
      </c>
      <c r="V30" s="14">
        <v>1651</v>
      </c>
      <c r="W30">
        <f t="shared" si="0"/>
        <v>0</v>
      </c>
      <c r="X30">
        <f t="shared" si="1"/>
        <v>0</v>
      </c>
      <c r="Y30">
        <f t="shared" si="2"/>
        <v>0</v>
      </c>
      <c r="Z30">
        <f t="shared" si="5"/>
        <v>0</v>
      </c>
      <c r="AA30" s="23">
        <f t="shared" si="4"/>
        <v>12.3675</v>
      </c>
    </row>
    <row r="31" spans="1:27" x14ac:dyDescent="0.25">
      <c r="A31" s="10" t="s">
        <v>59</v>
      </c>
      <c r="B31" s="10" t="s">
        <v>59</v>
      </c>
      <c r="C31" s="11">
        <v>45726</v>
      </c>
      <c r="D31" s="12">
        <v>0.3</v>
      </c>
      <c r="E31" s="12">
        <v>0.3</v>
      </c>
      <c r="F31" s="13">
        <v>0.45</v>
      </c>
      <c r="G31" s="14">
        <v>2425</v>
      </c>
      <c r="H31" s="12">
        <v>0</v>
      </c>
      <c r="I31" s="12">
        <v>0</v>
      </c>
      <c r="J31" s="10">
        <v>0</v>
      </c>
      <c r="K31" s="10">
        <v>0</v>
      </c>
      <c r="L31" s="14">
        <v>1091.25</v>
      </c>
      <c r="M31" s="14">
        <v>-120.79863618774191</v>
      </c>
      <c r="N31" s="14">
        <v>-123.5295</v>
      </c>
      <c r="O31" s="14">
        <v>-116.4336361877419</v>
      </c>
      <c r="P31" s="14">
        <v>-116.4336361877419</v>
      </c>
      <c r="Q31" s="16">
        <v>0</v>
      </c>
      <c r="R31" s="14">
        <v>-9.8212500000000009</v>
      </c>
      <c r="S31" s="16">
        <v>5.4562499999999998</v>
      </c>
      <c r="T31" s="14">
        <v>0</v>
      </c>
      <c r="U31" s="14">
        <v>0</v>
      </c>
      <c r="V31" s="14">
        <v>1651</v>
      </c>
      <c r="W31">
        <f t="shared" si="0"/>
        <v>0</v>
      </c>
      <c r="X31">
        <f t="shared" si="1"/>
        <v>0</v>
      </c>
      <c r="Y31">
        <f t="shared" si="2"/>
        <v>0</v>
      </c>
      <c r="Z31">
        <f t="shared" si="5"/>
        <v>0</v>
      </c>
      <c r="AA31" s="23">
        <f t="shared" si="4"/>
        <v>5.4562499999999998</v>
      </c>
    </row>
    <row r="32" spans="1:27" x14ac:dyDescent="0.25">
      <c r="A32" s="10" t="s">
        <v>54</v>
      </c>
      <c r="B32" s="10" t="s">
        <v>56</v>
      </c>
      <c r="C32" s="11">
        <v>45726</v>
      </c>
      <c r="D32" s="12">
        <v>1.1000000000000001</v>
      </c>
      <c r="E32" s="12">
        <v>1.1000000000000001</v>
      </c>
      <c r="F32" s="13">
        <v>1.26</v>
      </c>
      <c r="G32" s="14">
        <v>2425</v>
      </c>
      <c r="H32" s="12">
        <v>0</v>
      </c>
      <c r="I32" s="12">
        <v>0</v>
      </c>
      <c r="J32" s="10">
        <v>0</v>
      </c>
      <c r="K32" s="10">
        <v>0</v>
      </c>
      <c r="L32" s="14">
        <v>3055.5</v>
      </c>
      <c r="M32" s="14">
        <v>-39.376117882221749</v>
      </c>
      <c r="N32" s="14">
        <v>-131.76479999999989</v>
      </c>
      <c r="O32" s="14">
        <v>-86.736367882221757</v>
      </c>
      <c r="P32" s="14">
        <v>-86.736367882221757</v>
      </c>
      <c r="Q32" s="16">
        <v>0</v>
      </c>
      <c r="R32" s="14">
        <v>-7.6387499999999937</v>
      </c>
      <c r="S32" s="16">
        <v>54.999000000000002</v>
      </c>
      <c r="T32" s="14">
        <v>0</v>
      </c>
      <c r="U32" s="14">
        <v>0</v>
      </c>
      <c r="V32" s="14">
        <v>1651</v>
      </c>
      <c r="W32">
        <f t="shared" si="0"/>
        <v>0</v>
      </c>
      <c r="X32">
        <f t="shared" si="1"/>
        <v>0</v>
      </c>
      <c r="Y32">
        <f t="shared" si="2"/>
        <v>0</v>
      </c>
      <c r="Z32">
        <f t="shared" si="5"/>
        <v>0</v>
      </c>
      <c r="AA32" s="23">
        <f t="shared" si="4"/>
        <v>54.999000000000002</v>
      </c>
    </row>
    <row r="33" spans="1:27" x14ac:dyDescent="0.25">
      <c r="A33" s="10" t="s">
        <v>71</v>
      </c>
      <c r="B33" s="10" t="s">
        <v>72</v>
      </c>
      <c r="C33" s="11">
        <v>45726</v>
      </c>
      <c r="D33" s="12">
        <v>0.04</v>
      </c>
      <c r="E33" s="12">
        <v>0.04</v>
      </c>
      <c r="F33" s="13">
        <v>0.06</v>
      </c>
      <c r="G33" s="14">
        <v>2425</v>
      </c>
      <c r="H33" s="12">
        <v>0</v>
      </c>
      <c r="I33" s="12">
        <v>0</v>
      </c>
      <c r="J33" s="10">
        <v>0</v>
      </c>
      <c r="K33" s="10">
        <v>0</v>
      </c>
      <c r="L33" s="14">
        <v>145.5</v>
      </c>
      <c r="M33" s="14">
        <v>-36.723582825032238</v>
      </c>
      <c r="N33" s="14">
        <v>-49.411799999999999</v>
      </c>
      <c r="O33" s="14">
        <v>-48.465684825032248</v>
      </c>
      <c r="P33" s="14">
        <v>-48.465684825032248</v>
      </c>
      <c r="Q33" s="16">
        <v>0</v>
      </c>
      <c r="R33" s="14">
        <v>-0.84389999999999976</v>
      </c>
      <c r="S33" s="16">
        <v>12.586002000000009</v>
      </c>
      <c r="T33" s="14">
        <v>0</v>
      </c>
      <c r="U33" s="14">
        <v>0</v>
      </c>
      <c r="V33" s="14">
        <v>1651</v>
      </c>
      <c r="W33">
        <f t="shared" si="0"/>
        <v>0</v>
      </c>
      <c r="X33">
        <f t="shared" si="1"/>
        <v>0</v>
      </c>
      <c r="Y33">
        <f t="shared" si="2"/>
        <v>0</v>
      </c>
      <c r="Z33">
        <f t="shared" si="5"/>
        <v>6.3728999999999996</v>
      </c>
      <c r="AA33" s="23">
        <f t="shared" si="4"/>
        <v>25.33180200000001</v>
      </c>
    </row>
    <row r="34" spans="1:27" x14ac:dyDescent="0.25">
      <c r="A34" s="10" t="s">
        <v>73</v>
      </c>
      <c r="B34" s="10" t="s">
        <v>75</v>
      </c>
      <c r="C34" s="11">
        <v>45726</v>
      </c>
      <c r="D34" s="12">
        <v>0.24</v>
      </c>
      <c r="E34" s="12">
        <v>0.24</v>
      </c>
      <c r="F34" s="13">
        <v>0</v>
      </c>
      <c r="G34" s="14">
        <v>2425</v>
      </c>
      <c r="H34" s="12">
        <v>0</v>
      </c>
      <c r="I34" s="12">
        <v>0</v>
      </c>
      <c r="J34" s="10">
        <v>0</v>
      </c>
      <c r="K34" s="10">
        <v>0</v>
      </c>
      <c r="L34" s="14">
        <v>0</v>
      </c>
      <c r="M34" s="14">
        <v>-28.064803069797481</v>
      </c>
      <c r="N34" s="14">
        <v>-14.55</v>
      </c>
      <c r="O34" s="14">
        <v>-14.271403069797479</v>
      </c>
      <c r="P34" s="14">
        <v>-14.271403069797479</v>
      </c>
      <c r="Q34" s="16">
        <v>0</v>
      </c>
      <c r="R34" s="14">
        <v>-13.7934</v>
      </c>
      <c r="S34" s="16">
        <v>0</v>
      </c>
      <c r="T34" s="14">
        <v>0</v>
      </c>
      <c r="U34" s="14">
        <v>0</v>
      </c>
      <c r="V34" s="14">
        <v>1651</v>
      </c>
      <c r="W34">
        <f t="shared" si="0"/>
        <v>0</v>
      </c>
      <c r="X34">
        <f t="shared" si="1"/>
        <v>0</v>
      </c>
      <c r="Y34">
        <f t="shared" si="2"/>
        <v>0</v>
      </c>
      <c r="Z34">
        <f t="shared" si="5"/>
        <v>0</v>
      </c>
      <c r="AA34" s="23">
        <f t="shared" si="4"/>
        <v>0</v>
      </c>
    </row>
    <row r="35" spans="1:27" x14ac:dyDescent="0.25">
      <c r="A35" s="10" t="s">
        <v>98</v>
      </c>
      <c r="B35" s="10" t="s">
        <v>103</v>
      </c>
      <c r="C35" s="11">
        <v>45726</v>
      </c>
      <c r="D35" s="12">
        <v>0.32</v>
      </c>
      <c r="E35" s="12">
        <v>0.16</v>
      </c>
      <c r="F35" s="13">
        <v>0</v>
      </c>
      <c r="G35" s="14">
        <v>2425</v>
      </c>
      <c r="H35" s="12">
        <v>0</v>
      </c>
      <c r="I35" s="12">
        <v>0</v>
      </c>
      <c r="J35" s="10">
        <v>0</v>
      </c>
      <c r="K35" s="10">
        <v>0</v>
      </c>
      <c r="L35" s="14">
        <v>0</v>
      </c>
      <c r="M35" s="14">
        <v>-22.446082308940291</v>
      </c>
      <c r="N35" s="14">
        <v>-14.55</v>
      </c>
      <c r="O35" s="14">
        <v>-13.25048230894029</v>
      </c>
      <c r="P35" s="14">
        <v>-13.25048230894029</v>
      </c>
      <c r="Q35" s="16">
        <v>0</v>
      </c>
      <c r="R35" s="14">
        <v>-9.1956000000000007</v>
      </c>
      <c r="S35" s="16">
        <v>0</v>
      </c>
      <c r="T35" s="14">
        <v>0</v>
      </c>
      <c r="U35" s="14">
        <v>0</v>
      </c>
      <c r="V35" s="14">
        <v>1651</v>
      </c>
      <c r="W35">
        <f t="shared" si="0"/>
        <v>0</v>
      </c>
      <c r="X35">
        <f t="shared" si="1"/>
        <v>0</v>
      </c>
      <c r="Y35">
        <f t="shared" si="2"/>
        <v>0</v>
      </c>
      <c r="Z35">
        <f t="shared" si="5"/>
        <v>0</v>
      </c>
      <c r="AA35" s="23">
        <f t="shared" si="4"/>
        <v>0</v>
      </c>
    </row>
    <row r="36" spans="1:27" x14ac:dyDescent="0.25">
      <c r="A36" s="10" t="s">
        <v>92</v>
      </c>
      <c r="B36" s="10" t="s">
        <v>93</v>
      </c>
      <c r="C36" s="11">
        <v>45726</v>
      </c>
      <c r="D36" s="12">
        <v>7.0000000000000007E-2</v>
      </c>
      <c r="E36" s="12">
        <v>7.0000000000000007E-2</v>
      </c>
      <c r="F36" s="13">
        <v>0</v>
      </c>
      <c r="G36" s="14">
        <v>2425</v>
      </c>
      <c r="H36" s="12">
        <v>0</v>
      </c>
      <c r="I36" s="12">
        <v>0</v>
      </c>
      <c r="J36" s="10">
        <v>0</v>
      </c>
      <c r="K36" s="10">
        <v>0</v>
      </c>
      <c r="L36" s="14">
        <v>0</v>
      </c>
      <c r="M36" s="14">
        <v>-11.15877653489874</v>
      </c>
      <c r="N36" s="14">
        <v>-7.2750000000000004</v>
      </c>
      <c r="O36" s="14">
        <v>-7.1357015348987414</v>
      </c>
      <c r="P36" s="14">
        <v>-7.1357015348987414</v>
      </c>
      <c r="Q36" s="16">
        <v>0</v>
      </c>
      <c r="R36" s="14">
        <v>-4.0230750000000004</v>
      </c>
      <c r="S36" s="16">
        <v>0</v>
      </c>
      <c r="T36" s="14">
        <v>0</v>
      </c>
      <c r="U36" s="14">
        <v>0</v>
      </c>
      <c r="V36" s="14">
        <v>1651</v>
      </c>
      <c r="W36">
        <f t="shared" si="0"/>
        <v>0</v>
      </c>
      <c r="X36">
        <f t="shared" si="1"/>
        <v>0</v>
      </c>
      <c r="Y36">
        <f t="shared" si="2"/>
        <v>0</v>
      </c>
      <c r="Z36">
        <f t="shared" si="5"/>
        <v>0</v>
      </c>
      <c r="AA36" s="23">
        <f t="shared" si="4"/>
        <v>0</v>
      </c>
    </row>
    <row r="37" spans="1:27" x14ac:dyDescent="0.25">
      <c r="A37" s="10" t="s">
        <v>98</v>
      </c>
      <c r="B37" s="10" t="s">
        <v>100</v>
      </c>
      <c r="C37" s="11">
        <v>45726</v>
      </c>
      <c r="D37" s="12">
        <v>3.02</v>
      </c>
      <c r="E37" s="12">
        <v>1.51</v>
      </c>
      <c r="F37" s="13">
        <v>1.96</v>
      </c>
      <c r="G37" s="14">
        <v>2425</v>
      </c>
      <c r="H37" s="12">
        <v>0</v>
      </c>
      <c r="I37" s="12">
        <v>2060.5</v>
      </c>
      <c r="J37" s="10">
        <v>0</v>
      </c>
      <c r="K37" s="10">
        <v>0.1</v>
      </c>
      <c r="L37" s="14">
        <v>4753</v>
      </c>
      <c r="M37" s="14">
        <v>-11.082838424600199</v>
      </c>
      <c r="N37" s="14">
        <v>-214.11779999999979</v>
      </c>
      <c r="O37" s="14">
        <v>-69.954505424600228</v>
      </c>
      <c r="P37" s="14">
        <v>-69.954505424600228</v>
      </c>
      <c r="Q37" s="16">
        <v>0</v>
      </c>
      <c r="R37" s="14">
        <v>-0.86572499999998942</v>
      </c>
      <c r="S37" s="16">
        <v>96.187392000000017</v>
      </c>
      <c r="T37" s="14">
        <v>-36.450000000000003</v>
      </c>
      <c r="U37" s="14">
        <v>0</v>
      </c>
      <c r="V37" s="14">
        <v>1651</v>
      </c>
      <c r="W37">
        <f t="shared" si="0"/>
        <v>0</v>
      </c>
      <c r="X37">
        <f t="shared" si="1"/>
        <v>0</v>
      </c>
      <c r="Y37">
        <f t="shared" si="2"/>
        <v>206.05</v>
      </c>
      <c r="Z37">
        <f t="shared" si="5"/>
        <v>47.53</v>
      </c>
      <c r="AA37" s="23">
        <f t="shared" si="4"/>
        <v>191.24739200000002</v>
      </c>
    </row>
    <row r="38" spans="1:27" x14ac:dyDescent="0.25">
      <c r="A38" s="10" t="s">
        <v>52</v>
      </c>
      <c r="B38" s="10" t="s">
        <v>53</v>
      </c>
      <c r="C38" s="11">
        <v>45726</v>
      </c>
      <c r="D38" s="12">
        <v>0.04</v>
      </c>
      <c r="E38" s="12">
        <v>0.04</v>
      </c>
      <c r="F38" s="13">
        <v>0</v>
      </c>
      <c r="G38" s="14">
        <v>2425</v>
      </c>
      <c r="H38" s="12">
        <v>0</v>
      </c>
      <c r="I38" s="12">
        <v>0</v>
      </c>
      <c r="J38" s="10">
        <v>0</v>
      </c>
      <c r="K38" s="10">
        <v>0</v>
      </c>
      <c r="L38" s="14">
        <v>0</v>
      </c>
      <c r="M38" s="14">
        <v>-2.2989000000000002</v>
      </c>
      <c r="N38" s="14">
        <v>0</v>
      </c>
      <c r="O38" s="14">
        <v>0</v>
      </c>
      <c r="P38" s="14">
        <v>0</v>
      </c>
      <c r="Q38" s="16">
        <v>0</v>
      </c>
      <c r="R38" s="14">
        <v>-2.2989000000000002</v>
      </c>
      <c r="S38" s="16">
        <v>0</v>
      </c>
      <c r="T38" s="14">
        <v>0</v>
      </c>
      <c r="U38" s="14">
        <v>0</v>
      </c>
      <c r="V38" s="14">
        <v>1651</v>
      </c>
      <c r="W38">
        <f t="shared" si="0"/>
        <v>0</v>
      </c>
      <c r="X38">
        <f t="shared" si="1"/>
        <v>0</v>
      </c>
      <c r="Y38">
        <f t="shared" si="2"/>
        <v>0</v>
      </c>
      <c r="Z38">
        <f t="shared" si="5"/>
        <v>0</v>
      </c>
      <c r="AA38" s="23">
        <f t="shared" si="4"/>
        <v>0</v>
      </c>
    </row>
    <row r="39" spans="1:27" x14ac:dyDescent="0.25">
      <c r="A39" s="10" t="s">
        <v>26</v>
      </c>
      <c r="B39" s="10" t="s">
        <v>26</v>
      </c>
      <c r="C39" s="11">
        <v>45726</v>
      </c>
      <c r="D39" s="12">
        <v>0</v>
      </c>
      <c r="E39" s="12">
        <v>0</v>
      </c>
      <c r="F39" s="13">
        <v>0</v>
      </c>
      <c r="G39" s="14">
        <v>2425</v>
      </c>
      <c r="H39" s="12">
        <v>0</v>
      </c>
      <c r="I39" s="12">
        <v>0</v>
      </c>
      <c r="J39" s="10">
        <v>0</v>
      </c>
      <c r="K39" s="10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6">
        <v>0</v>
      </c>
      <c r="R39" s="14">
        <v>0</v>
      </c>
      <c r="S39" s="16">
        <v>0</v>
      </c>
      <c r="T39" s="14">
        <v>0</v>
      </c>
      <c r="U39" s="14">
        <v>0</v>
      </c>
      <c r="V39" s="14">
        <v>1651</v>
      </c>
      <c r="W39">
        <f t="shared" si="0"/>
        <v>0</v>
      </c>
      <c r="X39">
        <f t="shared" si="1"/>
        <v>0</v>
      </c>
      <c r="Y39">
        <f t="shared" si="2"/>
        <v>0</v>
      </c>
      <c r="Z39">
        <f t="shared" si="5"/>
        <v>0</v>
      </c>
      <c r="AA39" s="23">
        <f t="shared" si="4"/>
        <v>0</v>
      </c>
    </row>
    <row r="40" spans="1:27" x14ac:dyDescent="0.25">
      <c r="A40" s="10" t="s">
        <v>88</v>
      </c>
      <c r="B40" s="10" t="s">
        <v>89</v>
      </c>
      <c r="C40" s="11">
        <v>45726</v>
      </c>
      <c r="D40" s="12">
        <v>0</v>
      </c>
      <c r="E40" s="12">
        <v>0</v>
      </c>
      <c r="F40" s="13">
        <v>0</v>
      </c>
      <c r="G40" s="14">
        <v>2425</v>
      </c>
      <c r="H40" s="12">
        <v>0</v>
      </c>
      <c r="I40" s="12">
        <v>0</v>
      </c>
      <c r="J40" s="10">
        <v>0</v>
      </c>
      <c r="K40" s="10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6">
        <v>0</v>
      </c>
      <c r="R40" s="14">
        <v>0</v>
      </c>
      <c r="S40" s="16">
        <v>0</v>
      </c>
      <c r="T40" s="14">
        <v>0</v>
      </c>
      <c r="U40" s="14">
        <v>0</v>
      </c>
      <c r="V40" s="14">
        <v>1651</v>
      </c>
      <c r="W40">
        <f t="shared" si="0"/>
        <v>0</v>
      </c>
      <c r="X40">
        <f t="shared" si="1"/>
        <v>0</v>
      </c>
      <c r="Y40">
        <f t="shared" si="2"/>
        <v>0</v>
      </c>
      <c r="Z40">
        <f t="shared" si="5"/>
        <v>0</v>
      </c>
      <c r="AA40" s="23">
        <f t="shared" si="4"/>
        <v>0</v>
      </c>
    </row>
    <row r="41" spans="1:27" x14ac:dyDescent="0.25">
      <c r="A41" s="10" t="s">
        <v>112</v>
      </c>
      <c r="B41" s="10" t="s">
        <v>154</v>
      </c>
      <c r="C41" s="11">
        <v>45726</v>
      </c>
      <c r="D41" s="12">
        <v>0</v>
      </c>
      <c r="E41" s="12">
        <v>0</v>
      </c>
      <c r="F41" s="13">
        <v>0</v>
      </c>
      <c r="G41" s="14">
        <v>2425</v>
      </c>
      <c r="H41" s="12">
        <v>0</v>
      </c>
      <c r="I41" s="12">
        <v>0</v>
      </c>
      <c r="J41" s="10">
        <v>0</v>
      </c>
      <c r="K41" s="10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6">
        <v>0</v>
      </c>
      <c r="R41" s="14">
        <v>0</v>
      </c>
      <c r="S41" s="16">
        <v>0</v>
      </c>
      <c r="T41" s="14">
        <v>0</v>
      </c>
      <c r="U41" s="14">
        <v>0</v>
      </c>
      <c r="V41" s="14">
        <v>1651</v>
      </c>
      <c r="W41">
        <f t="shared" si="0"/>
        <v>0</v>
      </c>
      <c r="X41">
        <f t="shared" si="1"/>
        <v>0</v>
      </c>
      <c r="Y41">
        <f t="shared" si="2"/>
        <v>0</v>
      </c>
      <c r="Z41">
        <f t="shared" si="5"/>
        <v>0</v>
      </c>
      <c r="AA41" s="23">
        <f t="shared" si="4"/>
        <v>0</v>
      </c>
    </row>
    <row r="42" spans="1:27" x14ac:dyDescent="0.25">
      <c r="A42" s="10" t="s">
        <v>108</v>
      </c>
      <c r="B42" s="10" t="s">
        <v>109</v>
      </c>
      <c r="C42" s="11">
        <v>45726</v>
      </c>
      <c r="D42" s="12">
        <v>0</v>
      </c>
      <c r="E42" s="12">
        <v>0</v>
      </c>
      <c r="F42" s="13">
        <v>0</v>
      </c>
      <c r="G42" s="14">
        <v>2425</v>
      </c>
      <c r="H42" s="12">
        <v>0</v>
      </c>
      <c r="I42" s="12">
        <v>0</v>
      </c>
      <c r="J42" s="10">
        <v>0</v>
      </c>
      <c r="K42" s="10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6">
        <v>0</v>
      </c>
      <c r="R42" s="14">
        <v>0</v>
      </c>
      <c r="S42" s="16">
        <v>0</v>
      </c>
      <c r="T42" s="14">
        <v>0</v>
      </c>
      <c r="U42" s="14">
        <v>0</v>
      </c>
      <c r="V42" s="14">
        <v>1651</v>
      </c>
      <c r="W42">
        <f t="shared" si="0"/>
        <v>0</v>
      </c>
      <c r="X42">
        <f t="shared" si="1"/>
        <v>0</v>
      </c>
      <c r="Y42">
        <f t="shared" si="2"/>
        <v>0</v>
      </c>
      <c r="Z42">
        <f t="shared" si="5"/>
        <v>0</v>
      </c>
      <c r="AA42" s="23">
        <f t="shared" si="4"/>
        <v>0</v>
      </c>
    </row>
    <row r="43" spans="1:27" x14ac:dyDescent="0.25">
      <c r="A43" s="10" t="s">
        <v>54</v>
      </c>
      <c r="B43" s="10" t="s">
        <v>54</v>
      </c>
      <c r="C43" s="11">
        <v>45726</v>
      </c>
      <c r="D43" s="12">
        <v>0</v>
      </c>
      <c r="E43" s="12">
        <v>0</v>
      </c>
      <c r="F43" s="13">
        <v>0</v>
      </c>
      <c r="G43" s="14">
        <v>2425</v>
      </c>
      <c r="H43" s="12">
        <v>0</v>
      </c>
      <c r="I43" s="12">
        <v>0</v>
      </c>
      <c r="J43" s="10">
        <v>0</v>
      </c>
      <c r="K43" s="10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6">
        <v>0</v>
      </c>
      <c r="R43" s="14">
        <v>0</v>
      </c>
      <c r="S43" s="16">
        <v>0</v>
      </c>
      <c r="T43" s="14">
        <v>0</v>
      </c>
      <c r="U43" s="14">
        <v>0</v>
      </c>
      <c r="V43" s="14">
        <v>1651</v>
      </c>
      <c r="W43">
        <f t="shared" si="0"/>
        <v>0</v>
      </c>
      <c r="X43">
        <f t="shared" si="1"/>
        <v>0</v>
      </c>
      <c r="Y43">
        <f t="shared" si="2"/>
        <v>0</v>
      </c>
      <c r="Z43">
        <f t="shared" si="5"/>
        <v>0</v>
      </c>
      <c r="AA43" s="23">
        <f t="shared" si="4"/>
        <v>0</v>
      </c>
    </row>
    <row r="44" spans="1:27" x14ac:dyDescent="0.25">
      <c r="A44" s="10" t="s">
        <v>112</v>
      </c>
      <c r="B44" s="10" t="s">
        <v>155</v>
      </c>
      <c r="C44" s="11">
        <v>45726</v>
      </c>
      <c r="D44" s="12">
        <v>0</v>
      </c>
      <c r="E44" s="12">
        <v>0</v>
      </c>
      <c r="F44" s="13">
        <v>0</v>
      </c>
      <c r="G44" s="14">
        <v>2425</v>
      </c>
      <c r="H44" s="12">
        <v>0</v>
      </c>
      <c r="I44" s="12">
        <v>0</v>
      </c>
      <c r="J44" s="10">
        <v>0</v>
      </c>
      <c r="K44" s="10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6">
        <v>0</v>
      </c>
      <c r="R44" s="14">
        <v>0</v>
      </c>
      <c r="S44" s="16">
        <v>0</v>
      </c>
      <c r="T44" s="14">
        <v>0</v>
      </c>
      <c r="U44" s="14">
        <v>0</v>
      </c>
      <c r="V44" s="14">
        <v>1651</v>
      </c>
      <c r="W44">
        <f t="shared" si="0"/>
        <v>0</v>
      </c>
      <c r="X44">
        <f t="shared" si="1"/>
        <v>0</v>
      </c>
      <c r="Y44">
        <f t="shared" si="2"/>
        <v>0</v>
      </c>
      <c r="Z44">
        <f t="shared" si="5"/>
        <v>0</v>
      </c>
      <c r="AA44" s="23">
        <f t="shared" si="4"/>
        <v>0</v>
      </c>
    </row>
    <row r="45" spans="1:27" x14ac:dyDescent="0.25">
      <c r="A45" s="10" t="s">
        <v>80</v>
      </c>
      <c r="B45" s="10" t="s">
        <v>81</v>
      </c>
      <c r="C45" s="11">
        <v>45726</v>
      </c>
      <c r="D45" s="12">
        <v>0</v>
      </c>
      <c r="E45" s="12">
        <v>0</v>
      </c>
      <c r="F45" s="13">
        <v>0</v>
      </c>
      <c r="G45" s="14">
        <v>2425</v>
      </c>
      <c r="H45" s="12">
        <v>0</v>
      </c>
      <c r="I45" s="12">
        <v>0</v>
      </c>
      <c r="J45" s="10">
        <v>0</v>
      </c>
      <c r="K45" s="10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6">
        <v>0</v>
      </c>
      <c r="R45" s="14">
        <v>0</v>
      </c>
      <c r="S45" s="16">
        <v>0</v>
      </c>
      <c r="T45" s="14">
        <v>0</v>
      </c>
      <c r="U45" s="14">
        <v>0</v>
      </c>
      <c r="V45" s="14">
        <v>1651</v>
      </c>
      <c r="W45">
        <f t="shared" si="0"/>
        <v>0</v>
      </c>
      <c r="X45">
        <f t="shared" si="1"/>
        <v>0</v>
      </c>
      <c r="Y45">
        <f t="shared" si="2"/>
        <v>0</v>
      </c>
      <c r="Z45">
        <f t="shared" si="5"/>
        <v>0</v>
      </c>
      <c r="AA45" s="23">
        <f t="shared" si="4"/>
        <v>0</v>
      </c>
    </row>
    <row r="46" spans="1:27" x14ac:dyDescent="0.25">
      <c r="A46" s="10" t="s">
        <v>26</v>
      </c>
      <c r="B46" s="10" t="s">
        <v>30</v>
      </c>
      <c r="C46" s="11">
        <v>45726</v>
      </c>
      <c r="D46" s="12">
        <v>0</v>
      </c>
      <c r="E46" s="12">
        <v>0</v>
      </c>
      <c r="F46" s="13">
        <v>0</v>
      </c>
      <c r="G46" s="14">
        <v>2425</v>
      </c>
      <c r="H46" s="12">
        <v>0</v>
      </c>
      <c r="I46" s="12">
        <v>0</v>
      </c>
      <c r="J46" s="10">
        <v>0</v>
      </c>
      <c r="K46" s="10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6">
        <v>0</v>
      </c>
      <c r="R46" s="14">
        <v>0</v>
      </c>
      <c r="S46" s="16">
        <v>0</v>
      </c>
      <c r="T46" s="14">
        <v>0</v>
      </c>
      <c r="U46" s="14">
        <v>0</v>
      </c>
      <c r="V46" s="14">
        <v>1651</v>
      </c>
      <c r="W46">
        <f t="shared" si="0"/>
        <v>0</v>
      </c>
      <c r="X46">
        <f t="shared" si="1"/>
        <v>0</v>
      </c>
      <c r="Y46">
        <f t="shared" si="2"/>
        <v>0</v>
      </c>
      <c r="Z46">
        <f t="shared" si="5"/>
        <v>0</v>
      </c>
      <c r="AA46" s="23">
        <f t="shared" si="4"/>
        <v>0</v>
      </c>
    </row>
    <row r="47" spans="1:27" x14ac:dyDescent="0.25">
      <c r="A47" s="10" t="s">
        <v>112</v>
      </c>
      <c r="B47" s="10" t="s">
        <v>114</v>
      </c>
      <c r="C47" s="11">
        <v>45726</v>
      </c>
      <c r="D47" s="12">
        <v>0</v>
      </c>
      <c r="E47" s="12">
        <v>0</v>
      </c>
      <c r="F47" s="13">
        <v>0</v>
      </c>
      <c r="G47" s="14">
        <v>2425</v>
      </c>
      <c r="H47" s="12">
        <v>0</v>
      </c>
      <c r="I47" s="12">
        <v>0</v>
      </c>
      <c r="J47" s="10">
        <v>0</v>
      </c>
      <c r="K47" s="10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6">
        <v>0</v>
      </c>
      <c r="R47" s="14">
        <v>0</v>
      </c>
      <c r="S47" s="16">
        <v>0</v>
      </c>
      <c r="T47" s="14">
        <v>0</v>
      </c>
      <c r="U47" s="14">
        <v>0</v>
      </c>
      <c r="V47" s="14">
        <v>1651</v>
      </c>
      <c r="W47">
        <f t="shared" si="0"/>
        <v>0</v>
      </c>
      <c r="X47">
        <f t="shared" si="1"/>
        <v>0</v>
      </c>
      <c r="Y47">
        <f t="shared" si="2"/>
        <v>0</v>
      </c>
      <c r="Z47">
        <f t="shared" si="5"/>
        <v>0</v>
      </c>
      <c r="AA47" s="23">
        <f t="shared" si="4"/>
        <v>0</v>
      </c>
    </row>
    <row r="48" spans="1:27" x14ac:dyDescent="0.25">
      <c r="A48" s="10" t="s">
        <v>78</v>
      </c>
      <c r="B48" s="10" t="s">
        <v>79</v>
      </c>
      <c r="C48" s="11">
        <v>45726</v>
      </c>
      <c r="D48" s="12">
        <v>0</v>
      </c>
      <c r="E48" s="12">
        <v>0</v>
      </c>
      <c r="F48" s="13">
        <v>0</v>
      </c>
      <c r="G48" s="14">
        <v>2425</v>
      </c>
      <c r="H48" s="12">
        <v>0</v>
      </c>
      <c r="I48" s="12">
        <v>0</v>
      </c>
      <c r="J48" s="10">
        <v>0</v>
      </c>
      <c r="K48" s="10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6">
        <v>0</v>
      </c>
      <c r="R48" s="14">
        <v>0</v>
      </c>
      <c r="S48" s="16">
        <v>0</v>
      </c>
      <c r="T48" s="14">
        <v>0</v>
      </c>
      <c r="U48" s="14">
        <v>0</v>
      </c>
      <c r="V48" s="14">
        <v>1651</v>
      </c>
      <c r="W48">
        <f t="shared" si="0"/>
        <v>0</v>
      </c>
      <c r="X48">
        <f t="shared" si="1"/>
        <v>0</v>
      </c>
      <c r="Y48">
        <f t="shared" si="2"/>
        <v>0</v>
      </c>
      <c r="Z48">
        <f t="shared" si="5"/>
        <v>0</v>
      </c>
      <c r="AA48" s="23">
        <f t="shared" si="4"/>
        <v>0</v>
      </c>
    </row>
    <row r="49" spans="1:27" x14ac:dyDescent="0.25">
      <c r="A49" s="10" t="s">
        <v>80</v>
      </c>
      <c r="B49" s="10" t="s">
        <v>82</v>
      </c>
      <c r="C49" s="11">
        <v>45726</v>
      </c>
      <c r="D49" s="12">
        <v>0</v>
      </c>
      <c r="E49" s="12">
        <v>0</v>
      </c>
      <c r="F49" s="13">
        <v>0</v>
      </c>
      <c r="G49" s="14">
        <v>2425</v>
      </c>
      <c r="H49" s="12">
        <v>0</v>
      </c>
      <c r="I49" s="12">
        <v>0</v>
      </c>
      <c r="J49" s="10">
        <v>0</v>
      </c>
      <c r="K49" s="10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6">
        <v>0</v>
      </c>
      <c r="R49" s="14">
        <v>0</v>
      </c>
      <c r="S49" s="16">
        <v>0</v>
      </c>
      <c r="T49" s="14">
        <v>0</v>
      </c>
      <c r="U49" s="14">
        <v>0</v>
      </c>
      <c r="V49" s="14">
        <v>1651</v>
      </c>
      <c r="W49">
        <f t="shared" si="0"/>
        <v>0</v>
      </c>
      <c r="X49">
        <f t="shared" si="1"/>
        <v>0</v>
      </c>
      <c r="Y49">
        <f t="shared" si="2"/>
        <v>0</v>
      </c>
      <c r="Z49">
        <f t="shared" si="5"/>
        <v>0</v>
      </c>
      <c r="AA49" s="23">
        <f t="shared" si="4"/>
        <v>0</v>
      </c>
    </row>
    <row r="50" spans="1:27" x14ac:dyDescent="0.25">
      <c r="A50" s="10" t="s">
        <v>26</v>
      </c>
      <c r="B50" s="10" t="s">
        <v>31</v>
      </c>
      <c r="C50" s="11">
        <v>45726</v>
      </c>
      <c r="D50" s="12">
        <v>0</v>
      </c>
      <c r="E50" s="12">
        <v>0</v>
      </c>
      <c r="F50" s="13">
        <v>0</v>
      </c>
      <c r="G50" s="14">
        <v>2425</v>
      </c>
      <c r="H50" s="12">
        <v>0</v>
      </c>
      <c r="I50" s="12">
        <v>0</v>
      </c>
      <c r="J50" s="10">
        <v>0</v>
      </c>
      <c r="K50" s="10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6">
        <v>0</v>
      </c>
      <c r="R50" s="14">
        <v>0</v>
      </c>
      <c r="S50" s="16">
        <v>0</v>
      </c>
      <c r="T50" s="14">
        <v>0</v>
      </c>
      <c r="U50" s="14">
        <v>0</v>
      </c>
      <c r="V50" s="14">
        <v>1651</v>
      </c>
      <c r="W50">
        <f t="shared" si="0"/>
        <v>0</v>
      </c>
      <c r="X50">
        <f t="shared" si="1"/>
        <v>0</v>
      </c>
      <c r="Y50">
        <f t="shared" si="2"/>
        <v>0</v>
      </c>
      <c r="Z50">
        <f t="shared" si="5"/>
        <v>0</v>
      </c>
      <c r="AA50" s="23">
        <f t="shared" si="4"/>
        <v>0</v>
      </c>
    </row>
    <row r="51" spans="1:27" x14ac:dyDescent="0.25">
      <c r="A51" s="10" t="s">
        <v>48</v>
      </c>
      <c r="B51" s="10" t="s">
        <v>49</v>
      </c>
      <c r="C51" s="11">
        <v>45726</v>
      </c>
      <c r="D51" s="12">
        <v>0</v>
      </c>
      <c r="E51" s="12">
        <v>0</v>
      </c>
      <c r="F51" s="13">
        <v>0</v>
      </c>
      <c r="G51" s="14">
        <v>2425</v>
      </c>
      <c r="H51" s="12">
        <v>0</v>
      </c>
      <c r="I51" s="12">
        <v>0</v>
      </c>
      <c r="J51" s="10">
        <v>0</v>
      </c>
      <c r="K51" s="10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6">
        <v>0</v>
      </c>
      <c r="R51" s="14">
        <v>0</v>
      </c>
      <c r="S51" s="16">
        <v>0</v>
      </c>
      <c r="T51" s="14">
        <v>0</v>
      </c>
      <c r="U51" s="14">
        <v>0</v>
      </c>
      <c r="V51" s="14">
        <v>1651</v>
      </c>
      <c r="W51">
        <f t="shared" si="0"/>
        <v>0</v>
      </c>
      <c r="X51">
        <f t="shared" si="1"/>
        <v>0</v>
      </c>
      <c r="Y51">
        <f t="shared" si="2"/>
        <v>0</v>
      </c>
      <c r="Z51">
        <f t="shared" si="5"/>
        <v>0</v>
      </c>
      <c r="AA51" s="23">
        <f t="shared" si="4"/>
        <v>0</v>
      </c>
    </row>
    <row r="52" spans="1:27" x14ac:dyDescent="0.25">
      <c r="A52" s="10" t="s">
        <v>90</v>
      </c>
      <c r="B52" s="10" t="s">
        <v>90</v>
      </c>
      <c r="C52" s="11">
        <v>45726</v>
      </c>
      <c r="D52" s="12">
        <v>0</v>
      </c>
      <c r="E52" s="12">
        <v>0</v>
      </c>
      <c r="F52" s="13">
        <v>0</v>
      </c>
      <c r="G52" s="14">
        <v>2425</v>
      </c>
      <c r="H52" s="12">
        <v>0</v>
      </c>
      <c r="I52" s="12">
        <v>0</v>
      </c>
      <c r="J52" s="10">
        <v>0</v>
      </c>
      <c r="K52" s="10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6">
        <v>0</v>
      </c>
      <c r="R52" s="14">
        <v>0</v>
      </c>
      <c r="S52" s="16">
        <v>0</v>
      </c>
      <c r="T52" s="14">
        <v>0</v>
      </c>
      <c r="U52" s="14">
        <v>0</v>
      </c>
      <c r="V52" s="14">
        <v>1651</v>
      </c>
      <c r="W52">
        <f t="shared" si="0"/>
        <v>0</v>
      </c>
      <c r="X52">
        <f t="shared" si="1"/>
        <v>0</v>
      </c>
      <c r="Y52">
        <f t="shared" si="2"/>
        <v>0</v>
      </c>
      <c r="Z52">
        <f t="shared" si="5"/>
        <v>0</v>
      </c>
      <c r="AA52" s="23">
        <f t="shared" si="4"/>
        <v>0</v>
      </c>
    </row>
    <row r="53" spans="1:27" x14ac:dyDescent="0.25">
      <c r="A53" s="10" t="s">
        <v>26</v>
      </c>
      <c r="B53" s="10" t="s">
        <v>32</v>
      </c>
      <c r="C53" s="11">
        <v>45726</v>
      </c>
      <c r="D53" s="12">
        <v>0</v>
      </c>
      <c r="E53" s="12">
        <v>0</v>
      </c>
      <c r="F53" s="13">
        <v>0</v>
      </c>
      <c r="G53" s="14">
        <v>2425</v>
      </c>
      <c r="H53" s="12">
        <v>0</v>
      </c>
      <c r="I53" s="12">
        <v>0</v>
      </c>
      <c r="J53" s="10">
        <v>0</v>
      </c>
      <c r="K53" s="10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6">
        <v>0</v>
      </c>
      <c r="R53" s="14">
        <v>0</v>
      </c>
      <c r="S53" s="16">
        <v>0</v>
      </c>
      <c r="T53" s="14">
        <v>0</v>
      </c>
      <c r="U53" s="14">
        <v>0</v>
      </c>
      <c r="V53" s="14">
        <v>1651</v>
      </c>
      <c r="W53">
        <f t="shared" si="0"/>
        <v>0</v>
      </c>
      <c r="X53">
        <f t="shared" si="1"/>
        <v>0</v>
      </c>
      <c r="Y53">
        <f t="shared" si="2"/>
        <v>0</v>
      </c>
      <c r="Z53">
        <f t="shared" si="5"/>
        <v>0</v>
      </c>
      <c r="AA53" s="23">
        <f t="shared" si="4"/>
        <v>0</v>
      </c>
    </row>
    <row r="54" spans="1:27" x14ac:dyDescent="0.25">
      <c r="A54" s="10" t="s">
        <v>26</v>
      </c>
      <c r="B54" s="10" t="s">
        <v>33</v>
      </c>
      <c r="C54" s="11">
        <v>45726</v>
      </c>
      <c r="D54" s="12">
        <v>0</v>
      </c>
      <c r="E54" s="12">
        <v>0</v>
      </c>
      <c r="F54" s="13">
        <v>0</v>
      </c>
      <c r="G54" s="14">
        <v>2425</v>
      </c>
      <c r="H54" s="12">
        <v>0</v>
      </c>
      <c r="I54" s="12">
        <v>0</v>
      </c>
      <c r="J54" s="10">
        <v>0</v>
      </c>
      <c r="K54" s="10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6">
        <v>0</v>
      </c>
      <c r="R54" s="14">
        <v>0</v>
      </c>
      <c r="S54" s="16">
        <v>0</v>
      </c>
      <c r="T54" s="14">
        <v>0</v>
      </c>
      <c r="U54" s="14">
        <v>0</v>
      </c>
      <c r="V54" s="14">
        <v>1651</v>
      </c>
      <c r="W54">
        <f t="shared" si="0"/>
        <v>0</v>
      </c>
      <c r="X54">
        <f t="shared" si="1"/>
        <v>0</v>
      </c>
      <c r="Y54">
        <f t="shared" si="2"/>
        <v>0</v>
      </c>
      <c r="Z54">
        <f t="shared" si="5"/>
        <v>0</v>
      </c>
      <c r="AA54" s="23">
        <f t="shared" si="4"/>
        <v>0</v>
      </c>
    </row>
    <row r="55" spans="1:27" x14ac:dyDescent="0.25">
      <c r="A55" s="10" t="s">
        <v>26</v>
      </c>
      <c r="B55" s="10" t="s">
        <v>34</v>
      </c>
      <c r="C55" s="11">
        <v>45726</v>
      </c>
      <c r="D55" s="12">
        <v>0</v>
      </c>
      <c r="E55" s="12">
        <v>0</v>
      </c>
      <c r="F55" s="13">
        <v>0</v>
      </c>
      <c r="G55" s="14">
        <v>2425</v>
      </c>
      <c r="H55" s="12">
        <v>0</v>
      </c>
      <c r="I55" s="12">
        <v>0</v>
      </c>
      <c r="J55" s="10">
        <v>0</v>
      </c>
      <c r="K55" s="10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6">
        <v>0</v>
      </c>
      <c r="R55" s="14">
        <v>0</v>
      </c>
      <c r="S55" s="16">
        <v>0</v>
      </c>
      <c r="T55" s="14">
        <v>0</v>
      </c>
      <c r="U55" s="14">
        <v>0</v>
      </c>
      <c r="V55" s="14">
        <v>1651</v>
      </c>
      <c r="W55">
        <f t="shared" si="0"/>
        <v>0</v>
      </c>
      <c r="X55">
        <f t="shared" si="1"/>
        <v>0</v>
      </c>
      <c r="Y55">
        <f t="shared" si="2"/>
        <v>0</v>
      </c>
      <c r="Z55">
        <f t="shared" si="5"/>
        <v>0</v>
      </c>
      <c r="AA55" s="23">
        <f t="shared" si="4"/>
        <v>0</v>
      </c>
    </row>
    <row r="56" spans="1:27" x14ac:dyDescent="0.25">
      <c r="A56" s="10" t="s">
        <v>26</v>
      </c>
      <c r="B56" s="10" t="s">
        <v>35</v>
      </c>
      <c r="C56" s="11">
        <v>45726</v>
      </c>
      <c r="D56" s="12">
        <v>0</v>
      </c>
      <c r="E56" s="12">
        <v>0</v>
      </c>
      <c r="F56" s="13">
        <v>0</v>
      </c>
      <c r="G56" s="14">
        <v>2425</v>
      </c>
      <c r="H56" s="12">
        <v>0</v>
      </c>
      <c r="I56" s="12">
        <v>0</v>
      </c>
      <c r="J56" s="10">
        <v>0</v>
      </c>
      <c r="K56" s="10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6">
        <v>0</v>
      </c>
      <c r="R56" s="14">
        <v>0</v>
      </c>
      <c r="S56" s="16">
        <v>0</v>
      </c>
      <c r="T56" s="14">
        <v>0</v>
      </c>
      <c r="U56" s="14">
        <v>0</v>
      </c>
      <c r="V56" s="14">
        <v>1651</v>
      </c>
      <c r="W56">
        <f t="shared" si="0"/>
        <v>0</v>
      </c>
      <c r="X56">
        <f t="shared" si="1"/>
        <v>0</v>
      </c>
      <c r="Y56">
        <f t="shared" si="2"/>
        <v>0</v>
      </c>
      <c r="Z56">
        <f t="shared" si="5"/>
        <v>0</v>
      </c>
      <c r="AA56" s="23">
        <f t="shared" si="4"/>
        <v>0</v>
      </c>
    </row>
    <row r="57" spans="1:27" x14ac:dyDescent="0.25">
      <c r="A57" s="10" t="s">
        <v>63</v>
      </c>
      <c r="B57" s="10" t="s">
        <v>64</v>
      </c>
      <c r="C57" s="11">
        <v>45726</v>
      </c>
      <c r="D57" s="12">
        <v>0</v>
      </c>
      <c r="E57" s="12">
        <v>0</v>
      </c>
      <c r="F57" s="13">
        <v>0</v>
      </c>
      <c r="G57" s="14">
        <v>2425</v>
      </c>
      <c r="H57" s="12">
        <v>0</v>
      </c>
      <c r="I57" s="12">
        <v>0</v>
      </c>
      <c r="J57" s="10">
        <v>0</v>
      </c>
      <c r="K57" s="10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6">
        <v>0</v>
      </c>
      <c r="R57" s="14">
        <v>0</v>
      </c>
      <c r="S57" s="16">
        <v>0</v>
      </c>
      <c r="T57" s="14">
        <v>0</v>
      </c>
      <c r="U57" s="14">
        <v>0</v>
      </c>
      <c r="V57" s="14">
        <v>1651</v>
      </c>
      <c r="W57">
        <f t="shared" si="0"/>
        <v>0</v>
      </c>
      <c r="X57">
        <f t="shared" si="1"/>
        <v>0</v>
      </c>
      <c r="Y57">
        <f t="shared" si="2"/>
        <v>0</v>
      </c>
      <c r="Z57">
        <f t="shared" si="5"/>
        <v>0</v>
      </c>
      <c r="AA57" s="23">
        <f t="shared" si="4"/>
        <v>0</v>
      </c>
    </row>
    <row r="58" spans="1:27" x14ac:dyDescent="0.25">
      <c r="A58" s="10" t="s">
        <v>26</v>
      </c>
      <c r="B58" s="10" t="s">
        <v>36</v>
      </c>
      <c r="C58" s="11">
        <v>45726</v>
      </c>
      <c r="D58" s="12">
        <v>0</v>
      </c>
      <c r="E58" s="12">
        <v>0</v>
      </c>
      <c r="F58" s="13">
        <v>0</v>
      </c>
      <c r="G58" s="14">
        <v>2425</v>
      </c>
      <c r="H58" s="12">
        <v>0</v>
      </c>
      <c r="I58" s="12">
        <v>0</v>
      </c>
      <c r="J58" s="10">
        <v>0</v>
      </c>
      <c r="K58" s="10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6">
        <v>0</v>
      </c>
      <c r="R58" s="14">
        <v>0</v>
      </c>
      <c r="S58" s="16">
        <v>0</v>
      </c>
      <c r="T58" s="14">
        <v>0</v>
      </c>
      <c r="U58" s="14">
        <v>0</v>
      </c>
      <c r="V58" s="14">
        <v>1651</v>
      </c>
      <c r="W58">
        <f t="shared" si="0"/>
        <v>0</v>
      </c>
      <c r="X58">
        <f t="shared" si="1"/>
        <v>0</v>
      </c>
      <c r="Y58">
        <f t="shared" si="2"/>
        <v>0</v>
      </c>
      <c r="Z58">
        <f t="shared" si="5"/>
        <v>0</v>
      </c>
      <c r="AA58" s="23">
        <f t="shared" si="4"/>
        <v>0</v>
      </c>
    </row>
    <row r="59" spans="1:27" x14ac:dyDescent="0.25">
      <c r="A59" s="10" t="s">
        <v>60</v>
      </c>
      <c r="B59" s="10" t="s">
        <v>61</v>
      </c>
      <c r="C59" s="11">
        <v>45726</v>
      </c>
      <c r="D59" s="12">
        <v>0</v>
      </c>
      <c r="E59" s="12">
        <v>0</v>
      </c>
      <c r="F59" s="13">
        <v>0</v>
      </c>
      <c r="G59" s="14" t="s">
        <v>62</v>
      </c>
      <c r="H59" s="12">
        <v>0</v>
      </c>
      <c r="I59" s="12">
        <v>0</v>
      </c>
      <c r="J59" s="10">
        <v>0</v>
      </c>
      <c r="K59" s="10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6">
        <v>0</v>
      </c>
      <c r="R59" s="14">
        <v>0</v>
      </c>
      <c r="S59" s="16">
        <v>0</v>
      </c>
      <c r="T59" s="14">
        <v>0</v>
      </c>
      <c r="U59" s="14">
        <v>0</v>
      </c>
      <c r="V59" s="14" t="s">
        <v>62</v>
      </c>
      <c r="W59">
        <f t="shared" si="0"/>
        <v>0</v>
      </c>
      <c r="X59">
        <f t="shared" si="1"/>
        <v>0</v>
      </c>
      <c r="Y59">
        <f t="shared" si="2"/>
        <v>0</v>
      </c>
      <c r="Z59">
        <f t="shared" si="5"/>
        <v>0</v>
      </c>
      <c r="AA59" s="23">
        <f t="shared" si="4"/>
        <v>0</v>
      </c>
    </row>
    <row r="60" spans="1:27" x14ac:dyDescent="0.25">
      <c r="A60" s="10" t="s">
        <v>73</v>
      </c>
      <c r="B60" s="10" t="s">
        <v>74</v>
      </c>
      <c r="C60" s="11">
        <v>45726</v>
      </c>
      <c r="D60" s="12">
        <v>0.64</v>
      </c>
      <c r="E60" s="12">
        <v>0.64</v>
      </c>
      <c r="F60" s="13">
        <v>0.17</v>
      </c>
      <c r="G60" s="14">
        <v>2425</v>
      </c>
      <c r="H60" s="12">
        <v>2060.5</v>
      </c>
      <c r="I60" s="12">
        <v>0</v>
      </c>
      <c r="J60" s="10">
        <v>0.1</v>
      </c>
      <c r="K60" s="10">
        <v>0</v>
      </c>
      <c r="L60" s="14">
        <v>412.25</v>
      </c>
      <c r="M60" s="14">
        <v>5.189842325506298</v>
      </c>
      <c r="N60" s="14">
        <v>-24.0075</v>
      </c>
      <c r="O60" s="14">
        <v>-23.311007674493709</v>
      </c>
      <c r="P60" s="14">
        <v>-23.311007674493709</v>
      </c>
      <c r="Q60" s="16">
        <v>0</v>
      </c>
      <c r="R60" s="14">
        <v>-18.667649999999998</v>
      </c>
      <c r="S60" s="16">
        <v>10.718500000000001</v>
      </c>
      <c r="T60" s="14">
        <v>36.450000000000003</v>
      </c>
      <c r="U60" s="14">
        <v>0</v>
      </c>
      <c r="V60" s="14">
        <v>1651</v>
      </c>
      <c r="W60">
        <f t="shared" si="0"/>
        <v>0</v>
      </c>
      <c r="X60">
        <f t="shared" si="1"/>
        <v>206.05</v>
      </c>
      <c r="Y60">
        <f t="shared" si="2"/>
        <v>0</v>
      </c>
      <c r="Z60">
        <f t="shared" si="5"/>
        <v>0</v>
      </c>
      <c r="AA60" s="23">
        <f t="shared" si="4"/>
        <v>10.718500000000001</v>
      </c>
    </row>
    <row r="61" spans="1:27" x14ac:dyDescent="0.25">
      <c r="A61" s="10" t="s">
        <v>80</v>
      </c>
      <c r="B61" s="10" t="s">
        <v>83</v>
      </c>
      <c r="C61" s="11">
        <v>45726</v>
      </c>
      <c r="D61" s="12">
        <v>0.4</v>
      </c>
      <c r="E61" s="12">
        <v>0.4</v>
      </c>
      <c r="F61" s="13">
        <v>0.42</v>
      </c>
      <c r="G61" s="14">
        <v>2425</v>
      </c>
      <c r="H61" s="12">
        <v>0</v>
      </c>
      <c r="I61" s="12">
        <v>0</v>
      </c>
      <c r="J61" s="10">
        <v>0</v>
      </c>
      <c r="K61" s="10">
        <v>0</v>
      </c>
      <c r="L61" s="14">
        <v>1018.5</v>
      </c>
      <c r="M61" s="14">
        <v>6.5438672498925117</v>
      </c>
      <c r="N61" s="14">
        <v>-16.470599999999969</v>
      </c>
      <c r="O61" s="14">
        <v>-13.31688275010749</v>
      </c>
      <c r="P61" s="14">
        <v>-13.31688275010749</v>
      </c>
      <c r="Q61" s="16">
        <v>0</v>
      </c>
      <c r="R61" s="14">
        <v>0</v>
      </c>
      <c r="S61" s="16">
        <v>19.860749999999999</v>
      </c>
      <c r="T61" s="14">
        <v>0</v>
      </c>
      <c r="U61" s="14">
        <v>0</v>
      </c>
      <c r="V61" s="14">
        <v>1651</v>
      </c>
      <c r="W61">
        <f t="shared" si="0"/>
        <v>0</v>
      </c>
      <c r="X61">
        <f t="shared" si="1"/>
        <v>0</v>
      </c>
      <c r="Y61">
        <f t="shared" si="2"/>
        <v>0</v>
      </c>
      <c r="Z61">
        <f t="shared" si="5"/>
        <v>0</v>
      </c>
      <c r="AA61" s="23">
        <f t="shared" si="4"/>
        <v>19.860749999999999</v>
      </c>
    </row>
    <row r="62" spans="1:27" x14ac:dyDescent="0.25">
      <c r="A62" s="10" t="s">
        <v>26</v>
      </c>
      <c r="B62" s="10" t="s">
        <v>29</v>
      </c>
      <c r="C62" s="11">
        <v>45726</v>
      </c>
      <c r="D62" s="12">
        <v>0.13</v>
      </c>
      <c r="E62" s="12">
        <v>0.13</v>
      </c>
      <c r="F62" s="13">
        <v>0</v>
      </c>
      <c r="G62" s="14">
        <v>2425</v>
      </c>
      <c r="H62" s="12">
        <v>2060.5</v>
      </c>
      <c r="I62" s="12">
        <v>0</v>
      </c>
      <c r="J62" s="10">
        <v>0.1</v>
      </c>
      <c r="K62" s="10">
        <v>0</v>
      </c>
      <c r="L62" s="14">
        <v>0</v>
      </c>
      <c r="M62" s="14">
        <v>34.725825</v>
      </c>
      <c r="N62" s="14">
        <v>0</v>
      </c>
      <c r="O62" s="14">
        <v>0</v>
      </c>
      <c r="P62" s="14">
        <v>0</v>
      </c>
      <c r="Q62" s="16">
        <v>0</v>
      </c>
      <c r="R62" s="14">
        <v>-1.724175</v>
      </c>
      <c r="S62" s="16">
        <v>0</v>
      </c>
      <c r="T62" s="14">
        <v>36.450000000000003</v>
      </c>
      <c r="U62" s="14">
        <v>0</v>
      </c>
      <c r="V62" s="14">
        <v>1651</v>
      </c>
      <c r="W62">
        <f t="shared" si="0"/>
        <v>0</v>
      </c>
      <c r="X62">
        <f t="shared" si="1"/>
        <v>206.05</v>
      </c>
      <c r="Y62">
        <f t="shared" si="2"/>
        <v>0</v>
      </c>
      <c r="Z62">
        <f t="shared" si="5"/>
        <v>0</v>
      </c>
      <c r="AA62" s="23">
        <f t="shared" si="4"/>
        <v>0</v>
      </c>
    </row>
    <row r="63" spans="1:27" x14ac:dyDescent="0.25">
      <c r="A63" s="10" t="s">
        <v>65</v>
      </c>
      <c r="B63" s="10" t="s">
        <v>68</v>
      </c>
      <c r="C63" s="11">
        <v>45726</v>
      </c>
      <c r="D63" s="12">
        <v>2.2000000000000002</v>
      </c>
      <c r="E63" s="12">
        <v>2.2000000000000002</v>
      </c>
      <c r="F63" s="13">
        <v>2.25</v>
      </c>
      <c r="G63" s="14">
        <v>2425</v>
      </c>
      <c r="H63" s="12">
        <v>0</v>
      </c>
      <c r="I63" s="12">
        <v>0</v>
      </c>
      <c r="J63" s="10">
        <v>0</v>
      </c>
      <c r="K63" s="10">
        <v>0</v>
      </c>
      <c r="L63" s="14">
        <v>5456.25</v>
      </c>
      <c r="M63" s="14">
        <v>36.063730366265602</v>
      </c>
      <c r="N63" s="14">
        <v>-41.176499999999862</v>
      </c>
      <c r="O63" s="14">
        <v>-2.1300196337344008</v>
      </c>
      <c r="P63" s="14">
        <v>-2.1300196337344008</v>
      </c>
      <c r="Q63" s="16">
        <v>0</v>
      </c>
      <c r="R63" s="14">
        <v>0</v>
      </c>
      <c r="S63" s="16">
        <v>38.193750000000001</v>
      </c>
      <c r="T63" s="14">
        <v>0</v>
      </c>
      <c r="U63" s="14">
        <v>0</v>
      </c>
      <c r="V63" s="14">
        <v>1651</v>
      </c>
      <c r="W63">
        <f t="shared" si="0"/>
        <v>0</v>
      </c>
      <c r="X63">
        <f t="shared" si="1"/>
        <v>0</v>
      </c>
      <c r="Y63">
        <f t="shared" si="2"/>
        <v>0</v>
      </c>
      <c r="Z63">
        <f t="shared" si="5"/>
        <v>0</v>
      </c>
      <c r="AA63" s="23">
        <f t="shared" si="4"/>
        <v>38.193750000000001</v>
      </c>
    </row>
    <row r="64" spans="1:27" x14ac:dyDescent="0.25">
      <c r="A64" s="10" t="s">
        <v>65</v>
      </c>
      <c r="B64" s="10" t="s">
        <v>69</v>
      </c>
      <c r="C64" s="11">
        <v>45726</v>
      </c>
      <c r="D64" s="12">
        <v>3.6</v>
      </c>
      <c r="E64" s="12">
        <v>3.6</v>
      </c>
      <c r="F64" s="13">
        <v>3.7</v>
      </c>
      <c r="G64" s="14">
        <v>2425</v>
      </c>
      <c r="H64" s="12">
        <v>0</v>
      </c>
      <c r="I64" s="12">
        <v>0</v>
      </c>
      <c r="J64" s="10">
        <v>0</v>
      </c>
      <c r="K64" s="10">
        <v>0</v>
      </c>
      <c r="L64" s="14">
        <v>8972.5</v>
      </c>
      <c r="M64" s="14">
        <v>56.001210732531192</v>
      </c>
      <c r="N64" s="14">
        <v>-82.353000000000065</v>
      </c>
      <c r="O64" s="14">
        <v>-4.2600392674688203</v>
      </c>
      <c r="P64" s="14">
        <v>-4.2600392674688203</v>
      </c>
      <c r="Q64" s="16">
        <v>0</v>
      </c>
      <c r="R64" s="14">
        <v>-2.5462499999999899</v>
      </c>
      <c r="S64" s="16">
        <v>62.807499999999997</v>
      </c>
      <c r="T64" s="14">
        <v>0</v>
      </c>
      <c r="U64" s="14">
        <v>0</v>
      </c>
      <c r="V64" s="14">
        <v>1651</v>
      </c>
      <c r="W64">
        <f t="shared" si="0"/>
        <v>0</v>
      </c>
      <c r="X64">
        <f t="shared" si="1"/>
        <v>0</v>
      </c>
      <c r="Y64">
        <f t="shared" si="2"/>
        <v>0</v>
      </c>
      <c r="Z64">
        <f t="shared" si="5"/>
        <v>0</v>
      </c>
      <c r="AA64" s="23">
        <f t="shared" si="4"/>
        <v>62.807499999999997</v>
      </c>
    </row>
    <row r="65" spans="1:27" x14ac:dyDescent="0.25">
      <c r="A65" s="10" t="s">
        <v>86</v>
      </c>
      <c r="B65" s="10" t="s">
        <v>87</v>
      </c>
      <c r="C65" s="11">
        <v>45726</v>
      </c>
      <c r="D65" s="12">
        <v>1.3</v>
      </c>
      <c r="E65" s="12">
        <v>1.3</v>
      </c>
      <c r="F65" s="13">
        <v>1.31</v>
      </c>
      <c r="G65" s="14">
        <v>2425</v>
      </c>
      <c r="H65" s="12">
        <v>0</v>
      </c>
      <c r="I65" s="12">
        <v>0</v>
      </c>
      <c r="J65" s="10">
        <v>0</v>
      </c>
      <c r="K65" s="10">
        <v>0</v>
      </c>
      <c r="L65" s="14">
        <v>3176.75</v>
      </c>
      <c r="M65" s="14">
        <v>56.876558624946242</v>
      </c>
      <c r="N65" s="14">
        <v>-8.2353000000000076</v>
      </c>
      <c r="O65" s="14">
        <v>-6.658441375053763</v>
      </c>
      <c r="P65" s="14">
        <v>-6.658441375053763</v>
      </c>
      <c r="Q65" s="16">
        <v>0</v>
      </c>
      <c r="R65" s="14">
        <v>0</v>
      </c>
      <c r="S65" s="16">
        <v>63.534999999999997</v>
      </c>
      <c r="T65" s="14">
        <v>0</v>
      </c>
      <c r="U65" s="14">
        <v>0</v>
      </c>
      <c r="V65" s="14">
        <v>1651</v>
      </c>
      <c r="W65">
        <f t="shared" si="0"/>
        <v>0</v>
      </c>
      <c r="X65">
        <f t="shared" si="1"/>
        <v>0</v>
      </c>
      <c r="Y65">
        <f t="shared" si="2"/>
        <v>0</v>
      </c>
      <c r="Z65">
        <f t="shared" si="5"/>
        <v>0</v>
      </c>
      <c r="AA65" s="23">
        <f t="shared" si="4"/>
        <v>63.534999999999997</v>
      </c>
    </row>
    <row r="66" spans="1:27" x14ac:dyDescent="0.25">
      <c r="A66" s="10" t="s">
        <v>98</v>
      </c>
      <c r="B66" s="10" t="s">
        <v>105</v>
      </c>
      <c r="C66" s="11">
        <v>45726</v>
      </c>
      <c r="D66" s="12">
        <v>0.42</v>
      </c>
      <c r="E66" s="12">
        <v>0.21</v>
      </c>
      <c r="F66" s="13">
        <v>0</v>
      </c>
      <c r="G66" s="14">
        <v>2425</v>
      </c>
      <c r="H66" s="12">
        <v>2060.5</v>
      </c>
      <c r="I66" s="12">
        <v>0</v>
      </c>
      <c r="J66" s="10">
        <v>0.2</v>
      </c>
      <c r="K66" s="10">
        <v>0</v>
      </c>
      <c r="L66" s="14">
        <v>0</v>
      </c>
      <c r="M66" s="14">
        <v>59.378058845529857</v>
      </c>
      <c r="N66" s="14">
        <v>-7.2750000000000021</v>
      </c>
      <c r="O66" s="14">
        <v>-6.6252411544701486</v>
      </c>
      <c r="P66" s="14">
        <v>-6.6252411544701486</v>
      </c>
      <c r="Q66" s="16">
        <v>0</v>
      </c>
      <c r="R66" s="14">
        <v>-6.8967000000000001</v>
      </c>
      <c r="S66" s="16">
        <v>0</v>
      </c>
      <c r="T66" s="14">
        <v>72.900000000000006</v>
      </c>
      <c r="U66" s="14">
        <v>0</v>
      </c>
      <c r="V66" s="14">
        <v>1651</v>
      </c>
      <c r="W66">
        <f t="shared" ref="W66:W129" si="6">+HOUR(C66)</f>
        <v>0</v>
      </c>
      <c r="X66">
        <f t="shared" ref="X66:X129" si="7">+J66*H66</f>
        <v>412.1</v>
      </c>
      <c r="Y66">
        <f t="shared" ref="Y66:Y129" si="8">+K66*I66</f>
        <v>0</v>
      </c>
      <c r="Z66">
        <f t="shared" si="5"/>
        <v>0</v>
      </c>
      <c r="AA66" s="23">
        <f t="shared" ref="AA66:AA129" si="9">+Z66+S66+Z66</f>
        <v>0</v>
      </c>
    </row>
    <row r="67" spans="1:27" x14ac:dyDescent="0.25">
      <c r="A67" s="10" t="s">
        <v>50</v>
      </c>
      <c r="B67" s="10" t="s">
        <v>51</v>
      </c>
      <c r="C67" s="11">
        <v>45726</v>
      </c>
      <c r="D67" s="12">
        <v>2.1</v>
      </c>
      <c r="E67" s="12">
        <v>2.1</v>
      </c>
      <c r="F67" s="13">
        <v>2.1</v>
      </c>
      <c r="G67" s="14">
        <v>2425</v>
      </c>
      <c r="H67" s="12">
        <v>0</v>
      </c>
      <c r="I67" s="12">
        <v>0</v>
      </c>
      <c r="J67" s="10">
        <v>0</v>
      </c>
      <c r="K67" s="10">
        <v>0</v>
      </c>
      <c r="L67" s="14">
        <v>5092.5</v>
      </c>
      <c r="M67" s="14">
        <v>61.110000000000007</v>
      </c>
      <c r="N67" s="14">
        <v>0</v>
      </c>
      <c r="O67" s="14">
        <v>0</v>
      </c>
      <c r="P67" s="14">
        <v>0</v>
      </c>
      <c r="Q67" s="16">
        <v>0</v>
      </c>
      <c r="R67" s="14">
        <v>0</v>
      </c>
      <c r="S67" s="16">
        <v>61.110000000000007</v>
      </c>
      <c r="T67" s="14">
        <v>0</v>
      </c>
      <c r="U67" s="14">
        <v>0</v>
      </c>
      <c r="V67" s="14">
        <v>1651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5"/>
        <v>0</v>
      </c>
      <c r="AA67" s="23">
        <f t="shared" si="9"/>
        <v>61.110000000000007</v>
      </c>
    </row>
    <row r="68" spans="1:27" x14ac:dyDescent="0.25">
      <c r="A68" s="10" t="s">
        <v>118</v>
      </c>
      <c r="B68" s="10" t="s">
        <v>120</v>
      </c>
      <c r="C68" s="11">
        <v>45726</v>
      </c>
      <c r="D68" s="12">
        <v>2</v>
      </c>
      <c r="E68" s="12">
        <v>2</v>
      </c>
      <c r="F68" s="13">
        <v>2</v>
      </c>
      <c r="G68" s="14">
        <v>2425</v>
      </c>
      <c r="H68" s="12">
        <v>0</v>
      </c>
      <c r="I68" s="12">
        <v>0</v>
      </c>
      <c r="J68" s="10">
        <v>0</v>
      </c>
      <c r="K68" s="10">
        <v>0</v>
      </c>
      <c r="L68" s="14">
        <v>4850</v>
      </c>
      <c r="M68" s="14">
        <v>94.575000000000003</v>
      </c>
      <c r="N68" s="14">
        <v>0</v>
      </c>
      <c r="O68" s="14">
        <v>0</v>
      </c>
      <c r="P68" s="14">
        <v>0</v>
      </c>
      <c r="Q68" s="16">
        <v>0</v>
      </c>
      <c r="R68" s="14">
        <v>0</v>
      </c>
      <c r="S68" s="16">
        <v>94.575000000000003</v>
      </c>
      <c r="T68" s="14">
        <v>0</v>
      </c>
      <c r="U68" s="14">
        <v>0</v>
      </c>
      <c r="V68" s="14">
        <v>1651</v>
      </c>
      <c r="W68">
        <f t="shared" si="6"/>
        <v>0</v>
      </c>
      <c r="X68">
        <f t="shared" si="7"/>
        <v>0</v>
      </c>
      <c r="Y68">
        <f t="shared" si="8"/>
        <v>0</v>
      </c>
      <c r="Z68">
        <f t="shared" si="5"/>
        <v>0</v>
      </c>
      <c r="AA68" s="23">
        <f t="shared" si="9"/>
        <v>94.575000000000003</v>
      </c>
    </row>
    <row r="69" spans="1:27" x14ac:dyDescent="0.25">
      <c r="A69" s="10" t="s">
        <v>54</v>
      </c>
      <c r="B69" s="10" t="s">
        <v>57</v>
      </c>
      <c r="C69" s="11">
        <v>45726</v>
      </c>
      <c r="D69" s="12">
        <v>2.7</v>
      </c>
      <c r="E69" s="12">
        <v>2.7</v>
      </c>
      <c r="F69" s="13">
        <v>2.73</v>
      </c>
      <c r="G69" s="14">
        <v>2425</v>
      </c>
      <c r="H69" s="12">
        <v>0</v>
      </c>
      <c r="I69" s="12">
        <v>0</v>
      </c>
      <c r="J69" s="10">
        <v>0</v>
      </c>
      <c r="K69" s="10">
        <v>0</v>
      </c>
      <c r="L69" s="14">
        <v>6620.25</v>
      </c>
      <c r="M69" s="14">
        <v>105.1796552661377</v>
      </c>
      <c r="N69" s="14">
        <v>-24.70589999999984</v>
      </c>
      <c r="O69" s="14">
        <v>-13.98484473386225</v>
      </c>
      <c r="P69" s="14">
        <v>-13.98484473386225</v>
      </c>
      <c r="Q69" s="16">
        <v>0</v>
      </c>
      <c r="R69" s="14">
        <v>0</v>
      </c>
      <c r="S69" s="16">
        <v>119.1645</v>
      </c>
      <c r="T69" s="14">
        <v>0</v>
      </c>
      <c r="U69" s="14">
        <v>0</v>
      </c>
      <c r="V69" s="14">
        <v>1651</v>
      </c>
      <c r="W69">
        <f t="shared" si="6"/>
        <v>0</v>
      </c>
      <c r="X69">
        <f t="shared" si="7"/>
        <v>0</v>
      </c>
      <c r="Y69">
        <f t="shared" si="8"/>
        <v>0</v>
      </c>
      <c r="Z69">
        <f t="shared" si="5"/>
        <v>0</v>
      </c>
      <c r="AA69" s="23">
        <f t="shared" si="9"/>
        <v>119.1645</v>
      </c>
    </row>
    <row r="70" spans="1:27" x14ac:dyDescent="0.25">
      <c r="A70" s="10" t="s">
        <v>54</v>
      </c>
      <c r="B70" s="10" t="s">
        <v>58</v>
      </c>
      <c r="C70" s="11">
        <v>45726</v>
      </c>
      <c r="D70" s="12">
        <v>11.2</v>
      </c>
      <c r="E70" s="12">
        <v>11.2</v>
      </c>
      <c r="F70" s="13">
        <v>12</v>
      </c>
      <c r="G70" s="14">
        <v>2425</v>
      </c>
      <c r="H70" s="12">
        <v>0</v>
      </c>
      <c r="I70" s="12">
        <v>0</v>
      </c>
      <c r="J70" s="10">
        <v>0</v>
      </c>
      <c r="K70" s="10">
        <v>0</v>
      </c>
      <c r="L70" s="14">
        <v>29100</v>
      </c>
      <c r="M70" s="14">
        <v>133.4108070970039</v>
      </c>
      <c r="N70" s="14">
        <v>-658.82400000000052</v>
      </c>
      <c r="O70" s="14">
        <v>-372.92919290299602</v>
      </c>
      <c r="P70" s="14">
        <v>-372.92919290299602</v>
      </c>
      <c r="Q70" s="16">
        <v>0</v>
      </c>
      <c r="R70" s="14">
        <v>-17.460000000000051</v>
      </c>
      <c r="S70" s="16">
        <v>523.79999999999995</v>
      </c>
      <c r="T70" s="14">
        <v>0</v>
      </c>
      <c r="U70" s="14">
        <v>0</v>
      </c>
      <c r="V70" s="14">
        <v>1651</v>
      </c>
      <c r="W70">
        <f t="shared" si="6"/>
        <v>0</v>
      </c>
      <c r="X70">
        <f t="shared" si="7"/>
        <v>0</v>
      </c>
      <c r="Y70">
        <f t="shared" si="8"/>
        <v>0</v>
      </c>
      <c r="Z70">
        <f t="shared" ref="Z70:Z133" si="10">+IFERROR(VLOOKUP(A70,$AD$2:$AE$7,2,0),0)*L70</f>
        <v>0</v>
      </c>
      <c r="AA70" s="23">
        <f t="shared" si="9"/>
        <v>523.79999999999995</v>
      </c>
    </row>
    <row r="71" spans="1:27" x14ac:dyDescent="0.25">
      <c r="A71" s="10" t="s">
        <v>26</v>
      </c>
      <c r="B71" s="10" t="s">
        <v>40</v>
      </c>
      <c r="C71" s="11">
        <v>45726</v>
      </c>
      <c r="D71" s="12">
        <v>0.53</v>
      </c>
      <c r="E71" s="12">
        <v>0.53</v>
      </c>
      <c r="F71" s="13">
        <v>0</v>
      </c>
      <c r="G71" s="14">
        <v>2425</v>
      </c>
      <c r="H71" s="12">
        <v>2060.5</v>
      </c>
      <c r="I71" s="12">
        <v>0</v>
      </c>
      <c r="J71" s="10">
        <v>0.5</v>
      </c>
      <c r="K71" s="10">
        <v>0</v>
      </c>
      <c r="L71" s="14">
        <v>0</v>
      </c>
      <c r="M71" s="14">
        <v>180.525825</v>
      </c>
      <c r="N71" s="14">
        <v>0</v>
      </c>
      <c r="O71" s="14">
        <v>0</v>
      </c>
      <c r="P71" s="14">
        <v>0</v>
      </c>
      <c r="Q71" s="16">
        <v>0</v>
      </c>
      <c r="R71" s="14">
        <v>-1.724175</v>
      </c>
      <c r="S71" s="16">
        <v>0</v>
      </c>
      <c r="T71" s="14">
        <v>182.25</v>
      </c>
      <c r="U71" s="14">
        <v>0</v>
      </c>
      <c r="V71" s="14">
        <v>1651</v>
      </c>
      <c r="W71">
        <f t="shared" si="6"/>
        <v>0</v>
      </c>
      <c r="X71">
        <f t="shared" si="7"/>
        <v>1030.25</v>
      </c>
      <c r="Y71">
        <f t="shared" si="8"/>
        <v>0</v>
      </c>
      <c r="Z71">
        <f t="shared" si="10"/>
        <v>0</v>
      </c>
      <c r="AA71" s="23">
        <f t="shared" si="9"/>
        <v>0</v>
      </c>
    </row>
    <row r="72" spans="1:27" x14ac:dyDescent="0.25">
      <c r="A72" s="10" t="s">
        <v>96</v>
      </c>
      <c r="B72" s="10" t="s">
        <v>97</v>
      </c>
      <c r="C72" s="11">
        <v>45726</v>
      </c>
      <c r="D72" s="12">
        <v>0</v>
      </c>
      <c r="E72" s="12">
        <v>0</v>
      </c>
      <c r="F72" s="13">
        <v>0</v>
      </c>
      <c r="G72" s="14">
        <v>2425</v>
      </c>
      <c r="H72" s="12">
        <v>2070.023668639054</v>
      </c>
      <c r="I72" s="12">
        <v>2085.3270588235291</v>
      </c>
      <c r="J72" s="10">
        <v>16.899999999999999</v>
      </c>
      <c r="K72" s="10">
        <v>17</v>
      </c>
      <c r="L72" s="14">
        <v>0</v>
      </c>
      <c r="M72" s="14">
        <v>224.65999999998959</v>
      </c>
      <c r="N72" s="14">
        <v>0</v>
      </c>
      <c r="O72" s="14">
        <v>0</v>
      </c>
      <c r="P72" s="14">
        <v>0</v>
      </c>
      <c r="Q72" s="16">
        <v>0</v>
      </c>
      <c r="R72" s="14">
        <v>0</v>
      </c>
      <c r="S72" s="16">
        <v>0</v>
      </c>
      <c r="T72" s="14">
        <v>-33.967294117647569</v>
      </c>
      <c r="U72" s="14">
        <v>258.62729411763718</v>
      </c>
      <c r="V72" s="14">
        <v>1651</v>
      </c>
      <c r="W72">
        <f t="shared" si="6"/>
        <v>0</v>
      </c>
      <c r="X72">
        <f t="shared" si="7"/>
        <v>34983.400000000009</v>
      </c>
      <c r="Y72">
        <f t="shared" si="8"/>
        <v>35450.559999999998</v>
      </c>
      <c r="Z72">
        <f t="shared" si="10"/>
        <v>0</v>
      </c>
      <c r="AA72" s="23">
        <f t="shared" si="9"/>
        <v>0</v>
      </c>
    </row>
    <row r="73" spans="1:27" x14ac:dyDescent="0.25">
      <c r="A73" s="10" t="s">
        <v>98</v>
      </c>
      <c r="B73" s="10" t="s">
        <v>101</v>
      </c>
      <c r="C73" s="11">
        <v>45726</v>
      </c>
      <c r="D73" s="12">
        <v>7.18</v>
      </c>
      <c r="E73" s="12">
        <v>3.59</v>
      </c>
      <c r="F73" s="13">
        <v>3.07</v>
      </c>
      <c r="G73" s="14">
        <v>2425</v>
      </c>
      <c r="H73" s="12">
        <v>2060.5</v>
      </c>
      <c r="I73" s="12">
        <v>0</v>
      </c>
      <c r="J73" s="10">
        <v>1.2</v>
      </c>
      <c r="K73" s="10">
        <v>0</v>
      </c>
      <c r="L73" s="14">
        <v>7444.75</v>
      </c>
      <c r="M73" s="14">
        <v>253.5471570339171</v>
      </c>
      <c r="N73" s="14">
        <v>-551.76509999999951</v>
      </c>
      <c r="O73" s="14">
        <v>-325.95830696608289</v>
      </c>
      <c r="P73" s="14">
        <v>-325.95830696608289</v>
      </c>
      <c r="Q73" s="16">
        <v>0</v>
      </c>
      <c r="R73" s="14">
        <v>-8.5553999999999952</v>
      </c>
      <c r="S73" s="16">
        <v>150.660864</v>
      </c>
      <c r="T73" s="14">
        <v>437.4</v>
      </c>
      <c r="U73" s="14">
        <v>0</v>
      </c>
      <c r="V73" s="14">
        <v>1651</v>
      </c>
      <c r="W73">
        <f t="shared" si="6"/>
        <v>0</v>
      </c>
      <c r="X73">
        <f t="shared" si="7"/>
        <v>2472.6</v>
      </c>
      <c r="Y73">
        <f t="shared" si="8"/>
        <v>0</v>
      </c>
      <c r="Z73">
        <f t="shared" si="10"/>
        <v>74.447500000000005</v>
      </c>
      <c r="AA73" s="23">
        <f t="shared" si="9"/>
        <v>299.55586399999999</v>
      </c>
    </row>
    <row r="74" spans="1:27" x14ac:dyDescent="0.25">
      <c r="A74" s="10" t="s">
        <v>122</v>
      </c>
      <c r="B74" s="10" t="s">
        <v>123</v>
      </c>
      <c r="C74" s="11">
        <v>45726</v>
      </c>
      <c r="D74" s="12">
        <v>18.5</v>
      </c>
      <c r="E74" s="12">
        <v>18.5</v>
      </c>
      <c r="F74" s="13">
        <v>19.07</v>
      </c>
      <c r="G74" s="14">
        <v>2425</v>
      </c>
      <c r="H74" s="12">
        <v>0</v>
      </c>
      <c r="I74" s="12">
        <v>2060.5</v>
      </c>
      <c r="J74" s="10">
        <v>0</v>
      </c>
      <c r="K74" s="10">
        <v>0.5</v>
      </c>
      <c r="L74" s="14">
        <v>46244.75</v>
      </c>
      <c r="M74" s="14">
        <v>432.67348937462361</v>
      </c>
      <c r="N74" s="14">
        <v>-57.647100000000229</v>
      </c>
      <c r="O74" s="14">
        <v>-46.609089625376477</v>
      </c>
      <c r="P74" s="14">
        <v>-46.609089625376477</v>
      </c>
      <c r="Q74" s="16">
        <v>0</v>
      </c>
      <c r="R74" s="14">
        <v>0</v>
      </c>
      <c r="S74" s="16">
        <v>661.53257900000006</v>
      </c>
      <c r="T74" s="14">
        <v>-182.25</v>
      </c>
      <c r="U74" s="14">
        <v>0</v>
      </c>
      <c r="V74" s="14">
        <v>1651</v>
      </c>
      <c r="W74">
        <f t="shared" si="6"/>
        <v>0</v>
      </c>
      <c r="X74">
        <f t="shared" si="7"/>
        <v>0</v>
      </c>
      <c r="Y74">
        <f t="shared" si="8"/>
        <v>1030.25</v>
      </c>
      <c r="Z74">
        <f t="shared" si="10"/>
        <v>0</v>
      </c>
      <c r="AA74" s="23">
        <f t="shared" si="9"/>
        <v>661.53257900000006</v>
      </c>
    </row>
    <row r="75" spans="1:27" x14ac:dyDescent="0.25">
      <c r="A75" s="10" t="s">
        <v>26</v>
      </c>
      <c r="B75" s="10" t="s">
        <v>37</v>
      </c>
      <c r="C75" s="11">
        <v>45726</v>
      </c>
      <c r="D75" s="12">
        <v>1.85</v>
      </c>
      <c r="E75" s="12">
        <v>1.85</v>
      </c>
      <c r="F75" s="13">
        <v>0</v>
      </c>
      <c r="G75" s="14">
        <v>2425</v>
      </c>
      <c r="H75" s="12">
        <v>2060.5</v>
      </c>
      <c r="I75" s="12">
        <v>0</v>
      </c>
      <c r="J75" s="10">
        <v>1.7</v>
      </c>
      <c r="K75" s="10">
        <v>0</v>
      </c>
      <c r="L75" s="14">
        <v>0</v>
      </c>
      <c r="M75" s="14">
        <v>593.88782540662407</v>
      </c>
      <c r="N75" s="14">
        <v>-14.55</v>
      </c>
      <c r="O75" s="14">
        <v>-13.118224593375841</v>
      </c>
      <c r="P75" s="14">
        <v>-13.118224593375841</v>
      </c>
      <c r="Q75" s="16">
        <v>0</v>
      </c>
      <c r="R75" s="14">
        <v>-12.64395</v>
      </c>
      <c r="S75" s="16">
        <v>0</v>
      </c>
      <c r="T75" s="14">
        <v>619.65</v>
      </c>
      <c r="U75" s="14">
        <v>0</v>
      </c>
      <c r="V75" s="14">
        <v>1651</v>
      </c>
      <c r="W75">
        <f t="shared" si="6"/>
        <v>0</v>
      </c>
      <c r="X75">
        <f t="shared" si="7"/>
        <v>3502.85</v>
      </c>
      <c r="Y75">
        <f t="shared" si="8"/>
        <v>0</v>
      </c>
      <c r="Z75">
        <f t="shared" si="10"/>
        <v>0</v>
      </c>
      <c r="AA75" s="23">
        <f t="shared" si="9"/>
        <v>0</v>
      </c>
    </row>
    <row r="76" spans="1:27" x14ac:dyDescent="0.25">
      <c r="A76" s="10" t="s">
        <v>118</v>
      </c>
      <c r="B76" s="10" t="s">
        <v>119</v>
      </c>
      <c r="C76" s="11">
        <v>45726</v>
      </c>
      <c r="D76" s="12">
        <v>4.8899999999999997</v>
      </c>
      <c r="E76" s="12">
        <v>4.8899999999999997</v>
      </c>
      <c r="F76" s="13">
        <v>0</v>
      </c>
      <c r="G76" s="14">
        <v>2425</v>
      </c>
      <c r="H76" s="12">
        <v>2060.5</v>
      </c>
      <c r="I76" s="12">
        <v>0</v>
      </c>
      <c r="J76" s="10">
        <v>2.6</v>
      </c>
      <c r="K76" s="10">
        <v>0</v>
      </c>
      <c r="L76" s="14">
        <v>0</v>
      </c>
      <c r="M76" s="14">
        <v>664.20419556582442</v>
      </c>
      <c r="N76" s="14">
        <v>-167.32499999999999</v>
      </c>
      <c r="O76" s="14">
        <v>-151.88377943417569</v>
      </c>
      <c r="P76" s="14">
        <v>-151.88377943417569</v>
      </c>
      <c r="Q76" s="16">
        <v>0</v>
      </c>
      <c r="R76" s="14">
        <v>-131.61202499999999</v>
      </c>
      <c r="S76" s="16">
        <v>0</v>
      </c>
      <c r="T76" s="14">
        <v>947.7</v>
      </c>
      <c r="U76" s="14">
        <v>0</v>
      </c>
      <c r="V76" s="14">
        <v>1651</v>
      </c>
      <c r="W76">
        <f t="shared" si="6"/>
        <v>0</v>
      </c>
      <c r="X76">
        <f t="shared" si="7"/>
        <v>5357.3</v>
      </c>
      <c r="Y76">
        <f t="shared" si="8"/>
        <v>0</v>
      </c>
      <c r="Z76">
        <f t="shared" si="10"/>
        <v>0</v>
      </c>
      <c r="AA76" s="23">
        <f t="shared" si="9"/>
        <v>0</v>
      </c>
    </row>
    <row r="77" spans="1:27" x14ac:dyDescent="0.25">
      <c r="A77" s="10" t="s">
        <v>26</v>
      </c>
      <c r="B77" s="10" t="s">
        <v>42</v>
      </c>
      <c r="C77" s="11">
        <v>45726</v>
      </c>
      <c r="D77" s="12">
        <v>2.67</v>
      </c>
      <c r="E77" s="12">
        <v>2.67</v>
      </c>
      <c r="F77" s="13">
        <v>0</v>
      </c>
      <c r="G77" s="14">
        <v>2425</v>
      </c>
      <c r="H77" s="12">
        <v>2060.5</v>
      </c>
      <c r="I77" s="12">
        <v>0</v>
      </c>
      <c r="J77" s="10">
        <v>2.5</v>
      </c>
      <c r="K77" s="10">
        <v>0</v>
      </c>
      <c r="L77" s="14">
        <v>0</v>
      </c>
      <c r="M77" s="14">
        <v>884.91310040662415</v>
      </c>
      <c r="N77" s="14">
        <v>-14.55000000000001</v>
      </c>
      <c r="O77" s="14">
        <v>-13.118224593375849</v>
      </c>
      <c r="P77" s="14">
        <v>-13.118224593375849</v>
      </c>
      <c r="Q77" s="16">
        <v>0</v>
      </c>
      <c r="R77" s="14">
        <v>-13.218674999999999</v>
      </c>
      <c r="S77" s="16">
        <v>0</v>
      </c>
      <c r="T77" s="14">
        <v>911.25</v>
      </c>
      <c r="U77" s="14">
        <v>0</v>
      </c>
      <c r="V77" s="14">
        <v>1651</v>
      </c>
      <c r="W77">
        <f t="shared" si="6"/>
        <v>0</v>
      </c>
      <c r="X77">
        <f t="shared" si="7"/>
        <v>5151.25</v>
      </c>
      <c r="Y77">
        <f t="shared" si="8"/>
        <v>0</v>
      </c>
      <c r="Z77">
        <f t="shared" si="10"/>
        <v>0</v>
      </c>
      <c r="AA77" s="23">
        <f t="shared" si="9"/>
        <v>0</v>
      </c>
    </row>
    <row r="78" spans="1:27" x14ac:dyDescent="0.25">
      <c r="A78" s="10" t="s">
        <v>98</v>
      </c>
      <c r="B78" s="10" t="s">
        <v>104</v>
      </c>
      <c r="C78" s="11">
        <v>45726</v>
      </c>
      <c r="D78" s="12">
        <v>63.24</v>
      </c>
      <c r="E78" s="12">
        <v>31.62</v>
      </c>
      <c r="F78" s="13">
        <v>22</v>
      </c>
      <c r="G78" s="14">
        <v>2425</v>
      </c>
      <c r="H78" s="12">
        <v>2060.5</v>
      </c>
      <c r="I78" s="12">
        <v>0</v>
      </c>
      <c r="J78" s="10">
        <v>4</v>
      </c>
      <c r="K78" s="10">
        <v>0</v>
      </c>
      <c r="L78" s="14">
        <v>53350</v>
      </c>
      <c r="M78" s="14">
        <v>2309.587841366239</v>
      </c>
      <c r="N78" s="14">
        <v>-407.40000000000009</v>
      </c>
      <c r="O78" s="14">
        <v>-228.06655863376059</v>
      </c>
      <c r="P78" s="14">
        <v>-228.06655863376059</v>
      </c>
      <c r="Q78" s="16">
        <v>0</v>
      </c>
      <c r="R78" s="14">
        <v>0</v>
      </c>
      <c r="S78" s="16">
        <v>1079.6543999999999</v>
      </c>
      <c r="T78" s="14">
        <v>1458</v>
      </c>
      <c r="U78" s="14">
        <v>0</v>
      </c>
      <c r="V78" s="14">
        <v>1651</v>
      </c>
      <c r="W78">
        <f t="shared" si="6"/>
        <v>0</v>
      </c>
      <c r="X78">
        <f t="shared" si="7"/>
        <v>8242</v>
      </c>
      <c r="Y78">
        <f t="shared" si="8"/>
        <v>0</v>
      </c>
      <c r="Z78">
        <f t="shared" si="10"/>
        <v>533.5</v>
      </c>
      <c r="AA78" s="23">
        <f t="shared" si="9"/>
        <v>2146.6543999999999</v>
      </c>
    </row>
    <row r="79" spans="1:27" x14ac:dyDescent="0.25">
      <c r="A79" s="10" t="s">
        <v>73</v>
      </c>
      <c r="B79" s="10" t="s">
        <v>76</v>
      </c>
      <c r="C79" s="11">
        <v>45726</v>
      </c>
      <c r="D79" s="12">
        <v>12.31</v>
      </c>
      <c r="E79" s="12">
        <v>12.31</v>
      </c>
      <c r="F79" s="13">
        <v>5.21</v>
      </c>
      <c r="G79" s="14">
        <v>2425</v>
      </c>
      <c r="H79" s="12">
        <v>2060.5</v>
      </c>
      <c r="I79" s="12">
        <v>0</v>
      </c>
      <c r="J79" s="10">
        <v>6.1</v>
      </c>
      <c r="K79" s="10">
        <v>0</v>
      </c>
      <c r="L79" s="14">
        <v>12634.25</v>
      </c>
      <c r="M79" s="14">
        <v>2400.0977798362778</v>
      </c>
      <c r="N79" s="14">
        <v>-72.022500000000079</v>
      </c>
      <c r="O79" s="14">
        <v>-63.385995163722072</v>
      </c>
      <c r="P79" s="14">
        <v>-63.385995163722072</v>
      </c>
      <c r="Q79" s="16">
        <v>0</v>
      </c>
      <c r="R79" s="14">
        <v>-88.456725000000006</v>
      </c>
      <c r="S79" s="16">
        <v>328.4905</v>
      </c>
      <c r="T79" s="14">
        <v>2223.4499999999998</v>
      </c>
      <c r="U79" s="14">
        <v>0</v>
      </c>
      <c r="V79" s="14">
        <v>1651</v>
      </c>
      <c r="W79">
        <f t="shared" si="6"/>
        <v>0</v>
      </c>
      <c r="X79">
        <f t="shared" si="7"/>
        <v>12569.05</v>
      </c>
      <c r="Y79">
        <f t="shared" si="8"/>
        <v>0</v>
      </c>
      <c r="Z79">
        <f t="shared" si="10"/>
        <v>0</v>
      </c>
      <c r="AA79" s="23">
        <f t="shared" si="9"/>
        <v>328.4905</v>
      </c>
    </row>
    <row r="80" spans="1:27" x14ac:dyDescent="0.25">
      <c r="A80" s="10" t="s">
        <v>106</v>
      </c>
      <c r="B80" s="10" t="s">
        <v>107</v>
      </c>
      <c r="C80" s="11">
        <v>45726.041666666657</v>
      </c>
      <c r="D80" s="12">
        <v>85.09</v>
      </c>
      <c r="E80" s="12">
        <v>85.09</v>
      </c>
      <c r="F80" s="13">
        <v>102.55</v>
      </c>
      <c r="G80" s="14">
        <v>2349.98</v>
      </c>
      <c r="H80" s="12">
        <v>1906</v>
      </c>
      <c r="I80" s="12">
        <v>0</v>
      </c>
      <c r="J80" s="10">
        <v>1.9</v>
      </c>
      <c r="K80" s="10">
        <v>0</v>
      </c>
      <c r="L80" s="14">
        <v>240990.44899999999</v>
      </c>
      <c r="M80" s="14">
        <v>-16973.603010369348</v>
      </c>
      <c r="N80" s="14">
        <v>-18237.568500000008</v>
      </c>
      <c r="O80" s="14">
        <v>-16746.27912436935</v>
      </c>
      <c r="P80" s="14">
        <v>-16746.27912436935</v>
      </c>
      <c r="Q80" s="16">
        <v>0</v>
      </c>
      <c r="R80" s="14">
        <v>-1070.885886</v>
      </c>
      <c r="S80" s="16">
        <v>0</v>
      </c>
      <c r="T80" s="14">
        <v>843.56199999999967</v>
      </c>
      <c r="U80" s="14">
        <v>0</v>
      </c>
      <c r="V80" s="14">
        <v>1451</v>
      </c>
      <c r="W80">
        <f t="shared" si="6"/>
        <v>1</v>
      </c>
      <c r="X80">
        <f t="shared" si="7"/>
        <v>3621.3999999999996</v>
      </c>
      <c r="Y80">
        <f t="shared" si="8"/>
        <v>0</v>
      </c>
      <c r="Z80">
        <f t="shared" si="10"/>
        <v>0</v>
      </c>
      <c r="AA80" s="23">
        <f t="shared" si="9"/>
        <v>0</v>
      </c>
    </row>
    <row r="81" spans="1:27" x14ac:dyDescent="0.25">
      <c r="A81" s="10" t="s">
        <v>80</v>
      </c>
      <c r="B81" s="10" t="s">
        <v>85</v>
      </c>
      <c r="C81" s="11">
        <v>45726.041666666657</v>
      </c>
      <c r="D81" s="12">
        <v>4.47</v>
      </c>
      <c r="E81" s="12">
        <v>4.47</v>
      </c>
      <c r="F81" s="13">
        <v>14.57</v>
      </c>
      <c r="G81" s="14">
        <v>2349.98</v>
      </c>
      <c r="H81" s="12">
        <v>1906</v>
      </c>
      <c r="I81" s="12">
        <v>0</v>
      </c>
      <c r="J81" s="10">
        <v>0.8</v>
      </c>
      <c r="K81" s="10">
        <v>0</v>
      </c>
      <c r="L81" s="14">
        <v>34239.208599999998</v>
      </c>
      <c r="M81" s="14">
        <v>-9379.1655992120941</v>
      </c>
      <c r="N81" s="14">
        <v>-10245.083699999999</v>
      </c>
      <c r="O81" s="14">
        <v>-9999.4696428520947</v>
      </c>
      <c r="P81" s="14">
        <v>-9999.4696428520947</v>
      </c>
      <c r="Q81" s="16">
        <v>0</v>
      </c>
      <c r="R81" s="14">
        <v>-710.69740145999992</v>
      </c>
      <c r="S81" s="16">
        <v>975.81744509999999</v>
      </c>
      <c r="T81" s="14">
        <v>355.1840000000002</v>
      </c>
      <c r="U81" s="14">
        <v>0</v>
      </c>
      <c r="V81" s="14">
        <v>1451</v>
      </c>
      <c r="W81">
        <f t="shared" si="6"/>
        <v>1</v>
      </c>
      <c r="X81">
        <f t="shared" si="7"/>
        <v>1524.8000000000002</v>
      </c>
      <c r="Y81">
        <f t="shared" si="8"/>
        <v>0</v>
      </c>
      <c r="Z81">
        <f t="shared" si="10"/>
        <v>0</v>
      </c>
      <c r="AA81" s="23">
        <f t="shared" si="9"/>
        <v>975.81744509999999</v>
      </c>
    </row>
    <row r="82" spans="1:27" x14ac:dyDescent="0.25">
      <c r="A82" s="10" t="s">
        <v>115</v>
      </c>
      <c r="B82" s="10" t="s">
        <v>117</v>
      </c>
      <c r="C82" s="11">
        <v>45726.041666666657</v>
      </c>
      <c r="D82" s="12">
        <v>12.21</v>
      </c>
      <c r="E82" s="12">
        <v>12.21</v>
      </c>
      <c r="F82" s="13">
        <v>21.07</v>
      </c>
      <c r="G82" s="14">
        <v>2349.98</v>
      </c>
      <c r="H82" s="12">
        <v>1906</v>
      </c>
      <c r="I82" s="12">
        <v>0</v>
      </c>
      <c r="J82" s="10">
        <v>4.8</v>
      </c>
      <c r="K82" s="10">
        <v>0</v>
      </c>
      <c r="L82" s="14">
        <v>49514.078600000001</v>
      </c>
      <c r="M82" s="14">
        <v>-9368.8748874034645</v>
      </c>
      <c r="N82" s="14">
        <v>-12884.111699999999</v>
      </c>
      <c r="O82" s="14">
        <v>-12577.710265143471</v>
      </c>
      <c r="P82" s="14">
        <v>-12577.710265143471</v>
      </c>
      <c r="Q82" s="16">
        <v>0</v>
      </c>
      <c r="R82" s="14">
        <v>-853.31768765999982</v>
      </c>
      <c r="S82" s="16">
        <v>1931.0490654</v>
      </c>
      <c r="T82" s="14">
        <v>2131.1039999999998</v>
      </c>
      <c r="U82" s="14">
        <v>0</v>
      </c>
      <c r="V82" s="14">
        <v>1451</v>
      </c>
      <c r="W82">
        <f t="shared" si="6"/>
        <v>1</v>
      </c>
      <c r="X82">
        <f t="shared" si="7"/>
        <v>9148.7999999999993</v>
      </c>
      <c r="Y82">
        <f t="shared" si="8"/>
        <v>0</v>
      </c>
      <c r="Z82">
        <f t="shared" si="10"/>
        <v>0</v>
      </c>
      <c r="AA82" s="23">
        <f t="shared" si="9"/>
        <v>1931.0490654</v>
      </c>
    </row>
    <row r="83" spans="1:27" x14ac:dyDescent="0.25">
      <c r="A83" s="10" t="s">
        <v>65</v>
      </c>
      <c r="B83" s="10" t="s">
        <v>70</v>
      </c>
      <c r="C83" s="11">
        <v>45726.041666666657</v>
      </c>
      <c r="D83" s="12">
        <v>1.7</v>
      </c>
      <c r="E83" s="12">
        <v>1.7</v>
      </c>
      <c r="F83" s="13">
        <v>9.5299999999999994</v>
      </c>
      <c r="G83" s="14">
        <v>2349.98</v>
      </c>
      <c r="H83" s="12">
        <v>0</v>
      </c>
      <c r="I83" s="12">
        <v>1906</v>
      </c>
      <c r="J83" s="10">
        <v>0</v>
      </c>
      <c r="K83" s="10">
        <v>0.8</v>
      </c>
      <c r="L83" s="14">
        <v>22395.309399999998</v>
      </c>
      <c r="M83" s="14">
        <v>-6441.3816771936208</v>
      </c>
      <c r="N83" s="14">
        <v>-6625.845299999999</v>
      </c>
      <c r="O83" s="14">
        <v>-6487.2593638736189</v>
      </c>
      <c r="P83" s="14">
        <v>-6487.2593638736189</v>
      </c>
      <c r="Q83" s="16">
        <v>0</v>
      </c>
      <c r="R83" s="14">
        <v>-461.15772521999992</v>
      </c>
      <c r="S83" s="16">
        <v>862.21941189999995</v>
      </c>
      <c r="T83" s="14">
        <v>-355.1840000000002</v>
      </c>
      <c r="U83" s="14">
        <v>0</v>
      </c>
      <c r="V83" s="14">
        <v>1451</v>
      </c>
      <c r="W83">
        <f t="shared" si="6"/>
        <v>1</v>
      </c>
      <c r="X83">
        <f t="shared" si="7"/>
        <v>0</v>
      </c>
      <c r="Y83">
        <f t="shared" si="8"/>
        <v>1524.8000000000002</v>
      </c>
      <c r="Z83">
        <f t="shared" si="10"/>
        <v>0</v>
      </c>
      <c r="AA83" s="23">
        <f t="shared" si="9"/>
        <v>862.21941189999995</v>
      </c>
    </row>
    <row r="84" spans="1:27" x14ac:dyDescent="0.25">
      <c r="A84" s="10" t="s">
        <v>24</v>
      </c>
      <c r="B84" s="10" t="s">
        <v>25</v>
      </c>
      <c r="C84" s="11">
        <v>45726.041666666657</v>
      </c>
      <c r="D84" s="12">
        <v>13.78</v>
      </c>
      <c r="E84" s="12">
        <v>13.78</v>
      </c>
      <c r="F84" s="13">
        <v>13.82</v>
      </c>
      <c r="G84" s="14">
        <v>2349.98</v>
      </c>
      <c r="H84" s="12">
        <v>0</v>
      </c>
      <c r="I84" s="12">
        <v>1906</v>
      </c>
      <c r="J84" s="10">
        <v>0</v>
      </c>
      <c r="K84" s="10">
        <v>0.1</v>
      </c>
      <c r="L84" s="14">
        <v>32476.723600000001</v>
      </c>
      <c r="M84" s="14">
        <v>-5307.9089118903303</v>
      </c>
      <c r="N84" s="14">
        <v>-5673.9102000000003</v>
      </c>
      <c r="O84" s="14">
        <v>-5472.9387795103303</v>
      </c>
      <c r="P84" s="14">
        <v>-5472.9387795103303</v>
      </c>
      <c r="Q84" s="16">
        <v>0</v>
      </c>
      <c r="R84" s="14">
        <v>-1.67083578</v>
      </c>
      <c r="S84" s="16">
        <v>211.09870340000001</v>
      </c>
      <c r="T84" s="14">
        <v>-44.398000000000017</v>
      </c>
      <c r="U84" s="14">
        <v>0</v>
      </c>
      <c r="V84" s="14">
        <v>1451</v>
      </c>
      <c r="W84">
        <f t="shared" si="6"/>
        <v>1</v>
      </c>
      <c r="X84">
        <f t="shared" si="7"/>
        <v>0</v>
      </c>
      <c r="Y84">
        <f t="shared" si="8"/>
        <v>190.60000000000002</v>
      </c>
      <c r="Z84">
        <f t="shared" si="10"/>
        <v>0</v>
      </c>
      <c r="AA84" s="23">
        <f t="shared" si="9"/>
        <v>211.09870340000001</v>
      </c>
    </row>
    <row r="85" spans="1:27" x14ac:dyDescent="0.25">
      <c r="A85" s="10" t="s">
        <v>118</v>
      </c>
      <c r="B85" s="10" t="s">
        <v>121</v>
      </c>
      <c r="C85" s="11">
        <v>45726.041666666657</v>
      </c>
      <c r="D85" s="12">
        <v>0</v>
      </c>
      <c r="E85" s="12">
        <v>0</v>
      </c>
      <c r="F85" s="13">
        <v>11.1</v>
      </c>
      <c r="G85" s="14">
        <v>2349.98</v>
      </c>
      <c r="H85" s="12">
        <v>0</v>
      </c>
      <c r="I85" s="12">
        <v>1906</v>
      </c>
      <c r="J85" s="10">
        <v>0</v>
      </c>
      <c r="K85" s="10">
        <v>11</v>
      </c>
      <c r="L85" s="14">
        <v>26084.777999999998</v>
      </c>
      <c r="M85" s="14">
        <v>-4432.7259367255874</v>
      </c>
      <c r="N85" s="14">
        <v>-94.250999999999664</v>
      </c>
      <c r="O85" s="14">
        <v>-57.599107725587032</v>
      </c>
      <c r="P85" s="14">
        <v>-57.599107725587032</v>
      </c>
      <c r="Q85" s="16">
        <v>0</v>
      </c>
      <c r="R85" s="14">
        <v>0</v>
      </c>
      <c r="S85" s="16">
        <v>508.65317099999999</v>
      </c>
      <c r="T85" s="14">
        <v>-4883.7800000000007</v>
      </c>
      <c r="U85" s="14">
        <v>0</v>
      </c>
      <c r="V85" s="14">
        <v>1451</v>
      </c>
      <c r="W85">
        <f t="shared" si="6"/>
        <v>1</v>
      </c>
      <c r="X85">
        <f t="shared" si="7"/>
        <v>0</v>
      </c>
      <c r="Y85">
        <f t="shared" si="8"/>
        <v>20966</v>
      </c>
      <c r="Z85">
        <f t="shared" si="10"/>
        <v>0</v>
      </c>
      <c r="AA85" s="23">
        <f t="shared" si="9"/>
        <v>508.65317099999999</v>
      </c>
    </row>
    <row r="86" spans="1:27" x14ac:dyDescent="0.25">
      <c r="A86" s="10" t="s">
        <v>98</v>
      </c>
      <c r="B86" s="10" t="s">
        <v>99</v>
      </c>
      <c r="C86" s="11">
        <v>45726.041666666657</v>
      </c>
      <c r="D86" s="12">
        <v>5.42</v>
      </c>
      <c r="E86" s="12">
        <v>2.71</v>
      </c>
      <c r="F86" s="13">
        <v>6.28</v>
      </c>
      <c r="G86" s="14">
        <v>2349.98</v>
      </c>
      <c r="H86" s="12">
        <v>1906</v>
      </c>
      <c r="I86" s="12">
        <v>0</v>
      </c>
      <c r="J86" s="10">
        <v>0.4</v>
      </c>
      <c r="K86" s="10">
        <v>0</v>
      </c>
      <c r="L86" s="14">
        <v>14757.874400000001</v>
      </c>
      <c r="M86" s="14">
        <v>-3017.6717498105991</v>
      </c>
      <c r="N86" s="14">
        <v>-3751.1897999999992</v>
      </c>
      <c r="O86" s="14">
        <v>-3247.0510497105979</v>
      </c>
      <c r="P86" s="14">
        <v>-3247.0510497105979</v>
      </c>
      <c r="Q86" s="16">
        <v>0</v>
      </c>
      <c r="R86" s="14">
        <v>-242.27118809999999</v>
      </c>
      <c r="S86" s="16">
        <v>294.05848800000001</v>
      </c>
      <c r="T86" s="14">
        <v>177.5920000000001</v>
      </c>
      <c r="U86" s="14">
        <v>0</v>
      </c>
      <c r="V86" s="14">
        <v>1451</v>
      </c>
      <c r="W86">
        <f t="shared" si="6"/>
        <v>1</v>
      </c>
      <c r="X86">
        <f t="shared" si="7"/>
        <v>762.40000000000009</v>
      </c>
      <c r="Y86">
        <f t="shared" si="8"/>
        <v>0</v>
      </c>
      <c r="Z86">
        <f t="shared" si="10"/>
        <v>147.578744</v>
      </c>
      <c r="AA86" s="23">
        <f t="shared" si="9"/>
        <v>589.21597600000007</v>
      </c>
    </row>
    <row r="87" spans="1:27" x14ac:dyDescent="0.25">
      <c r="A87" s="10" t="s">
        <v>112</v>
      </c>
      <c r="B87" s="10" t="s">
        <v>113</v>
      </c>
      <c r="C87" s="11">
        <v>45726.041666666657</v>
      </c>
      <c r="D87" s="12">
        <v>8.19</v>
      </c>
      <c r="E87" s="12">
        <v>8.19</v>
      </c>
      <c r="F87" s="13">
        <v>10.23</v>
      </c>
      <c r="G87" s="14">
        <v>2349.98</v>
      </c>
      <c r="H87" s="12">
        <v>0</v>
      </c>
      <c r="I87" s="12">
        <v>0</v>
      </c>
      <c r="J87" s="10">
        <v>0</v>
      </c>
      <c r="K87" s="10">
        <v>0</v>
      </c>
      <c r="L87" s="14">
        <v>24040.295399999999</v>
      </c>
      <c r="M87" s="14">
        <v>-2600.6880479106139</v>
      </c>
      <c r="N87" s="14">
        <v>-1913.2953000000009</v>
      </c>
      <c r="O87" s="14">
        <v>-1764.5299142106139</v>
      </c>
      <c r="P87" s="14">
        <v>-1764.5299142106139</v>
      </c>
      <c r="Q87" s="16">
        <v>0</v>
      </c>
      <c r="R87" s="14">
        <v>-114.9492717000001</v>
      </c>
      <c r="S87" s="16">
        <v>-721.20886199999995</v>
      </c>
      <c r="T87" s="14">
        <v>0</v>
      </c>
      <c r="U87" s="14">
        <v>0</v>
      </c>
      <c r="V87" s="14">
        <v>1451</v>
      </c>
      <c r="W87">
        <f t="shared" si="6"/>
        <v>1</v>
      </c>
      <c r="X87">
        <f t="shared" si="7"/>
        <v>0</v>
      </c>
      <c r="Y87">
        <f t="shared" si="8"/>
        <v>0</v>
      </c>
      <c r="Z87">
        <f t="shared" si="10"/>
        <v>1052.96493852</v>
      </c>
      <c r="AA87" s="23">
        <f t="shared" si="9"/>
        <v>1384.7210150400001</v>
      </c>
    </row>
    <row r="88" spans="1:27" x14ac:dyDescent="0.25">
      <c r="A88" s="10" t="s">
        <v>26</v>
      </c>
      <c r="B88" s="10" t="s">
        <v>39</v>
      </c>
      <c r="C88" s="11">
        <v>45726.041666666657</v>
      </c>
      <c r="D88" s="12">
        <v>3</v>
      </c>
      <c r="E88" s="12">
        <v>3</v>
      </c>
      <c r="F88" s="13">
        <v>6.27</v>
      </c>
      <c r="G88" s="14">
        <v>2349.98</v>
      </c>
      <c r="H88" s="12">
        <v>0</v>
      </c>
      <c r="I88" s="12">
        <v>1906</v>
      </c>
      <c r="J88" s="10">
        <v>0</v>
      </c>
      <c r="K88" s="10">
        <v>1.5</v>
      </c>
      <c r="L88" s="14">
        <v>14734.374599999999</v>
      </c>
      <c r="M88" s="14">
        <v>-2548.4852258238279</v>
      </c>
      <c r="N88" s="14">
        <v>-1668.2426999999991</v>
      </c>
      <c r="O88" s="14">
        <v>-1557.3367433238279</v>
      </c>
      <c r="P88" s="14">
        <v>-1557.3367433238279</v>
      </c>
      <c r="Q88" s="16">
        <v>0</v>
      </c>
      <c r="R88" s="14">
        <v>-435.68629199999981</v>
      </c>
      <c r="S88" s="16">
        <v>110.50780949999999</v>
      </c>
      <c r="T88" s="14">
        <v>-665.97</v>
      </c>
      <c r="U88" s="14">
        <v>0</v>
      </c>
      <c r="V88" s="14">
        <v>1451</v>
      </c>
      <c r="W88">
        <f t="shared" si="6"/>
        <v>1</v>
      </c>
      <c r="X88">
        <f t="shared" si="7"/>
        <v>0</v>
      </c>
      <c r="Y88">
        <f t="shared" si="8"/>
        <v>2859</v>
      </c>
      <c r="Z88">
        <f t="shared" si="10"/>
        <v>0</v>
      </c>
      <c r="AA88" s="23">
        <f t="shared" si="9"/>
        <v>110.50780949999999</v>
      </c>
    </row>
    <row r="89" spans="1:27" x14ac:dyDescent="0.25">
      <c r="A89" s="10" t="s">
        <v>110</v>
      </c>
      <c r="B89" s="10" t="s">
        <v>111</v>
      </c>
      <c r="C89" s="11">
        <v>45726.041666666657</v>
      </c>
      <c r="D89" s="12">
        <v>12.32</v>
      </c>
      <c r="E89" s="12">
        <v>12.32</v>
      </c>
      <c r="F89" s="13">
        <v>16.850000000000001</v>
      </c>
      <c r="G89" s="14">
        <v>2349.98</v>
      </c>
      <c r="H89" s="12">
        <v>0</v>
      </c>
      <c r="I89" s="12">
        <v>1906</v>
      </c>
      <c r="J89" s="10">
        <v>0</v>
      </c>
      <c r="K89" s="10">
        <v>2.7</v>
      </c>
      <c r="L89" s="14">
        <v>39597.163</v>
      </c>
      <c r="M89" s="14">
        <v>-1747.023692540454</v>
      </c>
      <c r="N89" s="14">
        <v>-1743.643500000001</v>
      </c>
      <c r="O89" s="14">
        <v>-1498.609604540454</v>
      </c>
      <c r="P89" s="14">
        <v>-1498.609604540454</v>
      </c>
      <c r="Q89" s="16">
        <v>0</v>
      </c>
      <c r="R89" s="14">
        <v>0</v>
      </c>
      <c r="S89" s="16">
        <v>950.3319120000001</v>
      </c>
      <c r="T89" s="14">
        <v>-1198.746000000001</v>
      </c>
      <c r="U89" s="14">
        <v>0</v>
      </c>
      <c r="V89" s="14">
        <v>1451</v>
      </c>
      <c r="W89">
        <f t="shared" si="6"/>
        <v>1</v>
      </c>
      <c r="X89">
        <f t="shared" si="7"/>
        <v>0</v>
      </c>
      <c r="Y89">
        <f t="shared" si="8"/>
        <v>5146.2000000000007</v>
      </c>
      <c r="Z89">
        <f t="shared" si="10"/>
        <v>0</v>
      </c>
      <c r="AA89" s="23">
        <f t="shared" si="9"/>
        <v>950.3319120000001</v>
      </c>
    </row>
    <row r="90" spans="1:27" x14ac:dyDescent="0.25">
      <c r="A90" s="10" t="s">
        <v>21</v>
      </c>
      <c r="B90" s="10" t="s">
        <v>22</v>
      </c>
      <c r="C90" s="11">
        <v>45726.041666666657</v>
      </c>
      <c r="D90" s="12">
        <v>0.74</v>
      </c>
      <c r="E90" s="12">
        <v>0.74</v>
      </c>
      <c r="F90" s="13">
        <v>2.34</v>
      </c>
      <c r="G90" s="14">
        <v>2349.98</v>
      </c>
      <c r="H90" s="12">
        <v>1906</v>
      </c>
      <c r="I90" s="12">
        <v>0</v>
      </c>
      <c r="J90" s="10">
        <v>0.1</v>
      </c>
      <c r="K90" s="10">
        <v>0</v>
      </c>
      <c r="L90" s="14">
        <v>5498.9531999999999</v>
      </c>
      <c r="M90" s="14">
        <v>-1545.4388910236589</v>
      </c>
      <c r="N90" s="14">
        <v>-1639.9674</v>
      </c>
      <c r="O90" s="14">
        <v>-1605.9389539836591</v>
      </c>
      <c r="P90" s="14">
        <v>-1605.9389539836591</v>
      </c>
      <c r="Q90" s="16">
        <v>0</v>
      </c>
      <c r="R90" s="14">
        <v>-110.37386064</v>
      </c>
      <c r="S90" s="16">
        <v>126.4759236</v>
      </c>
      <c r="T90" s="14">
        <v>44.398000000000017</v>
      </c>
      <c r="U90" s="14">
        <v>0</v>
      </c>
      <c r="V90" s="14">
        <v>1451</v>
      </c>
      <c r="W90">
        <f t="shared" si="6"/>
        <v>1</v>
      </c>
      <c r="X90">
        <f t="shared" si="7"/>
        <v>190.60000000000002</v>
      </c>
      <c r="Y90">
        <f t="shared" si="8"/>
        <v>0</v>
      </c>
      <c r="Z90">
        <f t="shared" si="10"/>
        <v>0</v>
      </c>
      <c r="AA90" s="23">
        <f t="shared" si="9"/>
        <v>126.4759236</v>
      </c>
    </row>
    <row r="91" spans="1:27" x14ac:dyDescent="0.25">
      <c r="A91" s="10" t="s">
        <v>115</v>
      </c>
      <c r="B91" s="10" t="s">
        <v>116</v>
      </c>
      <c r="C91" s="11">
        <v>45726.041666666657</v>
      </c>
      <c r="D91" s="12">
        <v>2.5</v>
      </c>
      <c r="E91" s="12">
        <v>2.5</v>
      </c>
      <c r="F91" s="13">
        <v>4</v>
      </c>
      <c r="G91" s="14">
        <v>2349.98</v>
      </c>
      <c r="H91" s="12">
        <v>0</v>
      </c>
      <c r="I91" s="12">
        <v>0</v>
      </c>
      <c r="J91" s="10">
        <v>0</v>
      </c>
      <c r="K91" s="10">
        <v>0</v>
      </c>
      <c r="L91" s="14">
        <v>9399.92</v>
      </c>
      <c r="M91" s="14">
        <v>-1464.870786211384</v>
      </c>
      <c r="N91" s="14">
        <v>-1413.7650000000001</v>
      </c>
      <c r="O91" s="14">
        <v>-1355.596716211383</v>
      </c>
      <c r="P91" s="14">
        <v>-1355.596716211383</v>
      </c>
      <c r="Q91" s="16">
        <v>0</v>
      </c>
      <c r="R91" s="14">
        <v>-193.87334999999999</v>
      </c>
      <c r="S91" s="16">
        <v>84.599279999999993</v>
      </c>
      <c r="T91" s="14">
        <v>0</v>
      </c>
      <c r="U91" s="14">
        <v>0</v>
      </c>
      <c r="V91" s="14">
        <v>1451</v>
      </c>
      <c r="W91">
        <f t="shared" si="6"/>
        <v>1</v>
      </c>
      <c r="X91">
        <f t="shared" si="7"/>
        <v>0</v>
      </c>
      <c r="Y91">
        <f t="shared" si="8"/>
        <v>0</v>
      </c>
      <c r="Z91">
        <f t="shared" si="10"/>
        <v>0</v>
      </c>
      <c r="AA91" s="23">
        <f t="shared" si="9"/>
        <v>84.599279999999993</v>
      </c>
    </row>
    <row r="92" spans="1:27" x14ac:dyDescent="0.25">
      <c r="A92" s="10" t="s">
        <v>26</v>
      </c>
      <c r="B92" s="10" t="s">
        <v>27</v>
      </c>
      <c r="C92" s="11">
        <v>45726.041666666657</v>
      </c>
      <c r="D92" s="12">
        <v>26.7</v>
      </c>
      <c r="E92" s="12">
        <v>26.7</v>
      </c>
      <c r="F92" s="13">
        <v>29.94</v>
      </c>
      <c r="G92" s="14">
        <v>2349.98</v>
      </c>
      <c r="H92" s="12">
        <v>0</v>
      </c>
      <c r="I92" s="12">
        <v>1906</v>
      </c>
      <c r="J92" s="10">
        <v>0</v>
      </c>
      <c r="K92" s="10">
        <v>2</v>
      </c>
      <c r="L92" s="14">
        <v>70358.401199999993</v>
      </c>
      <c r="M92" s="14">
        <v>-1417.1604316962471</v>
      </c>
      <c r="N92" s="14">
        <v>-1168.712399999999</v>
      </c>
      <c r="O92" s="14">
        <v>-949.37685569624693</v>
      </c>
      <c r="P92" s="14">
        <v>-949.37685569624693</v>
      </c>
      <c r="Q92" s="16">
        <v>0</v>
      </c>
      <c r="R92" s="14">
        <v>-107.5115849999999</v>
      </c>
      <c r="S92" s="16">
        <v>527.68800899999997</v>
      </c>
      <c r="T92" s="14">
        <v>-887.96</v>
      </c>
      <c r="U92" s="14">
        <v>0</v>
      </c>
      <c r="V92" s="14">
        <v>1451</v>
      </c>
      <c r="W92">
        <f t="shared" si="6"/>
        <v>1</v>
      </c>
      <c r="X92">
        <f t="shared" si="7"/>
        <v>0</v>
      </c>
      <c r="Y92">
        <f t="shared" si="8"/>
        <v>3812</v>
      </c>
      <c r="Z92">
        <f t="shared" si="10"/>
        <v>0</v>
      </c>
      <c r="AA92" s="23">
        <f t="shared" si="9"/>
        <v>527.68800899999997</v>
      </c>
    </row>
    <row r="93" spans="1:27" x14ac:dyDescent="0.25">
      <c r="A93" s="10" t="s">
        <v>90</v>
      </c>
      <c r="B93" s="10" t="s">
        <v>91</v>
      </c>
      <c r="C93" s="11">
        <v>45726.041666666657</v>
      </c>
      <c r="D93" s="12">
        <v>4.5</v>
      </c>
      <c r="E93" s="12">
        <v>4.5</v>
      </c>
      <c r="F93" s="13">
        <v>7.7</v>
      </c>
      <c r="G93" s="14">
        <v>2349.98</v>
      </c>
      <c r="H93" s="12">
        <v>0</v>
      </c>
      <c r="I93" s="12">
        <v>1906</v>
      </c>
      <c r="J93" s="10">
        <v>0</v>
      </c>
      <c r="K93" s="10">
        <v>3</v>
      </c>
      <c r="L93" s="14">
        <v>18094.846000000001</v>
      </c>
      <c r="M93" s="14">
        <v>-1274.219706105692</v>
      </c>
      <c r="N93" s="14">
        <v>-188.50200000000021</v>
      </c>
      <c r="O93" s="14">
        <v>-159.41785810569181</v>
      </c>
      <c r="P93" s="14">
        <v>-159.41785810569181</v>
      </c>
      <c r="Q93" s="16">
        <v>0</v>
      </c>
      <c r="R93" s="14">
        <v>0</v>
      </c>
      <c r="S93" s="16">
        <v>217.13815199999999</v>
      </c>
      <c r="T93" s="14">
        <v>-1331.94</v>
      </c>
      <c r="U93" s="14">
        <v>0</v>
      </c>
      <c r="V93" s="14">
        <v>1451</v>
      </c>
      <c r="W93">
        <f t="shared" si="6"/>
        <v>1</v>
      </c>
      <c r="X93">
        <f t="shared" si="7"/>
        <v>0</v>
      </c>
      <c r="Y93">
        <f t="shared" si="8"/>
        <v>5718</v>
      </c>
      <c r="Z93">
        <f t="shared" si="10"/>
        <v>0</v>
      </c>
      <c r="AA93" s="23">
        <f t="shared" si="9"/>
        <v>217.13815199999999</v>
      </c>
    </row>
    <row r="94" spans="1:27" x14ac:dyDescent="0.25">
      <c r="A94" s="10" t="s">
        <v>46</v>
      </c>
      <c r="B94" s="10" t="s">
        <v>47</v>
      </c>
      <c r="C94" s="11">
        <v>45726.041666666657</v>
      </c>
      <c r="D94" s="12">
        <v>4</v>
      </c>
      <c r="E94" s="12">
        <v>4</v>
      </c>
      <c r="F94" s="13">
        <v>8</v>
      </c>
      <c r="G94" s="14">
        <v>2349.98</v>
      </c>
      <c r="H94" s="12">
        <v>0</v>
      </c>
      <c r="I94" s="12">
        <v>1906</v>
      </c>
      <c r="J94" s="10">
        <v>0</v>
      </c>
      <c r="K94" s="10">
        <v>4</v>
      </c>
      <c r="L94" s="14">
        <v>18799.84</v>
      </c>
      <c r="M94" s="14">
        <v>-1042.72624</v>
      </c>
      <c r="N94" s="14">
        <v>0</v>
      </c>
      <c r="O94" s="14">
        <v>0</v>
      </c>
      <c r="P94" s="14">
        <v>0</v>
      </c>
      <c r="Q94" s="16">
        <v>0</v>
      </c>
      <c r="R94" s="14">
        <v>0</v>
      </c>
      <c r="S94" s="16">
        <v>733.19376</v>
      </c>
      <c r="T94" s="14">
        <v>-1775.92</v>
      </c>
      <c r="U94" s="14">
        <v>0</v>
      </c>
      <c r="V94" s="14">
        <v>1451</v>
      </c>
      <c r="W94">
        <f t="shared" si="6"/>
        <v>1</v>
      </c>
      <c r="X94">
        <f t="shared" si="7"/>
        <v>0</v>
      </c>
      <c r="Y94">
        <f t="shared" si="8"/>
        <v>7624</v>
      </c>
      <c r="Z94">
        <f t="shared" si="10"/>
        <v>0</v>
      </c>
      <c r="AA94" s="23">
        <f t="shared" si="9"/>
        <v>733.19376</v>
      </c>
    </row>
    <row r="95" spans="1:27" x14ac:dyDescent="0.25">
      <c r="A95" s="10" t="s">
        <v>98</v>
      </c>
      <c r="B95" s="10" t="s">
        <v>102</v>
      </c>
      <c r="C95" s="11">
        <v>45726.041666666657</v>
      </c>
      <c r="D95" s="12">
        <v>1.76</v>
      </c>
      <c r="E95" s="12">
        <v>0.88</v>
      </c>
      <c r="F95" s="13">
        <v>3.24</v>
      </c>
      <c r="G95" s="14">
        <v>2349.98</v>
      </c>
      <c r="H95" s="12">
        <v>0</v>
      </c>
      <c r="I95" s="12">
        <v>1906</v>
      </c>
      <c r="J95" s="10">
        <v>0</v>
      </c>
      <c r="K95" s="10">
        <v>1.6</v>
      </c>
      <c r="L95" s="14">
        <v>7613.9352000000017</v>
      </c>
      <c r="M95" s="14">
        <v>-1012.88009022878</v>
      </c>
      <c r="N95" s="14">
        <v>-697.45740000000023</v>
      </c>
      <c r="O95" s="14">
        <v>-437.36033774878018</v>
      </c>
      <c r="P95" s="14">
        <v>-437.36033774878018</v>
      </c>
      <c r="Q95" s="16">
        <v>0</v>
      </c>
      <c r="R95" s="14">
        <v>-16.863456480000021</v>
      </c>
      <c r="S95" s="16">
        <v>151.71170400000011</v>
      </c>
      <c r="T95" s="14">
        <v>-710.36800000000039</v>
      </c>
      <c r="U95" s="14">
        <v>0</v>
      </c>
      <c r="V95" s="14">
        <v>1451</v>
      </c>
      <c r="W95">
        <f t="shared" si="6"/>
        <v>1</v>
      </c>
      <c r="X95">
        <f t="shared" si="7"/>
        <v>0</v>
      </c>
      <c r="Y95">
        <f t="shared" si="8"/>
        <v>3049.6000000000004</v>
      </c>
      <c r="Z95">
        <f t="shared" si="10"/>
        <v>76.139352000000017</v>
      </c>
      <c r="AA95" s="23">
        <f t="shared" si="9"/>
        <v>303.99040800000017</v>
      </c>
    </row>
    <row r="96" spans="1:27" x14ac:dyDescent="0.25">
      <c r="A96" s="10" t="s">
        <v>21</v>
      </c>
      <c r="B96" s="10" t="s">
        <v>23</v>
      </c>
      <c r="C96" s="11">
        <v>45726.041666666657</v>
      </c>
      <c r="D96" s="12">
        <v>5</v>
      </c>
      <c r="E96" s="12">
        <v>5</v>
      </c>
      <c r="F96" s="13">
        <v>6.62</v>
      </c>
      <c r="G96" s="14">
        <v>2349.98</v>
      </c>
      <c r="H96" s="12">
        <v>0</v>
      </c>
      <c r="I96" s="12">
        <v>1906</v>
      </c>
      <c r="J96" s="10">
        <v>0</v>
      </c>
      <c r="K96" s="10">
        <v>1.5</v>
      </c>
      <c r="L96" s="14">
        <v>15556.8676</v>
      </c>
      <c r="M96" s="14">
        <v>-699.39324446341516</v>
      </c>
      <c r="N96" s="14">
        <v>-113.10120000000011</v>
      </c>
      <c r="O96" s="14">
        <v>-95.650714863415089</v>
      </c>
      <c r="P96" s="14">
        <v>-95.650714863415089</v>
      </c>
      <c r="Q96" s="16">
        <v>0</v>
      </c>
      <c r="R96" s="14">
        <v>0</v>
      </c>
      <c r="S96" s="16">
        <v>62.227470400000001</v>
      </c>
      <c r="T96" s="14">
        <v>-665.97</v>
      </c>
      <c r="U96" s="14">
        <v>0</v>
      </c>
      <c r="V96" s="14">
        <v>1451</v>
      </c>
      <c r="W96">
        <f t="shared" si="6"/>
        <v>1</v>
      </c>
      <c r="X96">
        <f t="shared" si="7"/>
        <v>0</v>
      </c>
      <c r="Y96">
        <f t="shared" si="8"/>
        <v>2859</v>
      </c>
      <c r="Z96">
        <f t="shared" si="10"/>
        <v>0</v>
      </c>
      <c r="AA96" s="23">
        <f t="shared" si="9"/>
        <v>62.227470400000001</v>
      </c>
    </row>
    <row r="97" spans="1:27" x14ac:dyDescent="0.25">
      <c r="A97" s="10" t="s">
        <v>73</v>
      </c>
      <c r="B97" s="10" t="s">
        <v>74</v>
      </c>
      <c r="C97" s="11">
        <v>45726.041666666657</v>
      </c>
      <c r="D97" s="12">
        <v>1.22</v>
      </c>
      <c r="E97" s="12">
        <v>1.22</v>
      </c>
      <c r="F97" s="13">
        <v>1.81</v>
      </c>
      <c r="G97" s="14">
        <v>2349.98</v>
      </c>
      <c r="H97" s="12">
        <v>1906</v>
      </c>
      <c r="I97" s="12">
        <v>0</v>
      </c>
      <c r="J97" s="10">
        <v>0.6</v>
      </c>
      <c r="K97" s="10">
        <v>0</v>
      </c>
      <c r="L97" s="14">
        <v>4253.4638000000004</v>
      </c>
      <c r="M97" s="14">
        <v>-682.00831975966025</v>
      </c>
      <c r="N97" s="14">
        <v>-1140.4371000000001</v>
      </c>
      <c r="O97" s="14">
        <v>-984.27111443965998</v>
      </c>
      <c r="P97" s="14">
        <v>-984.27111443965998</v>
      </c>
      <c r="Q97" s="16">
        <v>0</v>
      </c>
      <c r="R97" s="14">
        <v>-74.715264120000001</v>
      </c>
      <c r="S97" s="16">
        <v>110.59005879999999</v>
      </c>
      <c r="T97" s="14">
        <v>266.38799999999998</v>
      </c>
      <c r="U97" s="14">
        <v>0</v>
      </c>
      <c r="V97" s="14">
        <v>1451</v>
      </c>
      <c r="W97">
        <f t="shared" si="6"/>
        <v>1</v>
      </c>
      <c r="X97">
        <f t="shared" si="7"/>
        <v>1143.5999999999999</v>
      </c>
      <c r="Y97">
        <f t="shared" si="8"/>
        <v>0</v>
      </c>
      <c r="Z97">
        <f t="shared" si="10"/>
        <v>0</v>
      </c>
      <c r="AA97" s="23">
        <f t="shared" si="9"/>
        <v>110.59005879999999</v>
      </c>
    </row>
    <row r="98" spans="1:27" x14ac:dyDescent="0.25">
      <c r="A98" s="10" t="s">
        <v>96</v>
      </c>
      <c r="B98" s="10" t="s">
        <v>97</v>
      </c>
      <c r="C98" s="11">
        <v>45726.041666666657</v>
      </c>
      <c r="D98" s="12">
        <v>0</v>
      </c>
      <c r="E98" s="12">
        <v>0</v>
      </c>
      <c r="F98" s="13">
        <v>0</v>
      </c>
      <c r="G98" s="14">
        <v>2349.98</v>
      </c>
      <c r="H98" s="12">
        <v>2028.694078947369</v>
      </c>
      <c r="I98" s="12">
        <v>1993.402614379085</v>
      </c>
      <c r="J98" s="10">
        <v>15.2</v>
      </c>
      <c r="K98" s="10">
        <v>15.3</v>
      </c>
      <c r="L98" s="14">
        <v>0</v>
      </c>
      <c r="M98" s="14">
        <v>-572.08800000000235</v>
      </c>
      <c r="N98" s="14">
        <v>0</v>
      </c>
      <c r="O98" s="14">
        <v>0</v>
      </c>
      <c r="P98" s="14">
        <v>0</v>
      </c>
      <c r="Q98" s="16">
        <v>0</v>
      </c>
      <c r="R98" s="14">
        <v>0</v>
      </c>
      <c r="S98" s="16">
        <v>0</v>
      </c>
      <c r="T98" s="14">
        <v>-35.657738562092007</v>
      </c>
      <c r="U98" s="14">
        <v>-536.4302614379103</v>
      </c>
      <c r="V98" s="14">
        <v>1451</v>
      </c>
      <c r="W98">
        <f t="shared" si="6"/>
        <v>1</v>
      </c>
      <c r="X98">
        <f t="shared" si="7"/>
        <v>30836.150000000009</v>
      </c>
      <c r="Y98">
        <f t="shared" si="8"/>
        <v>30499.06</v>
      </c>
      <c r="Z98">
        <f t="shared" si="10"/>
        <v>0</v>
      </c>
      <c r="AA98" s="23">
        <f t="shared" si="9"/>
        <v>0</v>
      </c>
    </row>
    <row r="99" spans="1:27" x14ac:dyDescent="0.25">
      <c r="A99" s="10" t="s">
        <v>43</v>
      </c>
      <c r="B99" s="10" t="s">
        <v>44</v>
      </c>
      <c r="C99" s="11">
        <v>45726.041666666657</v>
      </c>
      <c r="D99" s="12">
        <v>0.06</v>
      </c>
      <c r="E99" s="12">
        <v>0.06</v>
      </c>
      <c r="F99" s="13">
        <v>0.67</v>
      </c>
      <c r="G99" s="14">
        <v>2349.98</v>
      </c>
      <c r="H99" s="12">
        <v>0</v>
      </c>
      <c r="I99" s="12">
        <v>0</v>
      </c>
      <c r="J99" s="10">
        <v>0</v>
      </c>
      <c r="K99" s="10">
        <v>0</v>
      </c>
      <c r="L99" s="14">
        <v>1574.4866</v>
      </c>
      <c r="M99" s="14">
        <v>-522.3692560254068</v>
      </c>
      <c r="N99" s="14">
        <v>-537.23070000000007</v>
      </c>
      <c r="O99" s="14">
        <v>-527.48751246540678</v>
      </c>
      <c r="P99" s="14">
        <v>-527.48751246540678</v>
      </c>
      <c r="Q99" s="16">
        <v>0</v>
      </c>
      <c r="R99" s="14">
        <v>-42.116341560000009</v>
      </c>
      <c r="S99" s="16">
        <v>47.234597999999998</v>
      </c>
      <c r="T99" s="14">
        <v>0</v>
      </c>
      <c r="U99" s="14">
        <v>0</v>
      </c>
      <c r="V99" s="14">
        <v>1451</v>
      </c>
      <c r="W99">
        <f t="shared" si="6"/>
        <v>1</v>
      </c>
      <c r="X99">
        <f t="shared" si="7"/>
        <v>0</v>
      </c>
      <c r="Y99">
        <f t="shared" si="8"/>
        <v>0</v>
      </c>
      <c r="Z99">
        <f t="shared" si="10"/>
        <v>0</v>
      </c>
      <c r="AA99" s="23">
        <f t="shared" si="9"/>
        <v>47.234597999999998</v>
      </c>
    </row>
    <row r="100" spans="1:27" x14ac:dyDescent="0.25">
      <c r="A100" s="10" t="s">
        <v>94</v>
      </c>
      <c r="B100" s="10" t="s">
        <v>95</v>
      </c>
      <c r="C100" s="11">
        <v>45726.041666666657</v>
      </c>
      <c r="D100" s="12">
        <v>0.23</v>
      </c>
      <c r="E100" s="12">
        <v>0.23</v>
      </c>
      <c r="F100" s="13">
        <v>0.87</v>
      </c>
      <c r="G100" s="14">
        <v>2349.98</v>
      </c>
      <c r="H100" s="12">
        <v>0</v>
      </c>
      <c r="I100" s="12">
        <v>1906</v>
      </c>
      <c r="J100" s="10">
        <v>0</v>
      </c>
      <c r="K100" s="10">
        <v>0.1</v>
      </c>
      <c r="L100" s="14">
        <v>2044.4826</v>
      </c>
      <c r="M100" s="14">
        <v>-513.64211921597587</v>
      </c>
      <c r="N100" s="14">
        <v>-537.23069999999996</v>
      </c>
      <c r="O100" s="14">
        <v>-524.57909827597587</v>
      </c>
      <c r="P100" s="14">
        <v>-524.57909827597587</v>
      </c>
      <c r="Q100" s="16">
        <v>0</v>
      </c>
      <c r="R100" s="14">
        <v>-38.30232402</v>
      </c>
      <c r="S100" s="16">
        <v>93.637303080000009</v>
      </c>
      <c r="T100" s="14">
        <v>-44.398000000000017</v>
      </c>
      <c r="U100" s="14">
        <v>0</v>
      </c>
      <c r="V100" s="14">
        <v>1451</v>
      </c>
      <c r="W100">
        <f t="shared" si="6"/>
        <v>1</v>
      </c>
      <c r="X100">
        <f t="shared" si="7"/>
        <v>0</v>
      </c>
      <c r="Y100">
        <f t="shared" si="8"/>
        <v>190.60000000000002</v>
      </c>
      <c r="Z100">
        <f t="shared" si="10"/>
        <v>0</v>
      </c>
      <c r="AA100" s="23">
        <f t="shared" si="9"/>
        <v>93.637303080000009</v>
      </c>
    </row>
    <row r="101" spans="1:27" x14ac:dyDescent="0.25">
      <c r="A101" s="10" t="s">
        <v>98</v>
      </c>
      <c r="B101" s="10" t="s">
        <v>100</v>
      </c>
      <c r="C101" s="11">
        <v>45726.041666666657</v>
      </c>
      <c r="D101" s="12">
        <v>3.58</v>
      </c>
      <c r="E101" s="12">
        <v>1.79</v>
      </c>
      <c r="F101" s="13">
        <v>0</v>
      </c>
      <c r="G101" s="14">
        <v>2349.98</v>
      </c>
      <c r="H101" s="12">
        <v>0</v>
      </c>
      <c r="I101" s="12">
        <v>1906</v>
      </c>
      <c r="J101" s="10">
        <v>0</v>
      </c>
      <c r="K101" s="10">
        <v>0.5</v>
      </c>
      <c r="L101" s="14">
        <v>0</v>
      </c>
      <c r="M101" s="14">
        <v>-496.75442929481039</v>
      </c>
      <c r="N101" s="14">
        <v>-162.14862000000031</v>
      </c>
      <c r="O101" s="14">
        <v>-148.33785527481041</v>
      </c>
      <c r="P101" s="14">
        <v>-148.33785527481041</v>
      </c>
      <c r="Q101" s="16">
        <v>0</v>
      </c>
      <c r="R101" s="14">
        <v>-126.42657402</v>
      </c>
      <c r="S101" s="16">
        <v>0</v>
      </c>
      <c r="T101" s="14">
        <v>-221.99</v>
      </c>
      <c r="U101" s="14">
        <v>0</v>
      </c>
      <c r="V101" s="14">
        <v>1451</v>
      </c>
      <c r="W101">
        <f t="shared" si="6"/>
        <v>1</v>
      </c>
      <c r="X101">
        <f t="shared" si="7"/>
        <v>0</v>
      </c>
      <c r="Y101">
        <f t="shared" si="8"/>
        <v>953</v>
      </c>
      <c r="Z101">
        <f t="shared" si="10"/>
        <v>0</v>
      </c>
      <c r="AA101" s="23">
        <f t="shared" si="9"/>
        <v>0</v>
      </c>
    </row>
    <row r="102" spans="1:27" x14ac:dyDescent="0.25">
      <c r="A102" s="10" t="s">
        <v>26</v>
      </c>
      <c r="B102" s="10" t="s">
        <v>41</v>
      </c>
      <c r="C102" s="11">
        <v>45726.041666666657</v>
      </c>
      <c r="D102" s="12">
        <v>23.61</v>
      </c>
      <c r="E102" s="12">
        <v>23.61</v>
      </c>
      <c r="F102" s="13">
        <v>28</v>
      </c>
      <c r="G102" s="14">
        <v>2349.98</v>
      </c>
      <c r="H102" s="12">
        <v>0</v>
      </c>
      <c r="I102" s="12">
        <v>1906</v>
      </c>
      <c r="J102" s="10">
        <v>0</v>
      </c>
      <c r="K102" s="10">
        <v>3.4</v>
      </c>
      <c r="L102" s="14">
        <v>65799.44</v>
      </c>
      <c r="M102" s="14">
        <v>-432.77417652923208</v>
      </c>
      <c r="N102" s="14">
        <v>-942.51</v>
      </c>
      <c r="O102" s="14">
        <v>-765.62649652923244</v>
      </c>
      <c r="P102" s="14">
        <v>-765.62649652923244</v>
      </c>
      <c r="Q102" s="16">
        <v>0</v>
      </c>
      <c r="R102" s="14">
        <v>0</v>
      </c>
      <c r="S102" s="16">
        <v>1842.3843199999999</v>
      </c>
      <c r="T102" s="14">
        <v>-1509.5319999999999</v>
      </c>
      <c r="U102" s="14">
        <v>0</v>
      </c>
      <c r="V102" s="14">
        <v>1451</v>
      </c>
      <c r="W102">
        <f t="shared" si="6"/>
        <v>1</v>
      </c>
      <c r="X102">
        <f t="shared" si="7"/>
        <v>0</v>
      </c>
      <c r="Y102">
        <f t="shared" si="8"/>
        <v>6480.4</v>
      </c>
      <c r="Z102">
        <f t="shared" si="10"/>
        <v>0</v>
      </c>
      <c r="AA102" s="23">
        <f t="shared" si="9"/>
        <v>1842.3843199999999</v>
      </c>
    </row>
    <row r="103" spans="1:27" x14ac:dyDescent="0.25">
      <c r="A103" s="10" t="s">
        <v>43</v>
      </c>
      <c r="B103" s="10" t="s">
        <v>45</v>
      </c>
      <c r="C103" s="11">
        <v>45726.041666666657</v>
      </c>
      <c r="D103" s="12">
        <v>0.06</v>
      </c>
      <c r="E103" s="12">
        <v>0.06</v>
      </c>
      <c r="F103" s="13">
        <v>0.5</v>
      </c>
      <c r="G103" s="14">
        <v>2349.98</v>
      </c>
      <c r="H103" s="12">
        <v>0</v>
      </c>
      <c r="I103" s="12">
        <v>0</v>
      </c>
      <c r="J103" s="10">
        <v>0</v>
      </c>
      <c r="K103" s="10">
        <v>0</v>
      </c>
      <c r="L103" s="14">
        <v>1174.99</v>
      </c>
      <c r="M103" s="14">
        <v>-364.61470808642292</v>
      </c>
      <c r="N103" s="14">
        <v>-377.00400000000002</v>
      </c>
      <c r="O103" s="14">
        <v>-369.73296452642302</v>
      </c>
      <c r="P103" s="14">
        <v>-369.73296452642302</v>
      </c>
      <c r="Q103" s="16">
        <v>0</v>
      </c>
      <c r="R103" s="14">
        <v>-30.131443560000001</v>
      </c>
      <c r="S103" s="16">
        <v>35.249699999999997</v>
      </c>
      <c r="T103" s="14">
        <v>0</v>
      </c>
      <c r="U103" s="14">
        <v>0</v>
      </c>
      <c r="V103" s="14">
        <v>1451</v>
      </c>
      <c r="W103">
        <f t="shared" si="6"/>
        <v>1</v>
      </c>
      <c r="X103">
        <f t="shared" si="7"/>
        <v>0</v>
      </c>
      <c r="Y103">
        <f t="shared" si="8"/>
        <v>0</v>
      </c>
      <c r="Z103">
        <f t="shared" si="10"/>
        <v>0</v>
      </c>
      <c r="AA103" s="23">
        <f t="shared" si="9"/>
        <v>35.249699999999997</v>
      </c>
    </row>
    <row r="104" spans="1:27" x14ac:dyDescent="0.25">
      <c r="A104" s="10" t="s">
        <v>54</v>
      </c>
      <c r="B104" s="10" t="s">
        <v>55</v>
      </c>
      <c r="C104" s="11">
        <v>45726.041666666657</v>
      </c>
      <c r="D104" s="12">
        <v>2.7</v>
      </c>
      <c r="E104" s="12">
        <v>2.7</v>
      </c>
      <c r="F104" s="13">
        <v>0</v>
      </c>
      <c r="G104" s="14">
        <v>2349.98</v>
      </c>
      <c r="H104" s="12">
        <v>0</v>
      </c>
      <c r="I104" s="12">
        <v>0</v>
      </c>
      <c r="J104" s="10">
        <v>0</v>
      </c>
      <c r="K104" s="10">
        <v>0</v>
      </c>
      <c r="L104" s="14">
        <v>0</v>
      </c>
      <c r="M104" s="14">
        <v>-363.40744111662218</v>
      </c>
      <c r="N104" s="14">
        <v>-190.34838000000039</v>
      </c>
      <c r="O104" s="14">
        <v>-182.57648011662221</v>
      </c>
      <c r="P104" s="14">
        <v>-182.57648011662221</v>
      </c>
      <c r="Q104" s="16">
        <v>0</v>
      </c>
      <c r="R104" s="14">
        <v>-180.830961</v>
      </c>
      <c r="S104" s="16">
        <v>0</v>
      </c>
      <c r="T104" s="14">
        <v>0</v>
      </c>
      <c r="U104" s="14">
        <v>0</v>
      </c>
      <c r="V104" s="14">
        <v>1451</v>
      </c>
      <c r="W104">
        <f t="shared" si="6"/>
        <v>1</v>
      </c>
      <c r="X104">
        <f t="shared" si="7"/>
        <v>0</v>
      </c>
      <c r="Y104">
        <f t="shared" si="8"/>
        <v>0</v>
      </c>
      <c r="Z104">
        <f t="shared" si="10"/>
        <v>0</v>
      </c>
      <c r="AA104" s="23">
        <f t="shared" si="9"/>
        <v>0</v>
      </c>
    </row>
    <row r="105" spans="1:27" x14ac:dyDescent="0.25">
      <c r="A105" s="10" t="s">
        <v>26</v>
      </c>
      <c r="B105" s="10" t="s">
        <v>38</v>
      </c>
      <c r="C105" s="11">
        <v>45726.041666666657</v>
      </c>
      <c r="D105" s="12">
        <v>2</v>
      </c>
      <c r="E105" s="12">
        <v>2</v>
      </c>
      <c r="F105" s="13">
        <v>2.56</v>
      </c>
      <c r="G105" s="14">
        <v>2349.98</v>
      </c>
      <c r="H105" s="12">
        <v>0</v>
      </c>
      <c r="I105" s="12">
        <v>1906</v>
      </c>
      <c r="J105" s="10">
        <v>0</v>
      </c>
      <c r="K105" s="10">
        <v>0.5</v>
      </c>
      <c r="L105" s="14">
        <v>6015.9488000000001</v>
      </c>
      <c r="M105" s="14">
        <v>-222.80797379175399</v>
      </c>
      <c r="N105" s="14">
        <v>-56.550600000000053</v>
      </c>
      <c r="O105" s="14">
        <v>-45.937589791753993</v>
      </c>
      <c r="P105" s="14">
        <v>-45.937589791753993</v>
      </c>
      <c r="Q105" s="16">
        <v>0</v>
      </c>
      <c r="R105" s="14">
        <v>0</v>
      </c>
      <c r="S105" s="16">
        <v>45.119616000000001</v>
      </c>
      <c r="T105" s="14">
        <v>-221.99</v>
      </c>
      <c r="U105" s="14">
        <v>0</v>
      </c>
      <c r="V105" s="14">
        <v>1451</v>
      </c>
      <c r="W105">
        <f t="shared" si="6"/>
        <v>1</v>
      </c>
      <c r="X105">
        <f t="shared" si="7"/>
        <v>0</v>
      </c>
      <c r="Y105">
        <f t="shared" si="8"/>
        <v>953</v>
      </c>
      <c r="Z105">
        <f t="shared" si="10"/>
        <v>0</v>
      </c>
      <c r="AA105" s="23">
        <f t="shared" si="9"/>
        <v>45.119616000000001</v>
      </c>
    </row>
    <row r="106" spans="1:27" x14ac:dyDescent="0.25">
      <c r="A106" s="10" t="s">
        <v>26</v>
      </c>
      <c r="B106" s="10" t="s">
        <v>28</v>
      </c>
      <c r="C106" s="11">
        <v>45726.041666666657</v>
      </c>
      <c r="D106" s="12">
        <v>2.5</v>
      </c>
      <c r="E106" s="12">
        <v>2.5</v>
      </c>
      <c r="F106" s="13">
        <v>3.06</v>
      </c>
      <c r="G106" s="14">
        <v>2349.98</v>
      </c>
      <c r="H106" s="12">
        <v>0</v>
      </c>
      <c r="I106" s="12">
        <v>1906</v>
      </c>
      <c r="J106" s="10">
        <v>0</v>
      </c>
      <c r="K106" s="10">
        <v>0.5</v>
      </c>
      <c r="L106" s="14">
        <v>7190.9387999999999</v>
      </c>
      <c r="M106" s="14">
        <v>-213.995548791754</v>
      </c>
      <c r="N106" s="14">
        <v>-56.550600000000053</v>
      </c>
      <c r="O106" s="14">
        <v>-45.937589791753993</v>
      </c>
      <c r="P106" s="14">
        <v>-45.937589791753993</v>
      </c>
      <c r="Q106" s="16">
        <v>0</v>
      </c>
      <c r="R106" s="14">
        <v>0</v>
      </c>
      <c r="S106" s="16">
        <v>53.932040999999998</v>
      </c>
      <c r="T106" s="14">
        <v>-221.99</v>
      </c>
      <c r="U106" s="14">
        <v>0</v>
      </c>
      <c r="V106" s="14">
        <v>1451</v>
      </c>
      <c r="W106">
        <f t="shared" si="6"/>
        <v>1</v>
      </c>
      <c r="X106">
        <f t="shared" si="7"/>
        <v>0</v>
      </c>
      <c r="Y106">
        <f t="shared" si="8"/>
        <v>953</v>
      </c>
      <c r="Z106">
        <f t="shared" si="10"/>
        <v>0</v>
      </c>
      <c r="AA106" s="23">
        <f t="shared" si="9"/>
        <v>53.932040999999998</v>
      </c>
    </row>
    <row r="107" spans="1:27" x14ac:dyDescent="0.25">
      <c r="A107" s="10" t="s">
        <v>77</v>
      </c>
      <c r="B107" s="10" t="s">
        <v>77</v>
      </c>
      <c r="C107" s="11">
        <v>45726.041666666657</v>
      </c>
      <c r="D107" s="12">
        <v>0.3</v>
      </c>
      <c r="E107" s="12">
        <v>0.3</v>
      </c>
      <c r="F107" s="13">
        <v>0.21</v>
      </c>
      <c r="G107" s="14">
        <v>2349.98</v>
      </c>
      <c r="H107" s="12">
        <v>0</v>
      </c>
      <c r="I107" s="12">
        <v>1906</v>
      </c>
      <c r="J107" s="10">
        <v>0</v>
      </c>
      <c r="K107" s="10">
        <v>0.4</v>
      </c>
      <c r="L107" s="14">
        <v>493.49579999999997</v>
      </c>
      <c r="M107" s="14">
        <v>-212.55967684373331</v>
      </c>
      <c r="N107" s="14">
        <v>-34.544706000000083</v>
      </c>
      <c r="O107" s="14">
        <v>-33.783286923733229</v>
      </c>
      <c r="P107" s="14">
        <v>-33.783286923733229</v>
      </c>
      <c r="Q107" s="16">
        <v>0</v>
      </c>
      <c r="R107" s="14">
        <v>-24.1812942</v>
      </c>
      <c r="S107" s="16">
        <v>22.996904279999999</v>
      </c>
      <c r="T107" s="14">
        <v>-177.5920000000001</v>
      </c>
      <c r="U107" s="14">
        <v>0</v>
      </c>
      <c r="V107" s="14">
        <v>1451</v>
      </c>
      <c r="W107">
        <f t="shared" si="6"/>
        <v>1</v>
      </c>
      <c r="X107">
        <f t="shared" si="7"/>
        <v>0</v>
      </c>
      <c r="Y107">
        <f t="shared" si="8"/>
        <v>762.40000000000009</v>
      </c>
      <c r="Z107">
        <f t="shared" si="10"/>
        <v>0</v>
      </c>
      <c r="AA107" s="23">
        <f t="shared" si="9"/>
        <v>22.996904279999999</v>
      </c>
    </row>
    <row r="108" spans="1:27" x14ac:dyDescent="0.25">
      <c r="A108" s="10" t="s">
        <v>65</v>
      </c>
      <c r="B108" s="10" t="s">
        <v>67</v>
      </c>
      <c r="C108" s="11">
        <v>45726.041666666657</v>
      </c>
      <c r="D108" s="12">
        <v>1.3</v>
      </c>
      <c r="E108" s="12">
        <v>1.3</v>
      </c>
      <c r="F108" s="13">
        <v>1.82</v>
      </c>
      <c r="G108" s="14">
        <v>2349.98</v>
      </c>
      <c r="H108" s="12">
        <v>0</v>
      </c>
      <c r="I108" s="12">
        <v>1906</v>
      </c>
      <c r="J108" s="10">
        <v>0</v>
      </c>
      <c r="K108" s="10">
        <v>0.5</v>
      </c>
      <c r="L108" s="14">
        <v>4276.9636</v>
      </c>
      <c r="M108" s="14">
        <v>-207.99304061056921</v>
      </c>
      <c r="N108" s="14">
        <v>-18.850200000000019</v>
      </c>
      <c r="O108" s="14">
        <v>-15.941785810569179</v>
      </c>
      <c r="P108" s="14">
        <v>-15.941785810569179</v>
      </c>
      <c r="Q108" s="16">
        <v>0</v>
      </c>
      <c r="R108" s="14">
        <v>0</v>
      </c>
      <c r="S108" s="16">
        <v>29.9387452</v>
      </c>
      <c r="T108" s="14">
        <v>-221.99</v>
      </c>
      <c r="U108" s="14">
        <v>0</v>
      </c>
      <c r="V108" s="14">
        <v>1451</v>
      </c>
      <c r="W108">
        <f t="shared" si="6"/>
        <v>1</v>
      </c>
      <c r="X108">
        <f t="shared" si="7"/>
        <v>0</v>
      </c>
      <c r="Y108">
        <f t="shared" si="8"/>
        <v>953</v>
      </c>
      <c r="Z108">
        <f t="shared" si="10"/>
        <v>0</v>
      </c>
      <c r="AA108" s="23">
        <f t="shared" si="9"/>
        <v>29.9387452</v>
      </c>
    </row>
    <row r="109" spans="1:27" x14ac:dyDescent="0.25">
      <c r="A109" s="10" t="s">
        <v>59</v>
      </c>
      <c r="B109" s="10" t="s">
        <v>59</v>
      </c>
      <c r="C109" s="11">
        <v>45726.041666666657</v>
      </c>
      <c r="D109" s="12">
        <v>0.3</v>
      </c>
      <c r="E109" s="12">
        <v>0.3</v>
      </c>
      <c r="F109" s="13">
        <v>0.47</v>
      </c>
      <c r="G109" s="14">
        <v>2349.98</v>
      </c>
      <c r="H109" s="12">
        <v>0</v>
      </c>
      <c r="I109" s="12">
        <v>0</v>
      </c>
      <c r="J109" s="10">
        <v>0</v>
      </c>
      <c r="K109" s="10">
        <v>0</v>
      </c>
      <c r="L109" s="14">
        <v>1104.4906000000001</v>
      </c>
      <c r="M109" s="14">
        <v>-158.79688065483751</v>
      </c>
      <c r="N109" s="14">
        <v>-160.22669999999999</v>
      </c>
      <c r="O109" s="14">
        <v>-153.3919266548375</v>
      </c>
      <c r="P109" s="14">
        <v>-153.3919266548375</v>
      </c>
      <c r="Q109" s="16">
        <v>0</v>
      </c>
      <c r="R109" s="14">
        <v>-10.927407000000001</v>
      </c>
      <c r="S109" s="16">
        <v>5.5224529999999996</v>
      </c>
      <c r="T109" s="14">
        <v>0</v>
      </c>
      <c r="U109" s="14">
        <v>0</v>
      </c>
      <c r="V109" s="14">
        <v>1451</v>
      </c>
      <c r="W109">
        <f t="shared" si="6"/>
        <v>1</v>
      </c>
      <c r="X109">
        <f t="shared" si="7"/>
        <v>0</v>
      </c>
      <c r="Y109">
        <f t="shared" si="8"/>
        <v>0</v>
      </c>
      <c r="Z109">
        <f t="shared" si="10"/>
        <v>0</v>
      </c>
      <c r="AA109" s="23">
        <f t="shared" si="9"/>
        <v>5.5224529999999996</v>
      </c>
    </row>
    <row r="110" spans="1:27" x14ac:dyDescent="0.25">
      <c r="A110" s="10" t="s">
        <v>71</v>
      </c>
      <c r="B110" s="10" t="s">
        <v>72</v>
      </c>
      <c r="C110" s="11">
        <v>45726.041666666657</v>
      </c>
      <c r="D110" s="12">
        <v>0.04</v>
      </c>
      <c r="E110" s="12">
        <v>0.04</v>
      </c>
      <c r="F110" s="13">
        <v>0.12</v>
      </c>
      <c r="G110" s="14">
        <v>2349.98</v>
      </c>
      <c r="H110" s="12">
        <v>0</v>
      </c>
      <c r="I110" s="12">
        <v>0</v>
      </c>
      <c r="J110" s="10">
        <v>0</v>
      </c>
      <c r="K110" s="10">
        <v>0</v>
      </c>
      <c r="L110" s="14">
        <v>281.99759999999998</v>
      </c>
      <c r="M110" s="14">
        <v>-100.2343045263415</v>
      </c>
      <c r="N110" s="14">
        <v>-113.10120000000001</v>
      </c>
      <c r="O110" s="14">
        <v>-111.3561514863415</v>
      </c>
      <c r="P110" s="14">
        <v>-111.3561514863415</v>
      </c>
      <c r="Q110" s="16">
        <v>0</v>
      </c>
      <c r="R110" s="14">
        <v>-5.0477570399999987</v>
      </c>
      <c r="S110" s="16">
        <v>16.169604000000021</v>
      </c>
      <c r="T110" s="14">
        <v>0</v>
      </c>
      <c r="U110" s="14">
        <v>0</v>
      </c>
      <c r="V110" s="14">
        <v>1451</v>
      </c>
      <c r="W110">
        <f t="shared" si="6"/>
        <v>1</v>
      </c>
      <c r="X110">
        <f t="shared" si="7"/>
        <v>0</v>
      </c>
      <c r="Y110">
        <f t="shared" si="8"/>
        <v>0</v>
      </c>
      <c r="Z110">
        <f t="shared" si="10"/>
        <v>12.351494879999999</v>
      </c>
      <c r="AA110" s="23">
        <f t="shared" si="9"/>
        <v>40.872593760000015</v>
      </c>
    </row>
    <row r="111" spans="1:27" x14ac:dyDescent="0.25">
      <c r="A111" s="10" t="s">
        <v>65</v>
      </c>
      <c r="B111" s="10" t="s">
        <v>68</v>
      </c>
      <c r="C111" s="11">
        <v>45726.041666666657</v>
      </c>
      <c r="D111" s="12">
        <v>2.2000000000000002</v>
      </c>
      <c r="E111" s="12">
        <v>2.2000000000000002</v>
      </c>
      <c r="F111" s="13">
        <v>2.29</v>
      </c>
      <c r="G111" s="14">
        <v>2349.98</v>
      </c>
      <c r="H111" s="12">
        <v>0</v>
      </c>
      <c r="I111" s="12">
        <v>0</v>
      </c>
      <c r="J111" s="10">
        <v>0</v>
      </c>
      <c r="K111" s="10">
        <v>0</v>
      </c>
      <c r="L111" s="14">
        <v>5381.4542000000001</v>
      </c>
      <c r="M111" s="14">
        <v>-34.067856747561159</v>
      </c>
      <c r="N111" s="14">
        <v>-84.825899999999862</v>
      </c>
      <c r="O111" s="14">
        <v>-71.738036147561161</v>
      </c>
      <c r="P111" s="14">
        <v>-71.738036147561161</v>
      </c>
      <c r="Q111" s="16">
        <v>0</v>
      </c>
      <c r="R111" s="14">
        <v>0</v>
      </c>
      <c r="S111" s="16">
        <v>37.670179400000002</v>
      </c>
      <c r="T111" s="14">
        <v>0</v>
      </c>
      <c r="U111" s="14">
        <v>0</v>
      </c>
      <c r="V111" s="14">
        <v>1451</v>
      </c>
      <c r="W111">
        <f t="shared" si="6"/>
        <v>1</v>
      </c>
      <c r="X111">
        <f t="shared" si="7"/>
        <v>0</v>
      </c>
      <c r="Y111">
        <f t="shared" si="8"/>
        <v>0</v>
      </c>
      <c r="Z111">
        <f t="shared" si="10"/>
        <v>0</v>
      </c>
      <c r="AA111" s="23">
        <f t="shared" si="9"/>
        <v>37.670179400000002</v>
      </c>
    </row>
    <row r="112" spans="1:27" x14ac:dyDescent="0.25">
      <c r="A112" s="10" t="s">
        <v>92</v>
      </c>
      <c r="B112" s="10" t="s">
        <v>93</v>
      </c>
      <c r="C112" s="11">
        <v>45726.041666666657</v>
      </c>
      <c r="D112" s="12">
        <v>0.19</v>
      </c>
      <c r="E112" s="12">
        <v>0.19</v>
      </c>
      <c r="F112" s="13">
        <v>0</v>
      </c>
      <c r="G112" s="14">
        <v>2349.98</v>
      </c>
      <c r="H112" s="12">
        <v>0</v>
      </c>
      <c r="I112" s="12">
        <v>0</v>
      </c>
      <c r="J112" s="10">
        <v>0</v>
      </c>
      <c r="K112" s="10">
        <v>0</v>
      </c>
      <c r="L112" s="14">
        <v>0</v>
      </c>
      <c r="M112" s="14">
        <v>-24.464291632495222</v>
      </c>
      <c r="N112" s="14">
        <v>-14.099880000000031</v>
      </c>
      <c r="O112" s="14">
        <v>-13.882331692495219</v>
      </c>
      <c r="P112" s="14">
        <v>-13.882331692495219</v>
      </c>
      <c r="Q112" s="16">
        <v>0</v>
      </c>
      <c r="R112" s="14">
        <v>-10.581959940000001</v>
      </c>
      <c r="S112" s="16">
        <v>0</v>
      </c>
      <c r="T112" s="14">
        <v>0</v>
      </c>
      <c r="U112" s="14">
        <v>0</v>
      </c>
      <c r="V112" s="14">
        <v>1451</v>
      </c>
      <c r="W112">
        <f t="shared" si="6"/>
        <v>1</v>
      </c>
      <c r="X112">
        <f t="shared" si="7"/>
        <v>0</v>
      </c>
      <c r="Y112">
        <f t="shared" si="8"/>
        <v>0</v>
      </c>
      <c r="Z112">
        <f t="shared" si="10"/>
        <v>0</v>
      </c>
      <c r="AA112" s="23">
        <f t="shared" si="9"/>
        <v>0</v>
      </c>
    </row>
    <row r="113" spans="1:27" x14ac:dyDescent="0.25">
      <c r="A113" s="10" t="s">
        <v>54</v>
      </c>
      <c r="B113" s="10" t="s">
        <v>56</v>
      </c>
      <c r="C113" s="11">
        <v>45726.041666666657</v>
      </c>
      <c r="D113" s="12">
        <v>1.1000000000000001</v>
      </c>
      <c r="E113" s="12">
        <v>1.1000000000000001</v>
      </c>
      <c r="F113" s="13">
        <v>1.1599999999999999</v>
      </c>
      <c r="G113" s="14">
        <v>2349.98</v>
      </c>
      <c r="H113" s="12">
        <v>1906</v>
      </c>
      <c r="I113" s="12">
        <v>0</v>
      </c>
      <c r="J113" s="10">
        <v>0.1</v>
      </c>
      <c r="K113" s="10">
        <v>0</v>
      </c>
      <c r="L113" s="14">
        <v>2725.9767999999999</v>
      </c>
      <c r="M113" s="14">
        <v>-20.45117953292959</v>
      </c>
      <c r="N113" s="14">
        <v>-150.80159999999989</v>
      </c>
      <c r="O113" s="14">
        <v>-106.1618279329296</v>
      </c>
      <c r="P113" s="14">
        <v>-106.1618279329296</v>
      </c>
      <c r="Q113" s="16">
        <v>0</v>
      </c>
      <c r="R113" s="14">
        <v>-7.7549339999999933</v>
      </c>
      <c r="S113" s="16">
        <v>49.067582399999992</v>
      </c>
      <c r="T113" s="14">
        <v>44.398000000000017</v>
      </c>
      <c r="U113" s="14">
        <v>0</v>
      </c>
      <c r="V113" s="14">
        <v>1451</v>
      </c>
      <c r="W113">
        <f t="shared" si="6"/>
        <v>1</v>
      </c>
      <c r="X113">
        <f t="shared" si="7"/>
        <v>190.60000000000002</v>
      </c>
      <c r="Y113">
        <f t="shared" si="8"/>
        <v>0</v>
      </c>
      <c r="Z113">
        <f t="shared" si="10"/>
        <v>0</v>
      </c>
      <c r="AA113" s="23">
        <f t="shared" si="9"/>
        <v>49.067582399999992</v>
      </c>
    </row>
    <row r="114" spans="1:27" x14ac:dyDescent="0.25">
      <c r="A114" s="10" t="s">
        <v>52</v>
      </c>
      <c r="B114" s="10" t="s">
        <v>53</v>
      </c>
      <c r="C114" s="11">
        <v>45726.041666666657</v>
      </c>
      <c r="D114" s="12">
        <v>0.05</v>
      </c>
      <c r="E114" s="12">
        <v>0.05</v>
      </c>
      <c r="F114" s="13">
        <v>0</v>
      </c>
      <c r="G114" s="14">
        <v>2349.98</v>
      </c>
      <c r="H114" s="12">
        <v>0</v>
      </c>
      <c r="I114" s="12">
        <v>0</v>
      </c>
      <c r="J114" s="10">
        <v>0</v>
      </c>
      <c r="K114" s="10">
        <v>0</v>
      </c>
      <c r="L114" s="14">
        <v>0</v>
      </c>
      <c r="M114" s="14">
        <v>-9.7258921462476096</v>
      </c>
      <c r="N114" s="14">
        <v>-7.0499400000000154</v>
      </c>
      <c r="O114" s="14">
        <v>-6.9411658462476096</v>
      </c>
      <c r="P114" s="14">
        <v>-6.9411658462476096</v>
      </c>
      <c r="Q114" s="16">
        <v>0</v>
      </c>
      <c r="R114" s="14">
        <v>-2.7847263</v>
      </c>
      <c r="S114" s="16">
        <v>0</v>
      </c>
      <c r="T114" s="14">
        <v>0</v>
      </c>
      <c r="U114" s="14">
        <v>0</v>
      </c>
      <c r="V114" s="14">
        <v>1451</v>
      </c>
      <c r="W114">
        <f t="shared" si="6"/>
        <v>1</v>
      </c>
      <c r="X114">
        <f t="shared" si="7"/>
        <v>0</v>
      </c>
      <c r="Y114">
        <f t="shared" si="8"/>
        <v>0</v>
      </c>
      <c r="Z114">
        <f t="shared" si="10"/>
        <v>0</v>
      </c>
      <c r="AA114" s="23">
        <f t="shared" si="9"/>
        <v>0</v>
      </c>
    </row>
    <row r="115" spans="1:27" x14ac:dyDescent="0.25">
      <c r="A115" s="10" t="s">
        <v>26</v>
      </c>
      <c r="B115" s="10" t="s">
        <v>26</v>
      </c>
      <c r="C115" s="11">
        <v>45726.041666666657</v>
      </c>
      <c r="D115" s="12">
        <v>0</v>
      </c>
      <c r="E115" s="12">
        <v>0</v>
      </c>
      <c r="F115" s="13">
        <v>0</v>
      </c>
      <c r="G115" s="14">
        <v>2349.98</v>
      </c>
      <c r="H115" s="12">
        <v>0</v>
      </c>
      <c r="I115" s="12">
        <v>0</v>
      </c>
      <c r="J115" s="10">
        <v>0</v>
      </c>
      <c r="K115" s="10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6">
        <v>0</v>
      </c>
      <c r="R115" s="14">
        <v>0</v>
      </c>
      <c r="S115" s="16">
        <v>0</v>
      </c>
      <c r="T115" s="14">
        <v>0</v>
      </c>
      <c r="U115" s="14">
        <v>0</v>
      </c>
      <c r="V115" s="14">
        <v>1451</v>
      </c>
      <c r="W115">
        <f t="shared" si="6"/>
        <v>1</v>
      </c>
      <c r="X115">
        <f t="shared" si="7"/>
        <v>0</v>
      </c>
      <c r="Y115">
        <f t="shared" si="8"/>
        <v>0</v>
      </c>
      <c r="Z115">
        <f t="shared" si="10"/>
        <v>0</v>
      </c>
      <c r="AA115" s="23">
        <f t="shared" si="9"/>
        <v>0</v>
      </c>
    </row>
    <row r="116" spans="1:27" x14ac:dyDescent="0.25">
      <c r="A116" s="10" t="s">
        <v>88</v>
      </c>
      <c r="B116" s="10" t="s">
        <v>89</v>
      </c>
      <c r="C116" s="11">
        <v>45726.041666666657</v>
      </c>
      <c r="D116" s="12">
        <v>0</v>
      </c>
      <c r="E116" s="12">
        <v>0</v>
      </c>
      <c r="F116" s="13">
        <v>0</v>
      </c>
      <c r="G116" s="14">
        <v>2349.98</v>
      </c>
      <c r="H116" s="12">
        <v>0</v>
      </c>
      <c r="I116" s="12">
        <v>0</v>
      </c>
      <c r="J116" s="10">
        <v>0</v>
      </c>
      <c r="K116" s="10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6">
        <v>0</v>
      </c>
      <c r="R116" s="14">
        <v>0</v>
      </c>
      <c r="S116" s="16">
        <v>0</v>
      </c>
      <c r="T116" s="14">
        <v>0</v>
      </c>
      <c r="U116" s="14">
        <v>0</v>
      </c>
      <c r="V116" s="14">
        <v>1451</v>
      </c>
      <c r="W116">
        <f t="shared" si="6"/>
        <v>1</v>
      </c>
      <c r="X116">
        <f t="shared" si="7"/>
        <v>0</v>
      </c>
      <c r="Y116">
        <f t="shared" si="8"/>
        <v>0</v>
      </c>
      <c r="Z116">
        <f t="shared" si="10"/>
        <v>0</v>
      </c>
      <c r="AA116" s="23">
        <f t="shared" si="9"/>
        <v>0</v>
      </c>
    </row>
    <row r="117" spans="1:27" x14ac:dyDescent="0.25">
      <c r="A117" s="10" t="s">
        <v>112</v>
      </c>
      <c r="B117" s="10" t="s">
        <v>154</v>
      </c>
      <c r="C117" s="11">
        <v>45726.041666666657</v>
      </c>
      <c r="D117" s="12">
        <v>0</v>
      </c>
      <c r="E117" s="12">
        <v>0</v>
      </c>
      <c r="F117" s="13">
        <v>0</v>
      </c>
      <c r="G117" s="14">
        <v>2349.98</v>
      </c>
      <c r="H117" s="12">
        <v>0</v>
      </c>
      <c r="I117" s="12">
        <v>0</v>
      </c>
      <c r="J117" s="10">
        <v>0</v>
      </c>
      <c r="K117" s="10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6">
        <v>0</v>
      </c>
      <c r="R117" s="14">
        <v>0</v>
      </c>
      <c r="S117" s="16">
        <v>0</v>
      </c>
      <c r="T117" s="14">
        <v>0</v>
      </c>
      <c r="U117" s="14">
        <v>0</v>
      </c>
      <c r="V117" s="14">
        <v>1451</v>
      </c>
      <c r="W117">
        <f t="shared" si="6"/>
        <v>1</v>
      </c>
      <c r="X117">
        <f t="shared" si="7"/>
        <v>0</v>
      </c>
      <c r="Y117">
        <f t="shared" si="8"/>
        <v>0</v>
      </c>
      <c r="Z117">
        <f t="shared" si="10"/>
        <v>0</v>
      </c>
      <c r="AA117" s="23">
        <f t="shared" si="9"/>
        <v>0</v>
      </c>
    </row>
    <row r="118" spans="1:27" x14ac:dyDescent="0.25">
      <c r="A118" s="10" t="s">
        <v>108</v>
      </c>
      <c r="B118" s="10" t="s">
        <v>109</v>
      </c>
      <c r="C118" s="11">
        <v>45726.041666666657</v>
      </c>
      <c r="D118" s="12">
        <v>0</v>
      </c>
      <c r="E118" s="12">
        <v>0</v>
      </c>
      <c r="F118" s="13">
        <v>0</v>
      </c>
      <c r="G118" s="14">
        <v>2349.98</v>
      </c>
      <c r="H118" s="12">
        <v>0</v>
      </c>
      <c r="I118" s="12">
        <v>0</v>
      </c>
      <c r="J118" s="10">
        <v>0</v>
      </c>
      <c r="K118" s="10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6">
        <v>0</v>
      </c>
      <c r="R118" s="14">
        <v>0</v>
      </c>
      <c r="S118" s="16">
        <v>0</v>
      </c>
      <c r="T118" s="14">
        <v>0</v>
      </c>
      <c r="U118" s="14">
        <v>0</v>
      </c>
      <c r="V118" s="14">
        <v>1451</v>
      </c>
      <c r="W118">
        <f t="shared" si="6"/>
        <v>1</v>
      </c>
      <c r="X118">
        <f t="shared" si="7"/>
        <v>0</v>
      </c>
      <c r="Y118">
        <f t="shared" si="8"/>
        <v>0</v>
      </c>
      <c r="Z118">
        <f t="shared" si="10"/>
        <v>0</v>
      </c>
      <c r="AA118" s="23">
        <f t="shared" si="9"/>
        <v>0</v>
      </c>
    </row>
    <row r="119" spans="1:27" x14ac:dyDescent="0.25">
      <c r="A119" s="10" t="s">
        <v>54</v>
      </c>
      <c r="B119" s="10" t="s">
        <v>54</v>
      </c>
      <c r="C119" s="11">
        <v>45726.041666666657</v>
      </c>
      <c r="D119" s="12">
        <v>0</v>
      </c>
      <c r="E119" s="12">
        <v>0</v>
      </c>
      <c r="F119" s="13">
        <v>0</v>
      </c>
      <c r="G119" s="14">
        <v>2349.98</v>
      </c>
      <c r="H119" s="12">
        <v>0</v>
      </c>
      <c r="I119" s="12">
        <v>0</v>
      </c>
      <c r="J119" s="10">
        <v>0</v>
      </c>
      <c r="K119" s="10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6">
        <v>0</v>
      </c>
      <c r="R119" s="14">
        <v>0</v>
      </c>
      <c r="S119" s="16">
        <v>0</v>
      </c>
      <c r="T119" s="14">
        <v>0</v>
      </c>
      <c r="U119" s="14">
        <v>0</v>
      </c>
      <c r="V119" s="14">
        <v>1451</v>
      </c>
      <c r="W119">
        <f t="shared" si="6"/>
        <v>1</v>
      </c>
      <c r="X119">
        <f t="shared" si="7"/>
        <v>0</v>
      </c>
      <c r="Y119">
        <f t="shared" si="8"/>
        <v>0</v>
      </c>
      <c r="Z119">
        <f t="shared" si="10"/>
        <v>0</v>
      </c>
      <c r="AA119" s="23">
        <f t="shared" si="9"/>
        <v>0</v>
      </c>
    </row>
    <row r="120" spans="1:27" x14ac:dyDescent="0.25">
      <c r="A120" s="10" t="s">
        <v>112</v>
      </c>
      <c r="B120" s="10" t="s">
        <v>155</v>
      </c>
      <c r="C120" s="11">
        <v>45726.041666666657</v>
      </c>
      <c r="D120" s="12">
        <v>0</v>
      </c>
      <c r="E120" s="12">
        <v>0</v>
      </c>
      <c r="F120" s="13">
        <v>0</v>
      </c>
      <c r="G120" s="14">
        <v>2349.98</v>
      </c>
      <c r="H120" s="12">
        <v>0</v>
      </c>
      <c r="I120" s="12">
        <v>0</v>
      </c>
      <c r="J120" s="10">
        <v>0</v>
      </c>
      <c r="K120" s="10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6">
        <v>0</v>
      </c>
      <c r="R120" s="14">
        <v>0</v>
      </c>
      <c r="S120" s="16">
        <v>0</v>
      </c>
      <c r="T120" s="14">
        <v>0</v>
      </c>
      <c r="U120" s="14">
        <v>0</v>
      </c>
      <c r="V120" s="14">
        <v>1451</v>
      </c>
      <c r="W120">
        <f t="shared" si="6"/>
        <v>1</v>
      </c>
      <c r="X120">
        <f t="shared" si="7"/>
        <v>0</v>
      </c>
      <c r="Y120">
        <f t="shared" si="8"/>
        <v>0</v>
      </c>
      <c r="Z120">
        <f t="shared" si="10"/>
        <v>0</v>
      </c>
      <c r="AA120" s="23">
        <f t="shared" si="9"/>
        <v>0</v>
      </c>
    </row>
    <row r="121" spans="1:27" x14ac:dyDescent="0.25">
      <c r="A121" s="10" t="s">
        <v>80</v>
      </c>
      <c r="B121" s="10" t="s">
        <v>81</v>
      </c>
      <c r="C121" s="11">
        <v>45726.041666666657</v>
      </c>
      <c r="D121" s="12">
        <v>0</v>
      </c>
      <c r="E121" s="12">
        <v>0</v>
      </c>
      <c r="F121" s="13">
        <v>0</v>
      </c>
      <c r="G121" s="14">
        <v>2349.98</v>
      </c>
      <c r="H121" s="12">
        <v>0</v>
      </c>
      <c r="I121" s="12">
        <v>0</v>
      </c>
      <c r="J121" s="10">
        <v>0</v>
      </c>
      <c r="K121" s="10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6">
        <v>0</v>
      </c>
      <c r="R121" s="14">
        <v>0</v>
      </c>
      <c r="S121" s="16">
        <v>0</v>
      </c>
      <c r="T121" s="14">
        <v>0</v>
      </c>
      <c r="U121" s="14">
        <v>0</v>
      </c>
      <c r="V121" s="14">
        <v>1451</v>
      </c>
      <c r="W121">
        <f t="shared" si="6"/>
        <v>1</v>
      </c>
      <c r="X121">
        <f t="shared" si="7"/>
        <v>0</v>
      </c>
      <c r="Y121">
        <f t="shared" si="8"/>
        <v>0</v>
      </c>
      <c r="Z121">
        <f t="shared" si="10"/>
        <v>0</v>
      </c>
      <c r="AA121" s="23">
        <f t="shared" si="9"/>
        <v>0</v>
      </c>
    </row>
    <row r="122" spans="1:27" x14ac:dyDescent="0.25">
      <c r="A122" s="10" t="s">
        <v>26</v>
      </c>
      <c r="B122" s="10" t="s">
        <v>30</v>
      </c>
      <c r="C122" s="11">
        <v>45726.041666666657</v>
      </c>
      <c r="D122" s="12">
        <v>0</v>
      </c>
      <c r="E122" s="12">
        <v>0</v>
      </c>
      <c r="F122" s="13">
        <v>0</v>
      </c>
      <c r="G122" s="14">
        <v>2349.98</v>
      </c>
      <c r="H122" s="12">
        <v>0</v>
      </c>
      <c r="I122" s="12">
        <v>0</v>
      </c>
      <c r="J122" s="10">
        <v>0</v>
      </c>
      <c r="K122" s="10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6">
        <v>0</v>
      </c>
      <c r="R122" s="14">
        <v>0</v>
      </c>
      <c r="S122" s="16">
        <v>0</v>
      </c>
      <c r="T122" s="14">
        <v>0</v>
      </c>
      <c r="U122" s="14">
        <v>0</v>
      </c>
      <c r="V122" s="14">
        <v>1451</v>
      </c>
      <c r="W122">
        <f t="shared" si="6"/>
        <v>1</v>
      </c>
      <c r="X122">
        <f t="shared" si="7"/>
        <v>0</v>
      </c>
      <c r="Y122">
        <f t="shared" si="8"/>
        <v>0</v>
      </c>
      <c r="Z122">
        <f t="shared" si="10"/>
        <v>0</v>
      </c>
      <c r="AA122" s="23">
        <f t="shared" si="9"/>
        <v>0</v>
      </c>
    </row>
    <row r="123" spans="1:27" x14ac:dyDescent="0.25">
      <c r="A123" s="10" t="s">
        <v>112</v>
      </c>
      <c r="B123" s="10" t="s">
        <v>114</v>
      </c>
      <c r="C123" s="11">
        <v>45726.041666666657</v>
      </c>
      <c r="D123" s="12">
        <v>0</v>
      </c>
      <c r="E123" s="12">
        <v>0</v>
      </c>
      <c r="F123" s="13">
        <v>0</v>
      </c>
      <c r="G123" s="14">
        <v>2349.98</v>
      </c>
      <c r="H123" s="12">
        <v>0</v>
      </c>
      <c r="I123" s="12">
        <v>0</v>
      </c>
      <c r="J123" s="10">
        <v>0</v>
      </c>
      <c r="K123" s="10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6">
        <v>0</v>
      </c>
      <c r="R123" s="14">
        <v>0</v>
      </c>
      <c r="S123" s="16">
        <v>0</v>
      </c>
      <c r="T123" s="14">
        <v>0</v>
      </c>
      <c r="U123" s="14">
        <v>0</v>
      </c>
      <c r="V123" s="14">
        <v>1451</v>
      </c>
      <c r="W123">
        <f t="shared" si="6"/>
        <v>1</v>
      </c>
      <c r="X123">
        <f t="shared" si="7"/>
        <v>0</v>
      </c>
      <c r="Y123">
        <f t="shared" si="8"/>
        <v>0</v>
      </c>
      <c r="Z123">
        <f t="shared" si="10"/>
        <v>0</v>
      </c>
      <c r="AA123" s="23">
        <f t="shared" si="9"/>
        <v>0</v>
      </c>
    </row>
    <row r="124" spans="1:27" x14ac:dyDescent="0.25">
      <c r="A124" s="10" t="s">
        <v>78</v>
      </c>
      <c r="B124" s="10" t="s">
        <v>79</v>
      </c>
      <c r="C124" s="11">
        <v>45726.041666666657</v>
      </c>
      <c r="D124" s="12">
        <v>0</v>
      </c>
      <c r="E124" s="12">
        <v>0</v>
      </c>
      <c r="F124" s="13">
        <v>0</v>
      </c>
      <c r="G124" s="14">
        <v>2349.98</v>
      </c>
      <c r="H124" s="12">
        <v>0</v>
      </c>
      <c r="I124" s="12">
        <v>0</v>
      </c>
      <c r="J124" s="10">
        <v>0</v>
      </c>
      <c r="K124" s="10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6">
        <v>0</v>
      </c>
      <c r="R124" s="14">
        <v>0</v>
      </c>
      <c r="S124" s="16">
        <v>0</v>
      </c>
      <c r="T124" s="14">
        <v>0</v>
      </c>
      <c r="U124" s="14">
        <v>0</v>
      </c>
      <c r="V124" s="14">
        <v>1451</v>
      </c>
      <c r="W124">
        <f t="shared" si="6"/>
        <v>1</v>
      </c>
      <c r="X124">
        <f t="shared" si="7"/>
        <v>0</v>
      </c>
      <c r="Y124">
        <f t="shared" si="8"/>
        <v>0</v>
      </c>
      <c r="Z124">
        <f t="shared" si="10"/>
        <v>0</v>
      </c>
      <c r="AA124" s="23">
        <f t="shared" si="9"/>
        <v>0</v>
      </c>
    </row>
    <row r="125" spans="1:27" x14ac:dyDescent="0.25">
      <c r="A125" s="10" t="s">
        <v>80</v>
      </c>
      <c r="B125" s="10" t="s">
        <v>82</v>
      </c>
      <c r="C125" s="11">
        <v>45726.041666666657</v>
      </c>
      <c r="D125" s="12">
        <v>0</v>
      </c>
      <c r="E125" s="12">
        <v>0</v>
      </c>
      <c r="F125" s="13">
        <v>0</v>
      </c>
      <c r="G125" s="14">
        <v>2349.98</v>
      </c>
      <c r="H125" s="12">
        <v>0</v>
      </c>
      <c r="I125" s="12">
        <v>0</v>
      </c>
      <c r="J125" s="10">
        <v>0</v>
      </c>
      <c r="K125" s="10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6">
        <v>0</v>
      </c>
      <c r="R125" s="14">
        <v>0</v>
      </c>
      <c r="S125" s="16">
        <v>0</v>
      </c>
      <c r="T125" s="14">
        <v>0</v>
      </c>
      <c r="U125" s="14">
        <v>0</v>
      </c>
      <c r="V125" s="14">
        <v>1451</v>
      </c>
      <c r="W125">
        <f t="shared" si="6"/>
        <v>1</v>
      </c>
      <c r="X125">
        <f t="shared" si="7"/>
        <v>0</v>
      </c>
      <c r="Y125">
        <f t="shared" si="8"/>
        <v>0</v>
      </c>
      <c r="Z125">
        <f t="shared" si="10"/>
        <v>0</v>
      </c>
      <c r="AA125" s="23">
        <f t="shared" si="9"/>
        <v>0</v>
      </c>
    </row>
    <row r="126" spans="1:27" x14ac:dyDescent="0.25">
      <c r="A126" s="10" t="s">
        <v>26</v>
      </c>
      <c r="B126" s="10" t="s">
        <v>31</v>
      </c>
      <c r="C126" s="11">
        <v>45726.041666666657</v>
      </c>
      <c r="D126" s="12">
        <v>0</v>
      </c>
      <c r="E126" s="12">
        <v>0</v>
      </c>
      <c r="F126" s="13">
        <v>0</v>
      </c>
      <c r="G126" s="14">
        <v>2349.98</v>
      </c>
      <c r="H126" s="12">
        <v>0</v>
      </c>
      <c r="I126" s="12">
        <v>0</v>
      </c>
      <c r="J126" s="10">
        <v>0</v>
      </c>
      <c r="K126" s="10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6">
        <v>0</v>
      </c>
      <c r="R126" s="14">
        <v>0</v>
      </c>
      <c r="S126" s="16">
        <v>0</v>
      </c>
      <c r="T126" s="14">
        <v>0</v>
      </c>
      <c r="U126" s="14">
        <v>0</v>
      </c>
      <c r="V126" s="14">
        <v>1451</v>
      </c>
      <c r="W126">
        <f t="shared" si="6"/>
        <v>1</v>
      </c>
      <c r="X126">
        <f t="shared" si="7"/>
        <v>0</v>
      </c>
      <c r="Y126">
        <f t="shared" si="8"/>
        <v>0</v>
      </c>
      <c r="Z126">
        <f t="shared" si="10"/>
        <v>0</v>
      </c>
      <c r="AA126" s="23">
        <f t="shared" si="9"/>
        <v>0</v>
      </c>
    </row>
    <row r="127" spans="1:27" x14ac:dyDescent="0.25">
      <c r="A127" s="10" t="s">
        <v>48</v>
      </c>
      <c r="B127" s="10" t="s">
        <v>49</v>
      </c>
      <c r="C127" s="11">
        <v>45726.041666666657</v>
      </c>
      <c r="D127" s="12">
        <v>0</v>
      </c>
      <c r="E127" s="12">
        <v>0</v>
      </c>
      <c r="F127" s="13">
        <v>0</v>
      </c>
      <c r="G127" s="14">
        <v>2349.98</v>
      </c>
      <c r="H127" s="12">
        <v>0</v>
      </c>
      <c r="I127" s="12">
        <v>0</v>
      </c>
      <c r="J127" s="10">
        <v>0</v>
      </c>
      <c r="K127" s="10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6">
        <v>0</v>
      </c>
      <c r="R127" s="14">
        <v>0</v>
      </c>
      <c r="S127" s="16">
        <v>0</v>
      </c>
      <c r="T127" s="14">
        <v>0</v>
      </c>
      <c r="U127" s="14">
        <v>0</v>
      </c>
      <c r="V127" s="14">
        <v>1451</v>
      </c>
      <c r="W127">
        <f t="shared" si="6"/>
        <v>1</v>
      </c>
      <c r="X127">
        <f t="shared" si="7"/>
        <v>0</v>
      </c>
      <c r="Y127">
        <f t="shared" si="8"/>
        <v>0</v>
      </c>
      <c r="Z127">
        <f t="shared" si="10"/>
        <v>0</v>
      </c>
      <c r="AA127" s="23">
        <f t="shared" si="9"/>
        <v>0</v>
      </c>
    </row>
    <row r="128" spans="1:27" x14ac:dyDescent="0.25">
      <c r="A128" s="10" t="s">
        <v>90</v>
      </c>
      <c r="B128" s="10" t="s">
        <v>90</v>
      </c>
      <c r="C128" s="11">
        <v>45726.041666666657</v>
      </c>
      <c r="D128" s="12">
        <v>0</v>
      </c>
      <c r="E128" s="12">
        <v>0</v>
      </c>
      <c r="F128" s="13">
        <v>0</v>
      </c>
      <c r="G128" s="14">
        <v>2349.98</v>
      </c>
      <c r="H128" s="12">
        <v>0</v>
      </c>
      <c r="I128" s="12">
        <v>0</v>
      </c>
      <c r="J128" s="10">
        <v>0</v>
      </c>
      <c r="K128" s="10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6">
        <v>0</v>
      </c>
      <c r="R128" s="14">
        <v>0</v>
      </c>
      <c r="S128" s="16">
        <v>0</v>
      </c>
      <c r="T128" s="14">
        <v>0</v>
      </c>
      <c r="U128" s="14">
        <v>0</v>
      </c>
      <c r="V128" s="14">
        <v>1451</v>
      </c>
      <c r="W128">
        <f t="shared" si="6"/>
        <v>1</v>
      </c>
      <c r="X128">
        <f t="shared" si="7"/>
        <v>0</v>
      </c>
      <c r="Y128">
        <f t="shared" si="8"/>
        <v>0</v>
      </c>
      <c r="Z128">
        <f t="shared" si="10"/>
        <v>0</v>
      </c>
      <c r="AA128" s="23">
        <f t="shared" si="9"/>
        <v>0</v>
      </c>
    </row>
    <row r="129" spans="1:27" x14ac:dyDescent="0.25">
      <c r="A129" s="10" t="s">
        <v>26</v>
      </c>
      <c r="B129" s="10" t="s">
        <v>32</v>
      </c>
      <c r="C129" s="11">
        <v>45726.041666666657</v>
      </c>
      <c r="D129" s="12">
        <v>0</v>
      </c>
      <c r="E129" s="12">
        <v>0</v>
      </c>
      <c r="F129" s="13">
        <v>0</v>
      </c>
      <c r="G129" s="14">
        <v>2349.98</v>
      </c>
      <c r="H129" s="12">
        <v>0</v>
      </c>
      <c r="I129" s="12">
        <v>0</v>
      </c>
      <c r="J129" s="10">
        <v>0</v>
      </c>
      <c r="K129" s="10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6">
        <v>0</v>
      </c>
      <c r="R129" s="14">
        <v>0</v>
      </c>
      <c r="S129" s="16">
        <v>0</v>
      </c>
      <c r="T129" s="14">
        <v>0</v>
      </c>
      <c r="U129" s="14">
        <v>0</v>
      </c>
      <c r="V129" s="14">
        <v>1451</v>
      </c>
      <c r="W129">
        <f t="shared" si="6"/>
        <v>1</v>
      </c>
      <c r="X129">
        <f t="shared" si="7"/>
        <v>0</v>
      </c>
      <c r="Y129">
        <f t="shared" si="8"/>
        <v>0</v>
      </c>
      <c r="Z129">
        <f t="shared" si="10"/>
        <v>0</v>
      </c>
      <c r="AA129" s="23">
        <f t="shared" si="9"/>
        <v>0</v>
      </c>
    </row>
    <row r="130" spans="1:27" x14ac:dyDescent="0.25">
      <c r="A130" s="10" t="s">
        <v>26</v>
      </c>
      <c r="B130" s="10" t="s">
        <v>33</v>
      </c>
      <c r="C130" s="11">
        <v>45726.041666666657</v>
      </c>
      <c r="D130" s="12">
        <v>0</v>
      </c>
      <c r="E130" s="12">
        <v>0</v>
      </c>
      <c r="F130" s="13">
        <v>0</v>
      </c>
      <c r="G130" s="14">
        <v>2349.98</v>
      </c>
      <c r="H130" s="12">
        <v>0</v>
      </c>
      <c r="I130" s="12">
        <v>0</v>
      </c>
      <c r="J130" s="10">
        <v>0</v>
      </c>
      <c r="K130" s="10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6">
        <v>0</v>
      </c>
      <c r="R130" s="14">
        <v>0</v>
      </c>
      <c r="S130" s="16">
        <v>0</v>
      </c>
      <c r="T130" s="14">
        <v>0</v>
      </c>
      <c r="U130" s="14">
        <v>0</v>
      </c>
      <c r="V130" s="14">
        <v>1451</v>
      </c>
      <c r="W130">
        <f t="shared" ref="W130:W193" si="11">+HOUR(C130)</f>
        <v>1</v>
      </c>
      <c r="X130">
        <f t="shared" ref="X130:X193" si="12">+J130*H130</f>
        <v>0</v>
      </c>
      <c r="Y130">
        <f t="shared" ref="Y130:Y193" si="13">+K130*I130</f>
        <v>0</v>
      </c>
      <c r="Z130">
        <f t="shared" si="10"/>
        <v>0</v>
      </c>
      <c r="AA130" s="23">
        <f t="shared" ref="AA130:AA193" si="14">+Z130+S130+Z130</f>
        <v>0</v>
      </c>
    </row>
    <row r="131" spans="1:27" x14ac:dyDescent="0.25">
      <c r="A131" s="10" t="s">
        <v>26</v>
      </c>
      <c r="B131" s="10" t="s">
        <v>34</v>
      </c>
      <c r="C131" s="11">
        <v>45726.041666666657</v>
      </c>
      <c r="D131" s="12">
        <v>0</v>
      </c>
      <c r="E131" s="12">
        <v>0</v>
      </c>
      <c r="F131" s="13">
        <v>0</v>
      </c>
      <c r="G131" s="14">
        <v>2349.98</v>
      </c>
      <c r="H131" s="12">
        <v>0</v>
      </c>
      <c r="I131" s="12">
        <v>0</v>
      </c>
      <c r="J131" s="10">
        <v>0</v>
      </c>
      <c r="K131" s="10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6">
        <v>0</v>
      </c>
      <c r="R131" s="14">
        <v>0</v>
      </c>
      <c r="S131" s="16">
        <v>0</v>
      </c>
      <c r="T131" s="14">
        <v>0</v>
      </c>
      <c r="U131" s="14">
        <v>0</v>
      </c>
      <c r="V131" s="14">
        <v>1451</v>
      </c>
      <c r="W131">
        <f t="shared" si="11"/>
        <v>1</v>
      </c>
      <c r="X131">
        <f t="shared" si="12"/>
        <v>0</v>
      </c>
      <c r="Y131">
        <f t="shared" si="13"/>
        <v>0</v>
      </c>
      <c r="Z131">
        <f t="shared" si="10"/>
        <v>0</v>
      </c>
      <c r="AA131" s="23">
        <f t="shared" si="14"/>
        <v>0</v>
      </c>
    </row>
    <row r="132" spans="1:27" x14ac:dyDescent="0.25">
      <c r="A132" s="10" t="s">
        <v>26</v>
      </c>
      <c r="B132" s="10" t="s">
        <v>35</v>
      </c>
      <c r="C132" s="11">
        <v>45726.041666666657</v>
      </c>
      <c r="D132" s="12">
        <v>0</v>
      </c>
      <c r="E132" s="12">
        <v>0</v>
      </c>
      <c r="F132" s="13">
        <v>0</v>
      </c>
      <c r="G132" s="14">
        <v>2349.98</v>
      </c>
      <c r="H132" s="12">
        <v>0</v>
      </c>
      <c r="I132" s="12">
        <v>0</v>
      </c>
      <c r="J132" s="10">
        <v>0</v>
      </c>
      <c r="K132" s="10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6">
        <v>0</v>
      </c>
      <c r="R132" s="14">
        <v>0</v>
      </c>
      <c r="S132" s="16">
        <v>0</v>
      </c>
      <c r="T132" s="14">
        <v>0</v>
      </c>
      <c r="U132" s="14">
        <v>0</v>
      </c>
      <c r="V132" s="14">
        <v>1451</v>
      </c>
      <c r="W132">
        <f t="shared" si="11"/>
        <v>1</v>
      </c>
      <c r="X132">
        <f t="shared" si="12"/>
        <v>0</v>
      </c>
      <c r="Y132">
        <f t="shared" si="13"/>
        <v>0</v>
      </c>
      <c r="Z132">
        <f t="shared" si="10"/>
        <v>0</v>
      </c>
      <c r="AA132" s="23">
        <f t="shared" si="14"/>
        <v>0</v>
      </c>
    </row>
    <row r="133" spans="1:27" x14ac:dyDescent="0.25">
      <c r="A133" s="10" t="s">
        <v>63</v>
      </c>
      <c r="B133" s="10" t="s">
        <v>64</v>
      </c>
      <c r="C133" s="11">
        <v>45726.041666666657</v>
      </c>
      <c r="D133" s="12">
        <v>0</v>
      </c>
      <c r="E133" s="12">
        <v>0</v>
      </c>
      <c r="F133" s="13">
        <v>0</v>
      </c>
      <c r="G133" s="14">
        <v>2349.98</v>
      </c>
      <c r="H133" s="12">
        <v>0</v>
      </c>
      <c r="I133" s="12">
        <v>0</v>
      </c>
      <c r="J133" s="10">
        <v>0</v>
      </c>
      <c r="K133" s="10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6">
        <v>0</v>
      </c>
      <c r="R133" s="14">
        <v>0</v>
      </c>
      <c r="S133" s="16">
        <v>0</v>
      </c>
      <c r="T133" s="14">
        <v>0</v>
      </c>
      <c r="U133" s="14">
        <v>0</v>
      </c>
      <c r="V133" s="14">
        <v>1451</v>
      </c>
      <c r="W133">
        <f t="shared" si="11"/>
        <v>1</v>
      </c>
      <c r="X133">
        <f t="shared" si="12"/>
        <v>0</v>
      </c>
      <c r="Y133">
        <f t="shared" si="13"/>
        <v>0</v>
      </c>
      <c r="Z133">
        <f t="shared" si="10"/>
        <v>0</v>
      </c>
      <c r="AA133" s="23">
        <f t="shared" si="14"/>
        <v>0</v>
      </c>
    </row>
    <row r="134" spans="1:27" x14ac:dyDescent="0.25">
      <c r="A134" s="10" t="s">
        <v>26</v>
      </c>
      <c r="B134" s="10" t="s">
        <v>36</v>
      </c>
      <c r="C134" s="11">
        <v>45726.041666666657</v>
      </c>
      <c r="D134" s="12">
        <v>0</v>
      </c>
      <c r="E134" s="12">
        <v>0</v>
      </c>
      <c r="F134" s="13">
        <v>0</v>
      </c>
      <c r="G134" s="14">
        <v>2349.98</v>
      </c>
      <c r="H134" s="12">
        <v>0</v>
      </c>
      <c r="I134" s="12">
        <v>0</v>
      </c>
      <c r="J134" s="10">
        <v>0</v>
      </c>
      <c r="K134" s="10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6">
        <v>0</v>
      </c>
      <c r="R134" s="14">
        <v>0</v>
      </c>
      <c r="S134" s="16">
        <v>0</v>
      </c>
      <c r="T134" s="14">
        <v>0</v>
      </c>
      <c r="U134" s="14">
        <v>0</v>
      </c>
      <c r="V134" s="14">
        <v>1451</v>
      </c>
      <c r="W134">
        <f t="shared" si="11"/>
        <v>1</v>
      </c>
      <c r="X134">
        <f t="shared" si="12"/>
        <v>0</v>
      </c>
      <c r="Y134">
        <f t="shared" si="13"/>
        <v>0</v>
      </c>
      <c r="Z134">
        <f t="shared" ref="Z134:Z197" si="15">+IFERROR(VLOOKUP(A134,$AD$2:$AE$7,2,0),0)*L134</f>
        <v>0</v>
      </c>
      <c r="AA134" s="23">
        <f t="shared" si="14"/>
        <v>0</v>
      </c>
    </row>
    <row r="135" spans="1:27" x14ac:dyDescent="0.25">
      <c r="A135" s="10" t="s">
        <v>60</v>
      </c>
      <c r="B135" s="10" t="s">
        <v>61</v>
      </c>
      <c r="C135" s="11">
        <v>45726.041666666657</v>
      </c>
      <c r="D135" s="12">
        <v>0</v>
      </c>
      <c r="E135" s="12">
        <v>0</v>
      </c>
      <c r="F135" s="13">
        <v>0</v>
      </c>
      <c r="G135" s="14" t="s">
        <v>62</v>
      </c>
      <c r="H135" s="12">
        <v>0</v>
      </c>
      <c r="I135" s="12">
        <v>0</v>
      </c>
      <c r="J135" s="10">
        <v>0</v>
      </c>
      <c r="K135" s="10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6">
        <v>0</v>
      </c>
      <c r="R135" s="14">
        <v>0</v>
      </c>
      <c r="S135" s="16">
        <v>0</v>
      </c>
      <c r="T135" s="14">
        <v>0</v>
      </c>
      <c r="U135" s="14">
        <v>0</v>
      </c>
      <c r="V135" s="14" t="s">
        <v>62</v>
      </c>
      <c r="W135">
        <f t="shared" si="11"/>
        <v>1</v>
      </c>
      <c r="X135">
        <f t="shared" si="12"/>
        <v>0</v>
      </c>
      <c r="Y135">
        <f t="shared" si="13"/>
        <v>0</v>
      </c>
      <c r="Z135">
        <f t="shared" si="15"/>
        <v>0</v>
      </c>
      <c r="AA135" s="23">
        <f t="shared" si="14"/>
        <v>0</v>
      </c>
    </row>
    <row r="136" spans="1:27" x14ac:dyDescent="0.25">
      <c r="A136" s="10" t="s">
        <v>80</v>
      </c>
      <c r="B136" s="10" t="s">
        <v>83</v>
      </c>
      <c r="C136" s="11">
        <v>45726.041666666657</v>
      </c>
      <c r="D136" s="12">
        <v>0.4</v>
      </c>
      <c r="E136" s="12">
        <v>0.4</v>
      </c>
      <c r="F136" s="13">
        <v>0.42</v>
      </c>
      <c r="G136" s="14">
        <v>2349.98</v>
      </c>
      <c r="H136" s="12">
        <v>0</v>
      </c>
      <c r="I136" s="12">
        <v>0</v>
      </c>
      <c r="J136" s="10">
        <v>0</v>
      </c>
      <c r="K136" s="10">
        <v>0</v>
      </c>
      <c r="L136" s="14">
        <v>986.99159999999995</v>
      </c>
      <c r="M136" s="14">
        <v>3.767640072998045</v>
      </c>
      <c r="N136" s="14">
        <v>-18.850199999999969</v>
      </c>
      <c r="O136" s="14">
        <v>-15.47869612700195</v>
      </c>
      <c r="P136" s="14">
        <v>-15.47869612700195</v>
      </c>
      <c r="Q136" s="16">
        <v>0</v>
      </c>
      <c r="R136" s="14">
        <v>0</v>
      </c>
      <c r="S136" s="16">
        <v>19.246336199999998</v>
      </c>
      <c r="T136" s="14">
        <v>0</v>
      </c>
      <c r="U136" s="14">
        <v>0</v>
      </c>
      <c r="V136" s="14">
        <v>1451</v>
      </c>
      <c r="W136">
        <f t="shared" si="11"/>
        <v>1</v>
      </c>
      <c r="X136">
        <f t="shared" si="12"/>
        <v>0</v>
      </c>
      <c r="Y136">
        <f t="shared" si="13"/>
        <v>0</v>
      </c>
      <c r="Z136">
        <f t="shared" si="15"/>
        <v>0</v>
      </c>
      <c r="AA136" s="23">
        <f t="shared" si="14"/>
        <v>19.246336199999998</v>
      </c>
    </row>
    <row r="137" spans="1:27" x14ac:dyDescent="0.25">
      <c r="A137" s="10" t="s">
        <v>65</v>
      </c>
      <c r="B137" s="10" t="s">
        <v>66</v>
      </c>
      <c r="C137" s="11">
        <v>45726.041666666657</v>
      </c>
      <c r="D137" s="12">
        <v>1.8</v>
      </c>
      <c r="E137" s="12">
        <v>1.8</v>
      </c>
      <c r="F137" s="13">
        <v>1.82</v>
      </c>
      <c r="G137" s="14">
        <v>2349.98</v>
      </c>
      <c r="H137" s="12">
        <v>0</v>
      </c>
      <c r="I137" s="12">
        <v>0</v>
      </c>
      <c r="J137" s="10">
        <v>0</v>
      </c>
      <c r="K137" s="10">
        <v>0</v>
      </c>
      <c r="L137" s="14">
        <v>4276.9636</v>
      </c>
      <c r="M137" s="14">
        <v>13.99695938943082</v>
      </c>
      <c r="N137" s="14">
        <v>-18.850200000000019</v>
      </c>
      <c r="O137" s="14">
        <v>-15.941785810569179</v>
      </c>
      <c r="P137" s="14">
        <v>-15.941785810569179</v>
      </c>
      <c r="Q137" s="16">
        <v>0</v>
      </c>
      <c r="R137" s="14">
        <v>0</v>
      </c>
      <c r="S137" s="16">
        <v>29.9387452</v>
      </c>
      <c r="T137" s="14">
        <v>0</v>
      </c>
      <c r="U137" s="14">
        <v>0</v>
      </c>
      <c r="V137" s="14">
        <v>1451</v>
      </c>
      <c r="W137">
        <f t="shared" si="11"/>
        <v>1</v>
      </c>
      <c r="X137">
        <f t="shared" si="12"/>
        <v>0</v>
      </c>
      <c r="Y137">
        <f t="shared" si="13"/>
        <v>0</v>
      </c>
      <c r="Z137">
        <f t="shared" si="15"/>
        <v>0</v>
      </c>
      <c r="AA137" s="23">
        <f t="shared" si="14"/>
        <v>29.9387452</v>
      </c>
    </row>
    <row r="138" spans="1:27" x14ac:dyDescent="0.25">
      <c r="A138" s="10" t="s">
        <v>65</v>
      </c>
      <c r="B138" s="10" t="s">
        <v>69</v>
      </c>
      <c r="C138" s="11">
        <v>45726.041666666657</v>
      </c>
      <c r="D138" s="12">
        <v>1</v>
      </c>
      <c r="E138" s="12">
        <v>1</v>
      </c>
      <c r="F138" s="13">
        <v>1</v>
      </c>
      <c r="G138" s="14">
        <v>2349.98</v>
      </c>
      <c r="H138" s="12">
        <v>0</v>
      </c>
      <c r="I138" s="12">
        <v>0</v>
      </c>
      <c r="J138" s="10">
        <v>0</v>
      </c>
      <c r="K138" s="10">
        <v>0</v>
      </c>
      <c r="L138" s="14">
        <v>2349.98</v>
      </c>
      <c r="M138" s="14">
        <v>16.449860000000001</v>
      </c>
      <c r="N138" s="14">
        <v>0</v>
      </c>
      <c r="O138" s="14">
        <v>0</v>
      </c>
      <c r="P138" s="14">
        <v>0</v>
      </c>
      <c r="Q138" s="16">
        <v>0</v>
      </c>
      <c r="R138" s="14">
        <v>0</v>
      </c>
      <c r="S138" s="16">
        <v>16.449860000000001</v>
      </c>
      <c r="T138" s="14">
        <v>0</v>
      </c>
      <c r="U138" s="14">
        <v>0</v>
      </c>
      <c r="V138" s="14">
        <v>1451</v>
      </c>
      <c r="W138">
        <f t="shared" si="11"/>
        <v>1</v>
      </c>
      <c r="X138">
        <f t="shared" si="12"/>
        <v>0</v>
      </c>
      <c r="Y138">
        <f t="shared" si="13"/>
        <v>0</v>
      </c>
      <c r="Z138">
        <f t="shared" si="15"/>
        <v>0</v>
      </c>
      <c r="AA138" s="23">
        <f t="shared" si="14"/>
        <v>16.449860000000001</v>
      </c>
    </row>
    <row r="139" spans="1:27" x14ac:dyDescent="0.25">
      <c r="A139" s="10" t="s">
        <v>108</v>
      </c>
      <c r="B139" s="10" t="s">
        <v>108</v>
      </c>
      <c r="C139" s="11">
        <v>45726.041666666657</v>
      </c>
      <c r="D139" s="12">
        <v>3.7</v>
      </c>
      <c r="E139" s="12">
        <v>3.7</v>
      </c>
      <c r="F139" s="13">
        <v>3.94</v>
      </c>
      <c r="G139" s="14">
        <v>2349.98</v>
      </c>
      <c r="H139" s="12">
        <v>0</v>
      </c>
      <c r="I139" s="12">
        <v>1906</v>
      </c>
      <c r="J139" s="10">
        <v>0</v>
      </c>
      <c r="K139" s="10">
        <v>0.4</v>
      </c>
      <c r="L139" s="14">
        <v>9258.9212000000007</v>
      </c>
      <c r="M139" s="14">
        <v>28.601346420038311</v>
      </c>
      <c r="N139" s="14">
        <v>-11.279904000000069</v>
      </c>
      <c r="O139" s="14">
        <v>-9.5395175399615635</v>
      </c>
      <c r="P139" s="14">
        <v>-9.5395175399615635</v>
      </c>
      <c r="Q139" s="16">
        <v>0</v>
      </c>
      <c r="R139" s="14">
        <v>0</v>
      </c>
      <c r="S139" s="16">
        <v>215.73286396</v>
      </c>
      <c r="T139" s="14">
        <v>-177.5920000000001</v>
      </c>
      <c r="U139" s="14">
        <v>0</v>
      </c>
      <c r="V139" s="14">
        <v>1451</v>
      </c>
      <c r="W139">
        <f t="shared" si="11"/>
        <v>1</v>
      </c>
      <c r="X139">
        <f t="shared" si="12"/>
        <v>0</v>
      </c>
      <c r="Y139">
        <f t="shared" si="13"/>
        <v>762.40000000000009</v>
      </c>
      <c r="Z139">
        <f t="shared" si="15"/>
        <v>0</v>
      </c>
      <c r="AA139" s="23">
        <f t="shared" si="14"/>
        <v>215.73286396</v>
      </c>
    </row>
    <row r="140" spans="1:27" x14ac:dyDescent="0.25">
      <c r="A140" s="10" t="s">
        <v>26</v>
      </c>
      <c r="B140" s="10" t="s">
        <v>29</v>
      </c>
      <c r="C140" s="11">
        <v>45726.041666666657</v>
      </c>
      <c r="D140" s="12">
        <v>0.1</v>
      </c>
      <c r="E140" s="12">
        <v>0.1</v>
      </c>
      <c r="F140" s="13">
        <v>0</v>
      </c>
      <c r="G140" s="14">
        <v>2349.98</v>
      </c>
      <c r="H140" s="12">
        <v>1906</v>
      </c>
      <c r="I140" s="12">
        <v>0</v>
      </c>
      <c r="J140" s="10">
        <v>0.1</v>
      </c>
      <c r="K140" s="10">
        <v>0</v>
      </c>
      <c r="L140" s="14">
        <v>0</v>
      </c>
      <c r="M140" s="14">
        <v>44.398000000000017</v>
      </c>
      <c r="N140" s="14">
        <v>0</v>
      </c>
      <c r="O140" s="14">
        <v>0</v>
      </c>
      <c r="P140" s="14">
        <v>0</v>
      </c>
      <c r="Q140" s="16">
        <v>0</v>
      </c>
      <c r="R140" s="14">
        <v>0</v>
      </c>
      <c r="S140" s="16">
        <v>0</v>
      </c>
      <c r="T140" s="14">
        <v>44.398000000000017</v>
      </c>
      <c r="U140" s="14">
        <v>0</v>
      </c>
      <c r="V140" s="14">
        <v>1451</v>
      </c>
      <c r="W140">
        <f t="shared" si="11"/>
        <v>1</v>
      </c>
      <c r="X140">
        <f t="shared" si="12"/>
        <v>190.60000000000002</v>
      </c>
      <c r="Y140">
        <f t="shared" si="13"/>
        <v>0</v>
      </c>
      <c r="Z140">
        <f t="shared" si="15"/>
        <v>0</v>
      </c>
      <c r="AA140" s="23">
        <f t="shared" si="14"/>
        <v>0</v>
      </c>
    </row>
    <row r="141" spans="1:27" x14ac:dyDescent="0.25">
      <c r="A141" s="10" t="s">
        <v>54</v>
      </c>
      <c r="B141" s="10" t="s">
        <v>58</v>
      </c>
      <c r="C141" s="11">
        <v>45726.041666666657</v>
      </c>
      <c r="D141" s="12">
        <v>11.2</v>
      </c>
      <c r="E141" s="12">
        <v>11.2</v>
      </c>
      <c r="F141" s="13">
        <v>12</v>
      </c>
      <c r="G141" s="14">
        <v>2349.98</v>
      </c>
      <c r="H141" s="12">
        <v>0</v>
      </c>
      <c r="I141" s="12">
        <v>0</v>
      </c>
      <c r="J141" s="10">
        <v>0</v>
      </c>
      <c r="K141" s="10">
        <v>0</v>
      </c>
      <c r="L141" s="14">
        <v>28199.759999999998</v>
      </c>
      <c r="M141" s="14">
        <v>44.528321014277587</v>
      </c>
      <c r="N141" s="14">
        <v>-754.00800000000061</v>
      </c>
      <c r="O141" s="14">
        <v>-446.14750298572233</v>
      </c>
      <c r="P141" s="14">
        <v>-446.14750298572233</v>
      </c>
      <c r="Q141" s="16">
        <v>0</v>
      </c>
      <c r="R141" s="14">
        <v>-16.919856000000049</v>
      </c>
      <c r="S141" s="16">
        <v>507.59568000000002</v>
      </c>
      <c r="T141" s="14">
        <v>0</v>
      </c>
      <c r="U141" s="14">
        <v>0</v>
      </c>
      <c r="V141" s="14">
        <v>1451</v>
      </c>
      <c r="W141">
        <f t="shared" si="11"/>
        <v>1</v>
      </c>
      <c r="X141">
        <f t="shared" si="12"/>
        <v>0</v>
      </c>
      <c r="Y141">
        <f t="shared" si="13"/>
        <v>0</v>
      </c>
      <c r="Z141">
        <f t="shared" si="15"/>
        <v>0</v>
      </c>
      <c r="AA141" s="23">
        <f t="shared" si="14"/>
        <v>507.59568000000002</v>
      </c>
    </row>
    <row r="142" spans="1:27" x14ac:dyDescent="0.25">
      <c r="A142" s="10" t="s">
        <v>86</v>
      </c>
      <c r="B142" s="10" t="s">
        <v>87</v>
      </c>
      <c r="C142" s="11">
        <v>45726.041666666657</v>
      </c>
      <c r="D142" s="12">
        <v>1.3</v>
      </c>
      <c r="E142" s="12">
        <v>1.3</v>
      </c>
      <c r="F142" s="13">
        <v>1.31</v>
      </c>
      <c r="G142" s="14">
        <v>2349.98</v>
      </c>
      <c r="H142" s="12">
        <v>0</v>
      </c>
      <c r="I142" s="12">
        <v>0</v>
      </c>
      <c r="J142" s="10">
        <v>0</v>
      </c>
      <c r="K142" s="10">
        <v>0</v>
      </c>
      <c r="L142" s="14">
        <v>3078.4738000000002</v>
      </c>
      <c r="M142" s="14">
        <v>53.598583094715408</v>
      </c>
      <c r="N142" s="14">
        <v>-9.4251000000000076</v>
      </c>
      <c r="O142" s="14">
        <v>-7.9708929052845914</v>
      </c>
      <c r="P142" s="14">
        <v>-7.9708929052845914</v>
      </c>
      <c r="Q142" s="16">
        <v>0</v>
      </c>
      <c r="R142" s="14">
        <v>0</v>
      </c>
      <c r="S142" s="16">
        <v>61.569476000000002</v>
      </c>
      <c r="T142" s="14">
        <v>0</v>
      </c>
      <c r="U142" s="14">
        <v>0</v>
      </c>
      <c r="V142" s="14">
        <v>1451</v>
      </c>
      <c r="W142">
        <f t="shared" si="11"/>
        <v>1</v>
      </c>
      <c r="X142">
        <f t="shared" si="12"/>
        <v>0</v>
      </c>
      <c r="Y142">
        <f t="shared" si="13"/>
        <v>0</v>
      </c>
      <c r="Z142">
        <f t="shared" si="15"/>
        <v>0</v>
      </c>
      <c r="AA142" s="23">
        <f t="shared" si="14"/>
        <v>61.569476000000002</v>
      </c>
    </row>
    <row r="143" spans="1:27" x14ac:dyDescent="0.25">
      <c r="A143" s="10" t="s">
        <v>50</v>
      </c>
      <c r="B143" s="10" t="s">
        <v>51</v>
      </c>
      <c r="C143" s="11">
        <v>45726.041666666657</v>
      </c>
      <c r="D143" s="12">
        <v>2.1</v>
      </c>
      <c r="E143" s="12">
        <v>2.1</v>
      </c>
      <c r="F143" s="13">
        <v>2.1</v>
      </c>
      <c r="G143" s="14">
        <v>2349.98</v>
      </c>
      <c r="H143" s="12">
        <v>0</v>
      </c>
      <c r="I143" s="12">
        <v>0</v>
      </c>
      <c r="J143" s="10">
        <v>0</v>
      </c>
      <c r="K143" s="10">
        <v>0</v>
      </c>
      <c r="L143" s="14">
        <v>4934.9580000000014</v>
      </c>
      <c r="M143" s="14">
        <v>59.219496000000007</v>
      </c>
      <c r="N143" s="14">
        <v>0</v>
      </c>
      <c r="O143" s="14">
        <v>0</v>
      </c>
      <c r="P143" s="14">
        <v>0</v>
      </c>
      <c r="Q143" s="16">
        <v>0</v>
      </c>
      <c r="R143" s="14">
        <v>0</v>
      </c>
      <c r="S143" s="16">
        <v>59.219496000000007</v>
      </c>
      <c r="T143" s="14">
        <v>0</v>
      </c>
      <c r="U143" s="14">
        <v>0</v>
      </c>
      <c r="V143" s="14">
        <v>1451</v>
      </c>
      <c r="W143">
        <f t="shared" si="11"/>
        <v>1</v>
      </c>
      <c r="X143">
        <f t="shared" si="12"/>
        <v>0</v>
      </c>
      <c r="Y143">
        <f t="shared" si="13"/>
        <v>0</v>
      </c>
      <c r="Z143">
        <f t="shared" si="15"/>
        <v>0</v>
      </c>
      <c r="AA143" s="23">
        <f t="shared" si="14"/>
        <v>59.219496000000007</v>
      </c>
    </row>
    <row r="144" spans="1:27" x14ac:dyDescent="0.25">
      <c r="A144" s="10" t="s">
        <v>73</v>
      </c>
      <c r="B144" s="10" t="s">
        <v>75</v>
      </c>
      <c r="C144" s="11">
        <v>45726.041666666657</v>
      </c>
      <c r="D144" s="12">
        <v>0.3</v>
      </c>
      <c r="E144" s="12">
        <v>0.3</v>
      </c>
      <c r="F144" s="13">
        <v>0</v>
      </c>
      <c r="G144" s="14">
        <v>2349.98</v>
      </c>
      <c r="H144" s="12">
        <v>1906</v>
      </c>
      <c r="I144" s="12">
        <v>0</v>
      </c>
      <c r="J144" s="10">
        <v>0.2</v>
      </c>
      <c r="K144" s="10">
        <v>0</v>
      </c>
      <c r="L144" s="14">
        <v>0</v>
      </c>
      <c r="M144" s="14">
        <v>75.15113946857673</v>
      </c>
      <c r="N144" s="14">
        <v>-7.0499400000000136</v>
      </c>
      <c r="O144" s="14">
        <v>-6.4045721514233156</v>
      </c>
      <c r="P144" s="14">
        <v>-6.4045721514233156</v>
      </c>
      <c r="Q144" s="16">
        <v>0</v>
      </c>
      <c r="R144" s="14">
        <v>-7.2402883799999991</v>
      </c>
      <c r="S144" s="16">
        <v>0</v>
      </c>
      <c r="T144" s="14">
        <v>88.796000000000049</v>
      </c>
      <c r="U144" s="14">
        <v>0</v>
      </c>
      <c r="V144" s="14">
        <v>1451</v>
      </c>
      <c r="W144">
        <f t="shared" si="11"/>
        <v>1</v>
      </c>
      <c r="X144">
        <f t="shared" si="12"/>
        <v>381.20000000000005</v>
      </c>
      <c r="Y144">
        <f t="shared" si="13"/>
        <v>0</v>
      </c>
      <c r="Z144">
        <f t="shared" si="15"/>
        <v>0</v>
      </c>
      <c r="AA144" s="23">
        <f t="shared" si="14"/>
        <v>0</v>
      </c>
    </row>
    <row r="145" spans="1:27" x14ac:dyDescent="0.25">
      <c r="A145" s="10" t="s">
        <v>98</v>
      </c>
      <c r="B145" s="10" t="s">
        <v>103</v>
      </c>
      <c r="C145" s="11">
        <v>45726.041666666657</v>
      </c>
      <c r="D145" s="12">
        <v>0.44</v>
      </c>
      <c r="E145" s="12">
        <v>0.22</v>
      </c>
      <c r="F145" s="13">
        <v>0</v>
      </c>
      <c r="G145" s="14">
        <v>2349.98</v>
      </c>
      <c r="H145" s="12">
        <v>1906</v>
      </c>
      <c r="I145" s="12">
        <v>0</v>
      </c>
      <c r="J145" s="10">
        <v>0.2</v>
      </c>
      <c r="K145" s="10">
        <v>0</v>
      </c>
      <c r="L145" s="14">
        <v>0</v>
      </c>
      <c r="M145" s="14">
        <v>76.22013017153003</v>
      </c>
      <c r="N145" s="14">
        <v>-7.0499400000000163</v>
      </c>
      <c r="O145" s="14">
        <v>-6.4494719684700206</v>
      </c>
      <c r="P145" s="14">
        <v>-6.4494719684700206</v>
      </c>
      <c r="Q145" s="16">
        <v>0</v>
      </c>
      <c r="R145" s="14">
        <v>-6.12639786</v>
      </c>
      <c r="S145" s="16">
        <v>0</v>
      </c>
      <c r="T145" s="14">
        <v>88.796000000000049</v>
      </c>
      <c r="U145" s="14">
        <v>0</v>
      </c>
      <c r="V145" s="14">
        <v>1451</v>
      </c>
      <c r="W145">
        <f t="shared" si="11"/>
        <v>1</v>
      </c>
      <c r="X145">
        <f t="shared" si="12"/>
        <v>381.20000000000005</v>
      </c>
      <c r="Y145">
        <f t="shared" si="13"/>
        <v>0</v>
      </c>
      <c r="Z145">
        <f t="shared" si="15"/>
        <v>0</v>
      </c>
      <c r="AA145" s="23">
        <f t="shared" si="14"/>
        <v>0</v>
      </c>
    </row>
    <row r="146" spans="1:27" x14ac:dyDescent="0.25">
      <c r="A146" s="10" t="s">
        <v>54</v>
      </c>
      <c r="B146" s="10" t="s">
        <v>57</v>
      </c>
      <c r="C146" s="11">
        <v>45726.041666666657</v>
      </c>
      <c r="D146" s="12">
        <v>2.7</v>
      </c>
      <c r="E146" s="12">
        <v>2.7</v>
      </c>
      <c r="F146" s="13">
        <v>2.73</v>
      </c>
      <c r="G146" s="14">
        <v>2349.98</v>
      </c>
      <c r="H146" s="12">
        <v>0</v>
      </c>
      <c r="I146" s="12">
        <v>0</v>
      </c>
      <c r="J146" s="10">
        <v>0</v>
      </c>
      <c r="K146" s="10">
        <v>0</v>
      </c>
      <c r="L146" s="14">
        <v>6415.4453999999996</v>
      </c>
      <c r="M146" s="14">
        <v>98.74748583803553</v>
      </c>
      <c r="N146" s="14">
        <v>-28.27529999999982</v>
      </c>
      <c r="O146" s="14">
        <v>-16.73053136196447</v>
      </c>
      <c r="P146" s="14">
        <v>-16.73053136196447</v>
      </c>
      <c r="Q146" s="16">
        <v>0</v>
      </c>
      <c r="R146" s="14">
        <v>0</v>
      </c>
      <c r="S146" s="16">
        <v>115.4780172</v>
      </c>
      <c r="T146" s="14">
        <v>0</v>
      </c>
      <c r="U146" s="14">
        <v>0</v>
      </c>
      <c r="V146" s="14">
        <v>1451</v>
      </c>
      <c r="W146">
        <f t="shared" si="11"/>
        <v>1</v>
      </c>
      <c r="X146">
        <f t="shared" si="12"/>
        <v>0</v>
      </c>
      <c r="Y146">
        <f t="shared" si="13"/>
        <v>0</v>
      </c>
      <c r="Z146">
        <f t="shared" si="15"/>
        <v>0</v>
      </c>
      <c r="AA146" s="23">
        <f t="shared" si="14"/>
        <v>115.4780172</v>
      </c>
    </row>
    <row r="147" spans="1:27" x14ac:dyDescent="0.25">
      <c r="A147" s="10" t="s">
        <v>98</v>
      </c>
      <c r="B147" s="10" t="s">
        <v>105</v>
      </c>
      <c r="C147" s="11">
        <v>45726.041666666657</v>
      </c>
      <c r="D147" s="12">
        <v>0.62</v>
      </c>
      <c r="E147" s="12">
        <v>0.31</v>
      </c>
      <c r="F147" s="13">
        <v>0</v>
      </c>
      <c r="G147" s="14">
        <v>2349.98</v>
      </c>
      <c r="H147" s="12">
        <v>1906</v>
      </c>
      <c r="I147" s="12">
        <v>0</v>
      </c>
      <c r="J147" s="10">
        <v>0.3</v>
      </c>
      <c r="K147" s="10">
        <v>0</v>
      </c>
      <c r="L147" s="14">
        <v>0</v>
      </c>
      <c r="M147" s="14">
        <v>130.96621895999999</v>
      </c>
      <c r="N147" s="14">
        <v>-3.9135028551129456E-15</v>
      </c>
      <c r="O147" s="14">
        <v>-3.7468394965739598E-15</v>
      </c>
      <c r="P147" s="14">
        <v>-3.7468394965739598E-15</v>
      </c>
      <c r="Q147" s="16">
        <v>0</v>
      </c>
      <c r="R147" s="14">
        <v>-2.22778104</v>
      </c>
      <c r="S147" s="16">
        <v>0</v>
      </c>
      <c r="T147" s="14">
        <v>133.19399999999999</v>
      </c>
      <c r="U147" s="14">
        <v>0</v>
      </c>
      <c r="V147" s="14">
        <v>1451</v>
      </c>
      <c r="W147">
        <f t="shared" si="11"/>
        <v>1</v>
      </c>
      <c r="X147">
        <f t="shared" si="12"/>
        <v>571.79999999999995</v>
      </c>
      <c r="Y147">
        <f t="shared" si="13"/>
        <v>0</v>
      </c>
      <c r="Z147">
        <f t="shared" si="15"/>
        <v>0</v>
      </c>
      <c r="AA147" s="23">
        <f t="shared" si="14"/>
        <v>0</v>
      </c>
    </row>
    <row r="148" spans="1:27" x14ac:dyDescent="0.25">
      <c r="A148" s="10" t="s">
        <v>26</v>
      </c>
      <c r="B148" s="10" t="s">
        <v>37</v>
      </c>
      <c r="C148" s="11">
        <v>45726.041666666657</v>
      </c>
      <c r="D148" s="12">
        <v>1.24</v>
      </c>
      <c r="E148" s="12">
        <v>1.24</v>
      </c>
      <c r="F148" s="13">
        <v>0</v>
      </c>
      <c r="G148" s="14">
        <v>2349.98</v>
      </c>
      <c r="H148" s="12">
        <v>1906</v>
      </c>
      <c r="I148" s="12">
        <v>0</v>
      </c>
      <c r="J148" s="10">
        <v>0.5</v>
      </c>
      <c r="K148" s="10">
        <v>0</v>
      </c>
      <c r="L148" s="14">
        <v>0</v>
      </c>
      <c r="M148" s="14">
        <v>132.35262821246309</v>
      </c>
      <c r="N148" s="14">
        <v>-49.349580000000103</v>
      </c>
      <c r="O148" s="14">
        <v>-48.423422547536902</v>
      </c>
      <c r="P148" s="14">
        <v>-48.423422547536902</v>
      </c>
      <c r="Q148" s="16">
        <v>0</v>
      </c>
      <c r="R148" s="14">
        <v>-41.213949239999998</v>
      </c>
      <c r="S148" s="16">
        <v>0</v>
      </c>
      <c r="T148" s="14">
        <v>221.99</v>
      </c>
      <c r="U148" s="14">
        <v>0</v>
      </c>
      <c r="V148" s="14">
        <v>1451</v>
      </c>
      <c r="W148">
        <f t="shared" si="11"/>
        <v>1</v>
      </c>
      <c r="X148">
        <f t="shared" si="12"/>
        <v>953</v>
      </c>
      <c r="Y148">
        <f t="shared" si="13"/>
        <v>0</v>
      </c>
      <c r="Z148">
        <f t="shared" si="15"/>
        <v>0</v>
      </c>
      <c r="AA148" s="23">
        <f t="shared" si="14"/>
        <v>0</v>
      </c>
    </row>
    <row r="149" spans="1:27" x14ac:dyDescent="0.25">
      <c r="A149" s="10" t="s">
        <v>118</v>
      </c>
      <c r="B149" s="10" t="s">
        <v>120</v>
      </c>
      <c r="C149" s="11">
        <v>45726.041666666657</v>
      </c>
      <c r="D149" s="12">
        <v>4.8</v>
      </c>
      <c r="E149" s="12">
        <v>4.8</v>
      </c>
      <c r="F149" s="13">
        <v>4.8899999999999997</v>
      </c>
      <c r="G149" s="14">
        <v>2349.98</v>
      </c>
      <c r="H149" s="12">
        <v>0</v>
      </c>
      <c r="I149" s="12">
        <v>0</v>
      </c>
      <c r="J149" s="10">
        <v>0</v>
      </c>
      <c r="K149" s="10">
        <v>0</v>
      </c>
      <c r="L149" s="14">
        <v>11491.4022</v>
      </c>
      <c r="M149" s="14">
        <v>172.24314594697151</v>
      </c>
      <c r="N149" s="14">
        <v>-84.825899999999862</v>
      </c>
      <c r="O149" s="14">
        <v>-51.839196953028427</v>
      </c>
      <c r="P149" s="14">
        <v>-51.839196953028427</v>
      </c>
      <c r="Q149" s="16">
        <v>0</v>
      </c>
      <c r="R149" s="14">
        <v>0</v>
      </c>
      <c r="S149" s="16">
        <v>224.08234289999999</v>
      </c>
      <c r="T149" s="14">
        <v>0</v>
      </c>
      <c r="U149" s="14">
        <v>0</v>
      </c>
      <c r="V149" s="14">
        <v>1451</v>
      </c>
      <c r="W149">
        <f t="shared" si="11"/>
        <v>1</v>
      </c>
      <c r="X149">
        <f t="shared" si="12"/>
        <v>0</v>
      </c>
      <c r="Y149">
        <f t="shared" si="13"/>
        <v>0</v>
      </c>
      <c r="Z149">
        <f t="shared" si="15"/>
        <v>0</v>
      </c>
      <c r="AA149" s="23">
        <f t="shared" si="14"/>
        <v>224.08234289999999</v>
      </c>
    </row>
    <row r="150" spans="1:27" x14ac:dyDescent="0.25">
      <c r="A150" s="10" t="s">
        <v>26</v>
      </c>
      <c r="B150" s="10" t="s">
        <v>40</v>
      </c>
      <c r="C150" s="11">
        <v>45726.041666666657</v>
      </c>
      <c r="D150" s="12">
        <v>0.38</v>
      </c>
      <c r="E150" s="12">
        <v>0.38</v>
      </c>
      <c r="F150" s="13">
        <v>0</v>
      </c>
      <c r="G150" s="14">
        <v>2349.98</v>
      </c>
      <c r="H150" s="12">
        <v>1906</v>
      </c>
      <c r="I150" s="12">
        <v>0</v>
      </c>
      <c r="J150" s="10">
        <v>0.4</v>
      </c>
      <c r="K150" s="10">
        <v>0</v>
      </c>
      <c r="L150" s="14">
        <v>0</v>
      </c>
      <c r="M150" s="14">
        <v>177.5920000000001</v>
      </c>
      <c r="N150" s="14">
        <v>0</v>
      </c>
      <c r="O150" s="14">
        <v>0</v>
      </c>
      <c r="P150" s="14">
        <v>0</v>
      </c>
      <c r="Q150" s="16">
        <v>0</v>
      </c>
      <c r="R150" s="14">
        <v>0</v>
      </c>
      <c r="S150" s="16">
        <v>0</v>
      </c>
      <c r="T150" s="14">
        <v>177.5920000000001</v>
      </c>
      <c r="U150" s="14">
        <v>0</v>
      </c>
      <c r="V150" s="14">
        <v>1451</v>
      </c>
      <c r="W150">
        <f t="shared" si="11"/>
        <v>1</v>
      </c>
      <c r="X150">
        <f t="shared" si="12"/>
        <v>762.40000000000009</v>
      </c>
      <c r="Y150">
        <f t="shared" si="13"/>
        <v>0</v>
      </c>
      <c r="Z150">
        <f t="shared" si="15"/>
        <v>0</v>
      </c>
      <c r="AA150" s="23">
        <f t="shared" si="14"/>
        <v>0</v>
      </c>
    </row>
    <row r="151" spans="1:27" x14ac:dyDescent="0.25">
      <c r="A151" s="10" t="s">
        <v>122</v>
      </c>
      <c r="B151" s="10" t="s">
        <v>123</v>
      </c>
      <c r="C151" s="11">
        <v>45726.041666666657</v>
      </c>
      <c r="D151" s="12">
        <v>18.5</v>
      </c>
      <c r="E151" s="12">
        <v>18.5</v>
      </c>
      <c r="F151" s="13">
        <v>18.989999999999998</v>
      </c>
      <c r="G151" s="14">
        <v>2349.98</v>
      </c>
      <c r="H151" s="12">
        <v>0</v>
      </c>
      <c r="I151" s="12">
        <v>1906</v>
      </c>
      <c r="J151" s="10">
        <v>0</v>
      </c>
      <c r="K151" s="10">
        <v>0.5</v>
      </c>
      <c r="L151" s="14">
        <v>44626.120199999998</v>
      </c>
      <c r="M151" s="14">
        <v>407.67858715375229</v>
      </c>
      <c r="N151" s="14">
        <v>-0.7049940000001117</v>
      </c>
      <c r="O151" s="14">
        <v>-0.59621984624768876</v>
      </c>
      <c r="P151" s="14">
        <v>-0.59621984624768876</v>
      </c>
      <c r="Q151" s="16">
        <v>0</v>
      </c>
      <c r="R151" s="14">
        <v>0</v>
      </c>
      <c r="S151" s="16">
        <v>630.26480700000002</v>
      </c>
      <c r="T151" s="14">
        <v>-221.99</v>
      </c>
      <c r="U151" s="14">
        <v>0</v>
      </c>
      <c r="V151" s="14">
        <v>1451</v>
      </c>
      <c r="W151">
        <f t="shared" si="11"/>
        <v>1</v>
      </c>
      <c r="X151">
        <f t="shared" si="12"/>
        <v>0</v>
      </c>
      <c r="Y151">
        <f t="shared" si="13"/>
        <v>953</v>
      </c>
      <c r="Z151">
        <f t="shared" si="15"/>
        <v>0</v>
      </c>
      <c r="AA151" s="23">
        <f t="shared" si="14"/>
        <v>630.26480700000002</v>
      </c>
    </row>
    <row r="152" spans="1:27" x14ac:dyDescent="0.25">
      <c r="A152" s="10" t="s">
        <v>98</v>
      </c>
      <c r="B152" s="10" t="s">
        <v>101</v>
      </c>
      <c r="C152" s="11">
        <v>45726.041666666657</v>
      </c>
      <c r="D152" s="12">
        <v>9.5</v>
      </c>
      <c r="E152" s="12">
        <v>4.75</v>
      </c>
      <c r="F152" s="13">
        <v>2.2200000000000002</v>
      </c>
      <c r="G152" s="14">
        <v>2349.98</v>
      </c>
      <c r="H152" s="12">
        <v>1906</v>
      </c>
      <c r="I152" s="12">
        <v>0</v>
      </c>
      <c r="J152" s="10">
        <v>1.6</v>
      </c>
      <c r="K152" s="10">
        <v>0</v>
      </c>
      <c r="L152" s="14">
        <v>5216.9556000000002</v>
      </c>
      <c r="M152" s="14">
        <v>751.96456007743029</v>
      </c>
      <c r="N152" s="14">
        <v>-62.039472000000067</v>
      </c>
      <c r="O152" s="14">
        <v>-43.424963022570203</v>
      </c>
      <c r="P152" s="14">
        <v>-43.424963022570203</v>
      </c>
      <c r="Q152" s="16">
        <v>0</v>
      </c>
      <c r="R152" s="14">
        <v>-18.929088899999979</v>
      </c>
      <c r="S152" s="16">
        <v>103.95061200000001</v>
      </c>
      <c r="T152" s="14">
        <v>710.36800000000039</v>
      </c>
      <c r="U152" s="14">
        <v>0</v>
      </c>
      <c r="V152" s="14">
        <v>1451</v>
      </c>
      <c r="W152">
        <f t="shared" si="11"/>
        <v>1</v>
      </c>
      <c r="X152">
        <f t="shared" si="12"/>
        <v>3049.6000000000004</v>
      </c>
      <c r="Y152">
        <f t="shared" si="13"/>
        <v>0</v>
      </c>
      <c r="Z152">
        <f t="shared" si="15"/>
        <v>52.169556</v>
      </c>
      <c r="AA152" s="23">
        <f t="shared" si="14"/>
        <v>208.28972400000001</v>
      </c>
    </row>
    <row r="153" spans="1:27" x14ac:dyDescent="0.25">
      <c r="A153" s="10" t="s">
        <v>26</v>
      </c>
      <c r="B153" s="10" t="s">
        <v>42</v>
      </c>
      <c r="C153" s="11">
        <v>45726.041666666657</v>
      </c>
      <c r="D153" s="12">
        <v>2.98</v>
      </c>
      <c r="E153" s="12">
        <v>2.98</v>
      </c>
      <c r="F153" s="13">
        <v>0</v>
      </c>
      <c r="G153" s="14">
        <v>2349.98</v>
      </c>
      <c r="H153" s="12">
        <v>1906</v>
      </c>
      <c r="I153" s="12">
        <v>0</v>
      </c>
      <c r="J153" s="10">
        <v>2.6</v>
      </c>
      <c r="K153" s="10">
        <v>0</v>
      </c>
      <c r="L153" s="14">
        <v>0</v>
      </c>
      <c r="M153" s="14">
        <v>1103.8427171699791</v>
      </c>
      <c r="N153" s="14">
        <v>-28.199760000000051</v>
      </c>
      <c r="O153" s="14">
        <v>-27.670527170021082</v>
      </c>
      <c r="P153" s="14">
        <v>-27.670527170021082</v>
      </c>
      <c r="Q153" s="16">
        <v>0</v>
      </c>
      <c r="R153" s="14">
        <v>-22.834755659999999</v>
      </c>
      <c r="S153" s="16">
        <v>0</v>
      </c>
      <c r="T153" s="14">
        <v>1154.348</v>
      </c>
      <c r="U153" s="14">
        <v>0</v>
      </c>
      <c r="V153" s="14">
        <v>1451</v>
      </c>
      <c r="W153">
        <f t="shared" si="11"/>
        <v>1</v>
      </c>
      <c r="X153">
        <f t="shared" si="12"/>
        <v>4955.6000000000004</v>
      </c>
      <c r="Y153">
        <f t="shared" si="13"/>
        <v>0</v>
      </c>
      <c r="Z153">
        <f t="shared" si="15"/>
        <v>0</v>
      </c>
      <c r="AA153" s="23">
        <f t="shared" si="14"/>
        <v>0</v>
      </c>
    </row>
    <row r="154" spans="1:27" x14ac:dyDescent="0.25">
      <c r="A154" s="10" t="s">
        <v>80</v>
      </c>
      <c r="B154" s="10" t="s">
        <v>84</v>
      </c>
      <c r="C154" s="11">
        <v>45726.041666666657</v>
      </c>
      <c r="D154" s="12">
        <v>5.59</v>
      </c>
      <c r="E154" s="12">
        <v>5.59</v>
      </c>
      <c r="F154" s="13">
        <v>2.16</v>
      </c>
      <c r="G154" s="14">
        <v>2349.98</v>
      </c>
      <c r="H154" s="12">
        <v>1906</v>
      </c>
      <c r="I154" s="12">
        <v>0</v>
      </c>
      <c r="J154" s="10">
        <v>3.4</v>
      </c>
      <c r="K154" s="10">
        <v>0</v>
      </c>
      <c r="L154" s="14">
        <v>5075.9567999999999</v>
      </c>
      <c r="M154" s="14">
        <v>1651.8811672897009</v>
      </c>
      <c r="N154" s="14">
        <v>-2.8199759999999769</v>
      </c>
      <c r="O154" s="14">
        <v>-2.3156015102989991</v>
      </c>
      <c r="P154" s="14">
        <v>-2.3156015102989991</v>
      </c>
      <c r="Q154" s="16">
        <v>0</v>
      </c>
      <c r="R154" s="14">
        <v>0</v>
      </c>
      <c r="S154" s="16">
        <v>144.66476879999999</v>
      </c>
      <c r="T154" s="14">
        <v>1509.5319999999999</v>
      </c>
      <c r="U154" s="14">
        <v>0</v>
      </c>
      <c r="V154" s="14">
        <v>1451</v>
      </c>
      <c r="W154">
        <f t="shared" si="11"/>
        <v>1</v>
      </c>
      <c r="X154">
        <f t="shared" si="12"/>
        <v>6480.4</v>
      </c>
      <c r="Y154">
        <f t="shared" si="13"/>
        <v>0</v>
      </c>
      <c r="Z154">
        <f t="shared" si="15"/>
        <v>0</v>
      </c>
      <c r="AA154" s="23">
        <f t="shared" si="14"/>
        <v>144.66476879999999</v>
      </c>
    </row>
    <row r="155" spans="1:27" x14ac:dyDescent="0.25">
      <c r="A155" s="10" t="s">
        <v>118</v>
      </c>
      <c r="B155" s="10" t="s">
        <v>119</v>
      </c>
      <c r="C155" s="11">
        <v>45726.041666666657</v>
      </c>
      <c r="D155" s="12">
        <v>4.6500000000000004</v>
      </c>
      <c r="E155" s="12">
        <v>4.6500000000000004</v>
      </c>
      <c r="F155" s="13">
        <v>0</v>
      </c>
      <c r="G155" s="14">
        <v>2349.98</v>
      </c>
      <c r="H155" s="12">
        <v>1906</v>
      </c>
      <c r="I155" s="12">
        <v>0</v>
      </c>
      <c r="J155" s="10">
        <v>4.2</v>
      </c>
      <c r="K155" s="10">
        <v>0</v>
      </c>
      <c r="L155" s="14">
        <v>0</v>
      </c>
      <c r="M155" s="14">
        <v>1805.774537304633</v>
      </c>
      <c r="N155" s="14">
        <v>-35.249700000000082</v>
      </c>
      <c r="O155" s="14">
        <v>-33.878925995368427</v>
      </c>
      <c r="P155" s="14">
        <v>-33.878925995368427</v>
      </c>
      <c r="Q155" s="16">
        <v>0</v>
      </c>
      <c r="R155" s="14">
        <v>-25.062536699999999</v>
      </c>
      <c r="S155" s="16">
        <v>0</v>
      </c>
      <c r="T155" s="14">
        <v>1864.716000000001</v>
      </c>
      <c r="U155" s="14">
        <v>0</v>
      </c>
      <c r="V155" s="14">
        <v>1451</v>
      </c>
      <c r="W155">
        <f t="shared" si="11"/>
        <v>1</v>
      </c>
      <c r="X155">
        <f t="shared" si="12"/>
        <v>8005.2000000000007</v>
      </c>
      <c r="Y155">
        <f t="shared" si="13"/>
        <v>0</v>
      </c>
      <c r="Z155">
        <f t="shared" si="15"/>
        <v>0</v>
      </c>
      <c r="AA155" s="23">
        <f t="shared" si="14"/>
        <v>0</v>
      </c>
    </row>
    <row r="156" spans="1:27" x14ac:dyDescent="0.25">
      <c r="A156" s="10" t="s">
        <v>98</v>
      </c>
      <c r="B156" s="10" t="s">
        <v>104</v>
      </c>
      <c r="C156" s="11">
        <v>45726.041666666657</v>
      </c>
      <c r="D156" s="12">
        <v>70.5</v>
      </c>
      <c r="E156" s="12">
        <v>35.25</v>
      </c>
      <c r="F156" s="13">
        <v>27.2</v>
      </c>
      <c r="G156" s="14">
        <v>2349.98</v>
      </c>
      <c r="H156" s="12">
        <v>1906</v>
      </c>
      <c r="I156" s="12">
        <v>0</v>
      </c>
      <c r="J156" s="10">
        <v>2.2000000000000002</v>
      </c>
      <c r="K156" s="10">
        <v>0</v>
      </c>
      <c r="L156" s="14">
        <v>63919.455999999998</v>
      </c>
      <c r="M156" s="14">
        <v>2033.1935784364291</v>
      </c>
      <c r="N156" s="14">
        <v>-415.94646000000063</v>
      </c>
      <c r="O156" s="14">
        <v>-217.19154156357189</v>
      </c>
      <c r="P156" s="14">
        <v>-217.19154156357189</v>
      </c>
      <c r="Q156" s="16">
        <v>0</v>
      </c>
      <c r="R156" s="14">
        <v>0</v>
      </c>
      <c r="S156" s="16">
        <v>1273.6291200000001</v>
      </c>
      <c r="T156" s="14">
        <v>976.75600000000065</v>
      </c>
      <c r="U156" s="14">
        <v>0</v>
      </c>
      <c r="V156" s="14">
        <v>1451</v>
      </c>
      <c r="W156">
        <f t="shared" si="11"/>
        <v>1</v>
      </c>
      <c r="X156">
        <f t="shared" si="12"/>
        <v>4193.2000000000007</v>
      </c>
      <c r="Y156">
        <f t="shared" si="13"/>
        <v>0</v>
      </c>
      <c r="Z156">
        <f t="shared" si="15"/>
        <v>639.19456000000002</v>
      </c>
      <c r="AA156" s="23">
        <f t="shared" si="14"/>
        <v>2552.0182399999999</v>
      </c>
    </row>
    <row r="157" spans="1:27" x14ac:dyDescent="0.25">
      <c r="A157" s="10" t="s">
        <v>73</v>
      </c>
      <c r="B157" s="10" t="s">
        <v>76</v>
      </c>
      <c r="C157" s="11">
        <v>45726.041666666657</v>
      </c>
      <c r="D157" s="12">
        <v>10.050000000000001</v>
      </c>
      <c r="E157" s="12">
        <v>10.050000000000001</v>
      </c>
      <c r="F157" s="13">
        <v>5.24</v>
      </c>
      <c r="G157" s="14">
        <v>2349.98</v>
      </c>
      <c r="H157" s="12">
        <v>1906</v>
      </c>
      <c r="I157" s="12">
        <v>0</v>
      </c>
      <c r="J157" s="10">
        <v>4.4000000000000004</v>
      </c>
      <c r="K157" s="10">
        <v>0</v>
      </c>
      <c r="L157" s="14">
        <v>12313.895200000001</v>
      </c>
      <c r="M157" s="14">
        <v>2218.5141683345291</v>
      </c>
      <c r="N157" s="14">
        <v>-32.429724000000007</v>
      </c>
      <c r="O157" s="14">
        <v>-2.742802965471919</v>
      </c>
      <c r="P157" s="14">
        <v>-2.742802965471919</v>
      </c>
      <c r="Q157" s="16">
        <v>0</v>
      </c>
      <c r="R157" s="14">
        <v>-52.416303899999988</v>
      </c>
      <c r="S157" s="16">
        <v>320.16127519999998</v>
      </c>
      <c r="T157" s="14">
        <v>1953.5120000000011</v>
      </c>
      <c r="U157" s="14">
        <v>0</v>
      </c>
      <c r="V157" s="14">
        <v>1451</v>
      </c>
      <c r="W157">
        <f t="shared" si="11"/>
        <v>1</v>
      </c>
      <c r="X157">
        <f t="shared" si="12"/>
        <v>8386.4000000000015</v>
      </c>
      <c r="Y157">
        <f t="shared" si="13"/>
        <v>0</v>
      </c>
      <c r="Z157">
        <f t="shared" si="15"/>
        <v>0</v>
      </c>
      <c r="AA157" s="23">
        <f t="shared" si="14"/>
        <v>320.16127519999998</v>
      </c>
    </row>
    <row r="158" spans="1:27" x14ac:dyDescent="0.25">
      <c r="A158" s="10" t="s">
        <v>80</v>
      </c>
      <c r="B158" s="10" t="s">
        <v>85</v>
      </c>
      <c r="C158" s="11">
        <v>45726.083333333343</v>
      </c>
      <c r="D158" s="12">
        <v>3.88</v>
      </c>
      <c r="E158" s="12">
        <v>3.88</v>
      </c>
      <c r="F158" s="13">
        <v>29.76</v>
      </c>
      <c r="G158" s="14">
        <v>2193</v>
      </c>
      <c r="H158" s="12">
        <v>1921.1</v>
      </c>
      <c r="I158" s="12">
        <v>0</v>
      </c>
      <c r="J158" s="10">
        <v>0.4</v>
      </c>
      <c r="K158" s="10">
        <v>0</v>
      </c>
      <c r="L158" s="14">
        <v>65263.68</v>
      </c>
      <c r="M158" s="14">
        <v>-11027.54634124553</v>
      </c>
      <c r="N158" s="14">
        <v>-11661.80340000001</v>
      </c>
      <c r="O158" s="14">
        <v>-11317.031471245529</v>
      </c>
      <c r="P158" s="14">
        <v>-11317.031471245529</v>
      </c>
      <c r="Q158" s="16">
        <v>0</v>
      </c>
      <c r="R158" s="14">
        <v>-1679.2897499999999</v>
      </c>
      <c r="S158" s="16">
        <v>1860.0148799999999</v>
      </c>
      <c r="T158" s="14">
        <v>108.75999999999991</v>
      </c>
      <c r="U158" s="14">
        <v>0</v>
      </c>
      <c r="V158" s="14">
        <v>1803</v>
      </c>
      <c r="W158">
        <f t="shared" si="11"/>
        <v>2</v>
      </c>
      <c r="X158">
        <f t="shared" si="12"/>
        <v>768.44</v>
      </c>
      <c r="Y158">
        <f t="shared" si="13"/>
        <v>0</v>
      </c>
      <c r="Z158">
        <f t="shared" si="15"/>
        <v>0</v>
      </c>
      <c r="AA158" s="23">
        <f t="shared" si="14"/>
        <v>1860.0148799999999</v>
      </c>
    </row>
    <row r="159" spans="1:27" x14ac:dyDescent="0.25">
      <c r="A159" s="10" t="s">
        <v>106</v>
      </c>
      <c r="B159" s="10" t="s">
        <v>107</v>
      </c>
      <c r="C159" s="11">
        <v>45726.083333333343</v>
      </c>
      <c r="D159" s="12">
        <v>86.09</v>
      </c>
      <c r="E159" s="12">
        <v>86.09</v>
      </c>
      <c r="F159" s="13">
        <v>103.69</v>
      </c>
      <c r="G159" s="14">
        <v>2193</v>
      </c>
      <c r="H159" s="12">
        <v>1921.1</v>
      </c>
      <c r="I159" s="12">
        <v>0</v>
      </c>
      <c r="J159" s="10">
        <v>1.4</v>
      </c>
      <c r="K159" s="10">
        <v>0</v>
      </c>
      <c r="L159" s="14">
        <v>227392.17</v>
      </c>
      <c r="M159" s="14">
        <v>-8459.9041458101565</v>
      </c>
      <c r="N159" s="14">
        <v>-8433.2691000000068</v>
      </c>
      <c r="O159" s="14">
        <v>-7869.1419008101566</v>
      </c>
      <c r="P159" s="14">
        <v>-7869.1419008101566</v>
      </c>
      <c r="Q159" s="16">
        <v>0</v>
      </c>
      <c r="R159" s="14">
        <v>-971.42224499999975</v>
      </c>
      <c r="S159" s="16">
        <v>0</v>
      </c>
      <c r="T159" s="14">
        <v>380.6599999999998</v>
      </c>
      <c r="U159" s="14">
        <v>0</v>
      </c>
      <c r="V159" s="14">
        <v>1803</v>
      </c>
      <c r="W159">
        <f t="shared" si="11"/>
        <v>2</v>
      </c>
      <c r="X159">
        <f t="shared" si="12"/>
        <v>2689.5399999999995</v>
      </c>
      <c r="Y159">
        <f t="shared" si="13"/>
        <v>0</v>
      </c>
      <c r="Z159">
        <f t="shared" si="15"/>
        <v>0</v>
      </c>
      <c r="AA159" s="23">
        <f t="shared" si="14"/>
        <v>0</v>
      </c>
    </row>
    <row r="160" spans="1:27" x14ac:dyDescent="0.25">
      <c r="A160" s="10" t="s">
        <v>65</v>
      </c>
      <c r="B160" s="10" t="s">
        <v>70</v>
      </c>
      <c r="C160" s="11">
        <v>45726.083333333343</v>
      </c>
      <c r="D160" s="12">
        <v>1.96</v>
      </c>
      <c r="E160" s="12">
        <v>1.96</v>
      </c>
      <c r="F160" s="13">
        <v>14.35</v>
      </c>
      <c r="G160" s="14">
        <v>2193</v>
      </c>
      <c r="H160" s="12">
        <v>0</v>
      </c>
      <c r="I160" s="12">
        <v>1921.1</v>
      </c>
      <c r="J160" s="10">
        <v>0</v>
      </c>
      <c r="K160" s="10">
        <v>2.6</v>
      </c>
      <c r="L160" s="14">
        <v>31469.55</v>
      </c>
      <c r="M160" s="14">
        <v>-4329.0480622319001</v>
      </c>
      <c r="N160" s="14">
        <v>-4329.8775000000014</v>
      </c>
      <c r="O160" s="14">
        <v>-4251.8060822319003</v>
      </c>
      <c r="P160" s="14">
        <v>-4251.8060822319003</v>
      </c>
      <c r="Q160" s="16">
        <v>0</v>
      </c>
      <c r="R160" s="14">
        <v>-581.87965499999996</v>
      </c>
      <c r="S160" s="16">
        <v>1211.577675</v>
      </c>
      <c r="T160" s="14">
        <v>-706.94000000000028</v>
      </c>
      <c r="U160" s="14">
        <v>0</v>
      </c>
      <c r="V160" s="14">
        <v>1803</v>
      </c>
      <c r="W160">
        <f t="shared" si="11"/>
        <v>2</v>
      </c>
      <c r="X160">
        <f t="shared" si="12"/>
        <v>0</v>
      </c>
      <c r="Y160">
        <f t="shared" si="13"/>
        <v>4994.8599999999997</v>
      </c>
      <c r="Z160">
        <f t="shared" si="15"/>
        <v>0</v>
      </c>
      <c r="AA160" s="23">
        <f t="shared" si="14"/>
        <v>1211.577675</v>
      </c>
    </row>
    <row r="161" spans="1:27" x14ac:dyDescent="0.25">
      <c r="A161" s="10" t="s">
        <v>24</v>
      </c>
      <c r="B161" s="10" t="s">
        <v>25</v>
      </c>
      <c r="C161" s="11">
        <v>45726.083333333343</v>
      </c>
      <c r="D161" s="12">
        <v>13.78</v>
      </c>
      <c r="E161" s="12">
        <v>13.78</v>
      </c>
      <c r="F161" s="13">
        <v>13.8</v>
      </c>
      <c r="G161" s="14">
        <v>2193</v>
      </c>
      <c r="H161" s="12">
        <v>0</v>
      </c>
      <c r="I161" s="12">
        <v>1937</v>
      </c>
      <c r="J161" s="10">
        <v>0</v>
      </c>
      <c r="K161" s="10">
        <v>0.1</v>
      </c>
      <c r="L161" s="14">
        <v>30263.4</v>
      </c>
      <c r="M161" s="14">
        <v>-2419.9079895366021</v>
      </c>
      <c r="N161" s="14">
        <v>-2664.5400000000018</v>
      </c>
      <c r="O161" s="14">
        <v>-2589.4608665366022</v>
      </c>
      <c r="P161" s="14">
        <v>-2589.4608665366022</v>
      </c>
      <c r="Q161" s="16">
        <v>0</v>
      </c>
      <c r="R161" s="14">
        <v>-1.559223</v>
      </c>
      <c r="S161" s="16">
        <v>196.71209999999999</v>
      </c>
      <c r="T161" s="14">
        <v>-25.600000000000019</v>
      </c>
      <c r="U161" s="14">
        <v>0</v>
      </c>
      <c r="V161" s="14">
        <v>1803</v>
      </c>
      <c r="W161">
        <f t="shared" si="11"/>
        <v>2</v>
      </c>
      <c r="X161">
        <f t="shared" si="12"/>
        <v>0</v>
      </c>
      <c r="Y161">
        <f t="shared" si="13"/>
        <v>193.70000000000002</v>
      </c>
      <c r="Z161">
        <f t="shared" si="15"/>
        <v>0</v>
      </c>
      <c r="AA161" s="23">
        <f t="shared" si="14"/>
        <v>196.71209999999999</v>
      </c>
    </row>
    <row r="162" spans="1:27" x14ac:dyDescent="0.25">
      <c r="A162" s="10" t="s">
        <v>118</v>
      </c>
      <c r="B162" s="10" t="s">
        <v>121</v>
      </c>
      <c r="C162" s="11">
        <v>45726.083333333343</v>
      </c>
      <c r="D162" s="12">
        <v>0</v>
      </c>
      <c r="E162" s="12">
        <v>0</v>
      </c>
      <c r="F162" s="13">
        <v>10.6</v>
      </c>
      <c r="G162" s="14">
        <v>2193</v>
      </c>
      <c r="H162" s="12">
        <v>0</v>
      </c>
      <c r="I162" s="12">
        <v>1932.457142857143</v>
      </c>
      <c r="J162" s="10">
        <v>0</v>
      </c>
      <c r="K162" s="10">
        <v>10.5</v>
      </c>
      <c r="L162" s="14">
        <v>23245.8</v>
      </c>
      <c r="M162" s="14">
        <v>-2321.375383082363</v>
      </c>
      <c r="N162" s="14">
        <v>-44.408999999999857</v>
      </c>
      <c r="O162" s="14">
        <v>-38.968483082362219</v>
      </c>
      <c r="P162" s="14">
        <v>-38.968483082362219</v>
      </c>
      <c r="Q162" s="16">
        <v>0</v>
      </c>
      <c r="R162" s="14">
        <v>0</v>
      </c>
      <c r="S162" s="16">
        <v>453.29309999999998</v>
      </c>
      <c r="T162" s="14">
        <v>-2735.7000000000012</v>
      </c>
      <c r="U162" s="14">
        <v>0</v>
      </c>
      <c r="V162" s="14">
        <v>1803</v>
      </c>
      <c r="W162">
        <f t="shared" si="11"/>
        <v>2</v>
      </c>
      <c r="X162">
        <f t="shared" si="12"/>
        <v>0</v>
      </c>
      <c r="Y162">
        <f t="shared" si="13"/>
        <v>20290.800000000003</v>
      </c>
      <c r="Z162">
        <f t="shared" si="15"/>
        <v>0</v>
      </c>
      <c r="AA162" s="23">
        <f t="shared" si="14"/>
        <v>453.29309999999998</v>
      </c>
    </row>
    <row r="163" spans="1:27" x14ac:dyDescent="0.25">
      <c r="A163" s="10" t="s">
        <v>112</v>
      </c>
      <c r="B163" s="10" t="s">
        <v>113</v>
      </c>
      <c r="C163" s="11">
        <v>45726.083333333343</v>
      </c>
      <c r="D163" s="12">
        <v>8.19</v>
      </c>
      <c r="E163" s="12">
        <v>8.19</v>
      </c>
      <c r="F163" s="13">
        <v>10.56</v>
      </c>
      <c r="G163" s="14">
        <v>2193</v>
      </c>
      <c r="H163" s="12">
        <v>0</v>
      </c>
      <c r="I163" s="12">
        <v>0</v>
      </c>
      <c r="J163" s="10">
        <v>0</v>
      </c>
      <c r="K163" s="10">
        <v>0</v>
      </c>
      <c r="L163" s="14">
        <v>23158.080000000002</v>
      </c>
      <c r="M163" s="14">
        <v>-1814.324236349747</v>
      </c>
      <c r="N163" s="14">
        <v>-1048.0524000000009</v>
      </c>
      <c r="O163" s="14">
        <v>-990.60054134974712</v>
      </c>
      <c r="P163" s="14">
        <v>-990.60054134974712</v>
      </c>
      <c r="Q163" s="16">
        <v>0</v>
      </c>
      <c r="R163" s="14">
        <v>-128.98129499999999</v>
      </c>
      <c r="S163" s="16">
        <v>-694.74239999999998</v>
      </c>
      <c r="T163" s="14">
        <v>0</v>
      </c>
      <c r="U163" s="14">
        <v>0</v>
      </c>
      <c r="V163" s="14">
        <v>1803</v>
      </c>
      <c r="W163">
        <f t="shared" si="11"/>
        <v>2</v>
      </c>
      <c r="X163">
        <f t="shared" si="12"/>
        <v>0</v>
      </c>
      <c r="Y163">
        <f t="shared" si="13"/>
        <v>0</v>
      </c>
      <c r="Z163">
        <f t="shared" si="15"/>
        <v>1014.3239040000001</v>
      </c>
      <c r="AA163" s="23">
        <f t="shared" si="14"/>
        <v>1333.9054080000001</v>
      </c>
    </row>
    <row r="164" spans="1:27" x14ac:dyDescent="0.25">
      <c r="A164" s="10" t="s">
        <v>26</v>
      </c>
      <c r="B164" s="10" t="s">
        <v>39</v>
      </c>
      <c r="C164" s="11">
        <v>45726.083333333343</v>
      </c>
      <c r="D164" s="12">
        <v>3</v>
      </c>
      <c r="E164" s="12">
        <v>3</v>
      </c>
      <c r="F164" s="13">
        <v>6.66</v>
      </c>
      <c r="G164" s="14">
        <v>2193</v>
      </c>
      <c r="H164" s="12">
        <v>0</v>
      </c>
      <c r="I164" s="12">
        <v>1921.1</v>
      </c>
      <c r="J164" s="10">
        <v>0</v>
      </c>
      <c r="K164" s="10">
        <v>4.5</v>
      </c>
      <c r="L164" s="14">
        <v>14605.38</v>
      </c>
      <c r="M164" s="14">
        <v>-1148.764721933182</v>
      </c>
      <c r="N164" s="14">
        <v>-55.263599999999961</v>
      </c>
      <c r="O164" s="14">
        <v>-34.755071933182272</v>
      </c>
      <c r="P164" s="14">
        <v>-34.755071933182272</v>
      </c>
      <c r="Q164" s="16">
        <v>0</v>
      </c>
      <c r="R164" s="14">
        <v>0</v>
      </c>
      <c r="S164" s="16">
        <v>109.54035</v>
      </c>
      <c r="T164" s="14">
        <v>-1223.549999999999</v>
      </c>
      <c r="U164" s="14">
        <v>0</v>
      </c>
      <c r="V164" s="14">
        <v>1803</v>
      </c>
      <c r="W164">
        <f t="shared" si="11"/>
        <v>2</v>
      </c>
      <c r="X164">
        <f t="shared" si="12"/>
        <v>0</v>
      </c>
      <c r="Y164">
        <f t="shared" si="13"/>
        <v>8644.9499999999989</v>
      </c>
      <c r="Z164">
        <f t="shared" si="15"/>
        <v>0</v>
      </c>
      <c r="AA164" s="23">
        <f t="shared" si="14"/>
        <v>109.54035</v>
      </c>
    </row>
    <row r="165" spans="1:27" x14ac:dyDescent="0.25">
      <c r="A165" s="10" t="s">
        <v>110</v>
      </c>
      <c r="B165" s="10" t="s">
        <v>111</v>
      </c>
      <c r="C165" s="11">
        <v>45726.083333333343</v>
      </c>
      <c r="D165" s="12">
        <v>12.81</v>
      </c>
      <c r="E165" s="12">
        <v>12.81</v>
      </c>
      <c r="F165" s="13">
        <v>18.149999999999999</v>
      </c>
      <c r="G165" s="14">
        <v>2193</v>
      </c>
      <c r="H165" s="12">
        <v>0</v>
      </c>
      <c r="I165" s="12">
        <v>1921.1</v>
      </c>
      <c r="J165" s="10">
        <v>0</v>
      </c>
      <c r="K165" s="10">
        <v>2.2000000000000002</v>
      </c>
      <c r="L165" s="14">
        <v>39802.949999999997</v>
      </c>
      <c r="M165" s="14">
        <v>-945.4354949448765</v>
      </c>
      <c r="N165" s="14">
        <v>-1398.8834999999999</v>
      </c>
      <c r="O165" s="14">
        <v>-1300.1381179448761</v>
      </c>
      <c r="P165" s="14">
        <v>-1300.1381179448761</v>
      </c>
      <c r="Q165" s="16">
        <v>0</v>
      </c>
      <c r="R165" s="14">
        <v>-2.3881769999998679</v>
      </c>
      <c r="S165" s="16">
        <v>955.27079999999989</v>
      </c>
      <c r="T165" s="14">
        <v>-598.18000000000029</v>
      </c>
      <c r="U165" s="14">
        <v>0</v>
      </c>
      <c r="V165" s="14">
        <v>1803</v>
      </c>
      <c r="W165">
        <f t="shared" si="11"/>
        <v>2</v>
      </c>
      <c r="X165">
        <f t="shared" si="12"/>
        <v>0</v>
      </c>
      <c r="Y165">
        <f t="shared" si="13"/>
        <v>4226.42</v>
      </c>
      <c r="Z165">
        <f t="shared" si="15"/>
        <v>0</v>
      </c>
      <c r="AA165" s="23">
        <f t="shared" si="14"/>
        <v>955.27079999999989</v>
      </c>
    </row>
    <row r="166" spans="1:27" x14ac:dyDescent="0.25">
      <c r="A166" s="10" t="s">
        <v>98</v>
      </c>
      <c r="B166" s="10" t="s">
        <v>99</v>
      </c>
      <c r="C166" s="11">
        <v>45726.083333333343</v>
      </c>
      <c r="D166" s="12">
        <v>8.06</v>
      </c>
      <c r="E166" s="12">
        <v>4.03</v>
      </c>
      <c r="F166" s="13">
        <v>7</v>
      </c>
      <c r="G166" s="14">
        <v>2193</v>
      </c>
      <c r="H166" s="12">
        <v>0</v>
      </c>
      <c r="I166" s="12">
        <v>1937</v>
      </c>
      <c r="J166" s="10">
        <v>0</v>
      </c>
      <c r="K166" s="10">
        <v>0.5</v>
      </c>
      <c r="L166" s="14">
        <v>15351</v>
      </c>
      <c r="M166" s="14">
        <v>-774.72910414660055</v>
      </c>
      <c r="N166" s="14">
        <v>-1110.2249999999999</v>
      </c>
      <c r="O166" s="14">
        <v>-839.2320541466006</v>
      </c>
      <c r="P166" s="14">
        <v>-839.2320541466006</v>
      </c>
      <c r="Q166" s="16">
        <v>0</v>
      </c>
      <c r="R166" s="14">
        <v>-102.30345</v>
      </c>
      <c r="S166" s="16">
        <v>294.8064</v>
      </c>
      <c r="T166" s="14">
        <v>-128</v>
      </c>
      <c r="U166" s="14">
        <v>0</v>
      </c>
      <c r="V166" s="14">
        <v>1803</v>
      </c>
      <c r="W166">
        <f t="shared" si="11"/>
        <v>2</v>
      </c>
      <c r="X166">
        <f t="shared" si="12"/>
        <v>0</v>
      </c>
      <c r="Y166">
        <f t="shared" si="13"/>
        <v>968.5</v>
      </c>
      <c r="Z166">
        <f t="shared" si="15"/>
        <v>153.51</v>
      </c>
      <c r="AA166" s="23">
        <f t="shared" si="14"/>
        <v>601.82639999999992</v>
      </c>
    </row>
    <row r="167" spans="1:27" x14ac:dyDescent="0.25">
      <c r="A167" s="10" t="s">
        <v>90</v>
      </c>
      <c r="B167" s="10" t="s">
        <v>91</v>
      </c>
      <c r="C167" s="11">
        <v>45726.083333333343</v>
      </c>
      <c r="D167" s="12">
        <v>4.5</v>
      </c>
      <c r="E167" s="12">
        <v>4.5</v>
      </c>
      <c r="F167" s="13">
        <v>7.7</v>
      </c>
      <c r="G167" s="14">
        <v>2193</v>
      </c>
      <c r="H167" s="12">
        <v>0</v>
      </c>
      <c r="I167" s="12">
        <v>1937</v>
      </c>
      <c r="J167" s="10">
        <v>0</v>
      </c>
      <c r="K167" s="10">
        <v>3</v>
      </c>
      <c r="L167" s="14">
        <v>16886.099999999999</v>
      </c>
      <c r="M167" s="14">
        <v>-643.30376616472472</v>
      </c>
      <c r="N167" s="14">
        <v>-88.818000000000112</v>
      </c>
      <c r="O167" s="14">
        <v>-77.936966164724765</v>
      </c>
      <c r="P167" s="14">
        <v>-77.936966164724765</v>
      </c>
      <c r="Q167" s="16">
        <v>0</v>
      </c>
      <c r="R167" s="14">
        <v>0</v>
      </c>
      <c r="S167" s="16">
        <v>202.63319999999999</v>
      </c>
      <c r="T167" s="14">
        <v>-768</v>
      </c>
      <c r="U167" s="14">
        <v>0</v>
      </c>
      <c r="V167" s="14">
        <v>1803</v>
      </c>
      <c r="W167">
        <f t="shared" si="11"/>
        <v>2</v>
      </c>
      <c r="X167">
        <f t="shared" si="12"/>
        <v>0</v>
      </c>
      <c r="Y167">
        <f t="shared" si="13"/>
        <v>5811</v>
      </c>
      <c r="Z167">
        <f t="shared" si="15"/>
        <v>0</v>
      </c>
      <c r="AA167" s="23">
        <f t="shared" si="14"/>
        <v>202.63319999999999</v>
      </c>
    </row>
    <row r="168" spans="1:27" x14ac:dyDescent="0.25">
      <c r="A168" s="10" t="s">
        <v>98</v>
      </c>
      <c r="B168" s="10" t="s">
        <v>102</v>
      </c>
      <c r="C168" s="11">
        <v>45726.083333333343</v>
      </c>
      <c r="D168" s="12">
        <v>2.04</v>
      </c>
      <c r="E168" s="12">
        <v>1.02</v>
      </c>
      <c r="F168" s="13">
        <v>3.53</v>
      </c>
      <c r="G168" s="14">
        <v>2193</v>
      </c>
      <c r="H168" s="12">
        <v>0</v>
      </c>
      <c r="I168" s="12">
        <v>1921.1</v>
      </c>
      <c r="J168" s="10">
        <v>0</v>
      </c>
      <c r="K168" s="10">
        <v>1.5</v>
      </c>
      <c r="L168" s="14">
        <v>7741.29</v>
      </c>
      <c r="M168" s="14">
        <v>-612.36606373392829</v>
      </c>
      <c r="N168" s="14">
        <v>-457.41270000000009</v>
      </c>
      <c r="O168" s="14">
        <v>-320.75482873392849</v>
      </c>
      <c r="P168" s="14">
        <v>-320.75482873392849</v>
      </c>
      <c r="Q168" s="16">
        <v>0</v>
      </c>
      <c r="R168" s="14">
        <v>-32.427891000000002</v>
      </c>
      <c r="S168" s="16">
        <v>148.66665599999999</v>
      </c>
      <c r="T168" s="14">
        <v>-407.8499999999998</v>
      </c>
      <c r="U168" s="14">
        <v>0</v>
      </c>
      <c r="V168" s="14">
        <v>1803</v>
      </c>
      <c r="W168">
        <f t="shared" si="11"/>
        <v>2</v>
      </c>
      <c r="X168">
        <f t="shared" si="12"/>
        <v>0</v>
      </c>
      <c r="Y168">
        <f t="shared" si="13"/>
        <v>2881.6499999999996</v>
      </c>
      <c r="Z168">
        <f t="shared" si="15"/>
        <v>77.412900000000008</v>
      </c>
      <c r="AA168" s="23">
        <f t="shared" si="14"/>
        <v>303.492456</v>
      </c>
    </row>
    <row r="169" spans="1:27" x14ac:dyDescent="0.25">
      <c r="A169" s="10" t="s">
        <v>21</v>
      </c>
      <c r="B169" s="10" t="s">
        <v>23</v>
      </c>
      <c r="C169" s="11">
        <v>45726.083333333343</v>
      </c>
      <c r="D169" s="12">
        <v>5</v>
      </c>
      <c r="E169" s="12">
        <v>5</v>
      </c>
      <c r="F169" s="13">
        <v>7.21</v>
      </c>
      <c r="G169" s="14">
        <v>2193</v>
      </c>
      <c r="H169" s="12">
        <v>0</v>
      </c>
      <c r="I169" s="12">
        <v>1937</v>
      </c>
      <c r="J169" s="10">
        <v>0</v>
      </c>
      <c r="K169" s="10">
        <v>2</v>
      </c>
      <c r="L169" s="14">
        <v>15811.53</v>
      </c>
      <c r="M169" s="14">
        <v>-530.58769447296095</v>
      </c>
      <c r="N169" s="14">
        <v>-93.258900000000011</v>
      </c>
      <c r="O169" s="14">
        <v>-81.833814472960938</v>
      </c>
      <c r="P169" s="14">
        <v>-81.833814472960938</v>
      </c>
      <c r="Q169" s="16">
        <v>0</v>
      </c>
      <c r="R169" s="14">
        <v>0</v>
      </c>
      <c r="S169" s="16">
        <v>63.246119999999998</v>
      </c>
      <c r="T169" s="14">
        <v>-512</v>
      </c>
      <c r="U169" s="14">
        <v>0</v>
      </c>
      <c r="V169" s="14">
        <v>1803</v>
      </c>
      <c r="W169">
        <f t="shared" si="11"/>
        <v>2</v>
      </c>
      <c r="X169">
        <f t="shared" si="12"/>
        <v>0</v>
      </c>
      <c r="Y169">
        <f t="shared" si="13"/>
        <v>3874</v>
      </c>
      <c r="Z169">
        <f t="shared" si="15"/>
        <v>0</v>
      </c>
      <c r="AA169" s="23">
        <f t="shared" si="14"/>
        <v>63.246119999999998</v>
      </c>
    </row>
    <row r="170" spans="1:27" x14ac:dyDescent="0.25">
      <c r="A170" s="10" t="s">
        <v>108</v>
      </c>
      <c r="B170" s="10" t="s">
        <v>108</v>
      </c>
      <c r="C170" s="11">
        <v>45726.083333333343</v>
      </c>
      <c r="D170" s="12">
        <v>3.22</v>
      </c>
      <c r="E170" s="12">
        <v>3.22</v>
      </c>
      <c r="F170" s="13">
        <v>5.07</v>
      </c>
      <c r="G170" s="14">
        <v>2193</v>
      </c>
      <c r="H170" s="12">
        <v>0</v>
      </c>
      <c r="I170" s="12">
        <v>1921.1</v>
      </c>
      <c r="J170" s="10">
        <v>0</v>
      </c>
      <c r="K170" s="10">
        <v>0.5</v>
      </c>
      <c r="L170" s="14">
        <v>11118.51</v>
      </c>
      <c r="M170" s="14">
        <v>-495.1299482275773</v>
      </c>
      <c r="N170" s="14">
        <v>-608.40330000000017</v>
      </c>
      <c r="O170" s="14">
        <v>-580.8198792275773</v>
      </c>
      <c r="P170" s="14">
        <v>-580.8198792275773</v>
      </c>
      <c r="Q170" s="16">
        <v>0</v>
      </c>
      <c r="R170" s="14">
        <v>-37.421351999999999</v>
      </c>
      <c r="S170" s="16">
        <v>259.061283</v>
      </c>
      <c r="T170" s="14">
        <v>-135.94999999999999</v>
      </c>
      <c r="U170" s="14">
        <v>0</v>
      </c>
      <c r="V170" s="14">
        <v>1803</v>
      </c>
      <c r="W170">
        <f t="shared" si="11"/>
        <v>2</v>
      </c>
      <c r="X170">
        <f t="shared" si="12"/>
        <v>0</v>
      </c>
      <c r="Y170">
        <f t="shared" si="13"/>
        <v>960.55</v>
      </c>
      <c r="Z170">
        <f t="shared" si="15"/>
        <v>0</v>
      </c>
      <c r="AA170" s="23">
        <f t="shared" si="14"/>
        <v>259.061283</v>
      </c>
    </row>
    <row r="171" spans="1:27" x14ac:dyDescent="0.25">
      <c r="A171" s="10" t="s">
        <v>46</v>
      </c>
      <c r="B171" s="10" t="s">
        <v>47</v>
      </c>
      <c r="C171" s="11">
        <v>45726.083333333343</v>
      </c>
      <c r="D171" s="12">
        <v>4</v>
      </c>
      <c r="E171" s="12">
        <v>4</v>
      </c>
      <c r="F171" s="13">
        <v>8</v>
      </c>
      <c r="G171" s="14">
        <v>2193</v>
      </c>
      <c r="H171" s="12">
        <v>0</v>
      </c>
      <c r="I171" s="12">
        <v>1921.1</v>
      </c>
      <c r="J171" s="10">
        <v>0</v>
      </c>
      <c r="K171" s="10">
        <v>4</v>
      </c>
      <c r="L171" s="14">
        <v>17544</v>
      </c>
      <c r="M171" s="14">
        <v>-403.38400000000041</v>
      </c>
      <c r="N171" s="14">
        <v>0</v>
      </c>
      <c r="O171" s="14">
        <v>0</v>
      </c>
      <c r="P171" s="14">
        <v>0</v>
      </c>
      <c r="Q171" s="16">
        <v>0</v>
      </c>
      <c r="R171" s="14">
        <v>0</v>
      </c>
      <c r="S171" s="16">
        <v>684.21600000000001</v>
      </c>
      <c r="T171" s="14">
        <v>-1087.5999999999999</v>
      </c>
      <c r="U171" s="14">
        <v>0</v>
      </c>
      <c r="V171" s="14">
        <v>1803</v>
      </c>
      <c r="W171">
        <f t="shared" si="11"/>
        <v>2</v>
      </c>
      <c r="X171">
        <f t="shared" si="12"/>
        <v>0</v>
      </c>
      <c r="Y171">
        <f t="shared" si="13"/>
        <v>7684.4</v>
      </c>
      <c r="Z171">
        <f t="shared" si="15"/>
        <v>0</v>
      </c>
      <c r="AA171" s="23">
        <f t="shared" si="14"/>
        <v>684.21600000000001</v>
      </c>
    </row>
    <row r="172" spans="1:27" x14ac:dyDescent="0.25">
      <c r="A172" s="10" t="s">
        <v>26</v>
      </c>
      <c r="B172" s="10" t="s">
        <v>27</v>
      </c>
      <c r="C172" s="11">
        <v>45726.083333333343</v>
      </c>
      <c r="D172" s="12">
        <v>26.7</v>
      </c>
      <c r="E172" s="12">
        <v>26.7</v>
      </c>
      <c r="F172" s="13">
        <v>29.63</v>
      </c>
      <c r="G172" s="14">
        <v>2193</v>
      </c>
      <c r="H172" s="12">
        <v>0</v>
      </c>
      <c r="I172" s="12">
        <v>1921.1</v>
      </c>
      <c r="J172" s="10">
        <v>0</v>
      </c>
      <c r="K172" s="10">
        <v>2.2999999999999998</v>
      </c>
      <c r="L172" s="14">
        <v>64978.59</v>
      </c>
      <c r="M172" s="14">
        <v>-375.2067569802075</v>
      </c>
      <c r="N172" s="14">
        <v>-279.77670000000131</v>
      </c>
      <c r="O172" s="14">
        <v>-163.49138198020779</v>
      </c>
      <c r="P172" s="14">
        <v>-163.49138198020779</v>
      </c>
      <c r="Q172" s="16">
        <v>0</v>
      </c>
      <c r="R172" s="14">
        <v>-73.684799999999981</v>
      </c>
      <c r="S172" s="16">
        <v>487.33942499999989</v>
      </c>
      <c r="T172" s="14">
        <v>-625.36999999999966</v>
      </c>
      <c r="U172" s="14">
        <v>0</v>
      </c>
      <c r="V172" s="14">
        <v>1803</v>
      </c>
      <c r="W172">
        <f t="shared" si="11"/>
        <v>2</v>
      </c>
      <c r="X172">
        <f t="shared" si="12"/>
        <v>0</v>
      </c>
      <c r="Y172">
        <f t="shared" si="13"/>
        <v>4418.53</v>
      </c>
      <c r="Z172">
        <f t="shared" si="15"/>
        <v>0</v>
      </c>
      <c r="AA172" s="23">
        <f t="shared" si="14"/>
        <v>487.33942499999989</v>
      </c>
    </row>
    <row r="173" spans="1:27" x14ac:dyDescent="0.25">
      <c r="A173" s="10" t="s">
        <v>54</v>
      </c>
      <c r="B173" s="10" t="s">
        <v>55</v>
      </c>
      <c r="C173" s="11">
        <v>45726.083333333343</v>
      </c>
      <c r="D173" s="12">
        <v>2.7</v>
      </c>
      <c r="E173" s="12">
        <v>2.7</v>
      </c>
      <c r="F173" s="13">
        <v>0</v>
      </c>
      <c r="G173" s="14">
        <v>2193</v>
      </c>
      <c r="H173" s="12">
        <v>0</v>
      </c>
      <c r="I173" s="12">
        <v>0</v>
      </c>
      <c r="J173" s="10">
        <v>0</v>
      </c>
      <c r="K173" s="10">
        <v>0</v>
      </c>
      <c r="L173" s="14">
        <v>0</v>
      </c>
      <c r="M173" s="14">
        <v>-339.01247753868108</v>
      </c>
      <c r="N173" s="14">
        <v>-177.6329999999999</v>
      </c>
      <c r="O173" s="14">
        <v>-170.26112753868111</v>
      </c>
      <c r="P173" s="14">
        <v>-170.26112753868111</v>
      </c>
      <c r="Q173" s="16">
        <v>0</v>
      </c>
      <c r="R173" s="14">
        <v>-168.75135</v>
      </c>
      <c r="S173" s="16">
        <v>0</v>
      </c>
      <c r="T173" s="14">
        <v>0</v>
      </c>
      <c r="U173" s="14">
        <v>0</v>
      </c>
      <c r="V173" s="14">
        <v>1803</v>
      </c>
      <c r="W173">
        <f t="shared" si="11"/>
        <v>2</v>
      </c>
      <c r="X173">
        <f t="shared" si="12"/>
        <v>0</v>
      </c>
      <c r="Y173">
        <f t="shared" si="13"/>
        <v>0</v>
      </c>
      <c r="Z173">
        <f t="shared" si="15"/>
        <v>0</v>
      </c>
      <c r="AA173" s="23">
        <f t="shared" si="14"/>
        <v>0</v>
      </c>
    </row>
    <row r="174" spans="1:27" x14ac:dyDescent="0.25">
      <c r="A174" s="10" t="s">
        <v>115</v>
      </c>
      <c r="B174" s="10" t="s">
        <v>116</v>
      </c>
      <c r="C174" s="11">
        <v>45726.083333333343</v>
      </c>
      <c r="D174" s="12">
        <v>2.5</v>
      </c>
      <c r="E174" s="12">
        <v>2.5</v>
      </c>
      <c r="F174" s="13">
        <v>4</v>
      </c>
      <c r="G174" s="14">
        <v>2193</v>
      </c>
      <c r="H174" s="12">
        <v>0</v>
      </c>
      <c r="I174" s="12">
        <v>1921.1</v>
      </c>
      <c r="J174" s="10">
        <v>0</v>
      </c>
      <c r="K174" s="10">
        <v>1.5</v>
      </c>
      <c r="L174" s="14">
        <v>8772</v>
      </c>
      <c r="M174" s="14">
        <v>-328.90199999999982</v>
      </c>
      <c r="N174" s="14">
        <v>0</v>
      </c>
      <c r="O174" s="14">
        <v>0</v>
      </c>
      <c r="P174" s="14">
        <v>0</v>
      </c>
      <c r="Q174" s="16">
        <v>0</v>
      </c>
      <c r="R174" s="14">
        <v>0</v>
      </c>
      <c r="S174" s="16">
        <v>78.947999999999993</v>
      </c>
      <c r="T174" s="14">
        <v>-407.8499999999998</v>
      </c>
      <c r="U174" s="14">
        <v>0</v>
      </c>
      <c r="V174" s="14">
        <v>1803</v>
      </c>
      <c r="W174">
        <f t="shared" si="11"/>
        <v>2</v>
      </c>
      <c r="X174">
        <f t="shared" si="12"/>
        <v>0</v>
      </c>
      <c r="Y174">
        <f t="shared" si="13"/>
        <v>2881.6499999999996</v>
      </c>
      <c r="Z174">
        <f t="shared" si="15"/>
        <v>0</v>
      </c>
      <c r="AA174" s="23">
        <f t="shared" si="14"/>
        <v>78.947999999999993</v>
      </c>
    </row>
    <row r="175" spans="1:27" x14ac:dyDescent="0.25">
      <c r="A175" s="10" t="s">
        <v>26</v>
      </c>
      <c r="B175" s="10" t="s">
        <v>38</v>
      </c>
      <c r="C175" s="11">
        <v>45726.083333333343</v>
      </c>
      <c r="D175" s="12">
        <v>2</v>
      </c>
      <c r="E175" s="12">
        <v>2</v>
      </c>
      <c r="F175" s="13">
        <v>3.01</v>
      </c>
      <c r="G175" s="14">
        <v>2193</v>
      </c>
      <c r="H175" s="12">
        <v>0</v>
      </c>
      <c r="I175" s="12">
        <v>1937</v>
      </c>
      <c r="J175" s="10">
        <v>0</v>
      </c>
      <c r="K175" s="10">
        <v>1</v>
      </c>
      <c r="L175" s="14">
        <v>6600.93</v>
      </c>
      <c r="M175" s="14">
        <v>-209.08812630127309</v>
      </c>
      <c r="N175" s="14">
        <v>-4.4408999999999068</v>
      </c>
      <c r="O175" s="14">
        <v>-2.5951013012730728</v>
      </c>
      <c r="P175" s="14">
        <v>-2.5951013012730728</v>
      </c>
      <c r="Q175" s="16">
        <v>0</v>
      </c>
      <c r="R175" s="14">
        <v>0</v>
      </c>
      <c r="S175" s="16">
        <v>49.50697499999999</v>
      </c>
      <c r="T175" s="14">
        <v>-256</v>
      </c>
      <c r="U175" s="14">
        <v>0</v>
      </c>
      <c r="V175" s="14">
        <v>1803</v>
      </c>
      <c r="W175">
        <f t="shared" si="11"/>
        <v>2</v>
      </c>
      <c r="X175">
        <f t="shared" si="12"/>
        <v>0</v>
      </c>
      <c r="Y175">
        <f t="shared" si="13"/>
        <v>1937</v>
      </c>
      <c r="Z175">
        <f t="shared" si="15"/>
        <v>0</v>
      </c>
      <c r="AA175" s="23">
        <f t="shared" si="14"/>
        <v>49.50697499999999</v>
      </c>
    </row>
    <row r="176" spans="1:27" x14ac:dyDescent="0.25">
      <c r="A176" s="10" t="s">
        <v>43</v>
      </c>
      <c r="B176" s="10" t="s">
        <v>44</v>
      </c>
      <c r="C176" s="11">
        <v>45726.083333333343</v>
      </c>
      <c r="D176" s="12">
        <v>0.13</v>
      </c>
      <c r="E176" s="12">
        <v>0.13</v>
      </c>
      <c r="F176" s="13">
        <v>0.59</v>
      </c>
      <c r="G176" s="14">
        <v>2193</v>
      </c>
      <c r="H176" s="12">
        <v>0</v>
      </c>
      <c r="I176" s="12">
        <v>0</v>
      </c>
      <c r="J176" s="10">
        <v>0</v>
      </c>
      <c r="K176" s="10">
        <v>0</v>
      </c>
      <c r="L176" s="14">
        <v>1293.8699999999999</v>
      </c>
      <c r="M176" s="14">
        <v>-204.04542801859381</v>
      </c>
      <c r="N176" s="14">
        <v>-217.6041000000001</v>
      </c>
      <c r="O176" s="14">
        <v>-214.39419501859379</v>
      </c>
      <c r="P176" s="14">
        <v>-214.39419501859379</v>
      </c>
      <c r="Q176" s="16">
        <v>0</v>
      </c>
      <c r="R176" s="14">
        <v>-28.467333</v>
      </c>
      <c r="S176" s="16">
        <v>38.816099999999992</v>
      </c>
      <c r="T176" s="14">
        <v>0</v>
      </c>
      <c r="U176" s="14">
        <v>0</v>
      </c>
      <c r="V176" s="14">
        <v>1803</v>
      </c>
      <c r="W176">
        <f t="shared" si="11"/>
        <v>2</v>
      </c>
      <c r="X176">
        <f t="shared" si="12"/>
        <v>0</v>
      </c>
      <c r="Y176">
        <f t="shared" si="13"/>
        <v>0</v>
      </c>
      <c r="Z176">
        <f t="shared" si="15"/>
        <v>0</v>
      </c>
      <c r="AA176" s="23">
        <f t="shared" si="14"/>
        <v>38.816099999999992</v>
      </c>
    </row>
    <row r="177" spans="1:27" x14ac:dyDescent="0.25">
      <c r="A177" s="10" t="s">
        <v>65</v>
      </c>
      <c r="B177" s="10" t="s">
        <v>67</v>
      </c>
      <c r="C177" s="11">
        <v>45726.083333333343</v>
      </c>
      <c r="D177" s="12">
        <v>1.3</v>
      </c>
      <c r="E177" s="12">
        <v>1.3</v>
      </c>
      <c r="F177" s="13">
        <v>1.9</v>
      </c>
      <c r="G177" s="14">
        <v>2193</v>
      </c>
      <c r="H177" s="12">
        <v>0</v>
      </c>
      <c r="I177" s="12">
        <v>1921.1</v>
      </c>
      <c r="J177" s="10">
        <v>0</v>
      </c>
      <c r="K177" s="10">
        <v>0.5</v>
      </c>
      <c r="L177" s="14">
        <v>4166.7</v>
      </c>
      <c r="M177" s="14">
        <v>-146.4094830823623</v>
      </c>
      <c r="N177" s="14">
        <v>-44.408999999999963</v>
      </c>
      <c r="O177" s="14">
        <v>-38.968483082362297</v>
      </c>
      <c r="P177" s="14">
        <v>-38.968483082362297</v>
      </c>
      <c r="Q177" s="16">
        <v>0</v>
      </c>
      <c r="R177" s="14">
        <v>-0.65789999999999049</v>
      </c>
      <c r="S177" s="16">
        <v>29.166899999999998</v>
      </c>
      <c r="T177" s="14">
        <v>-135.94999999999999</v>
      </c>
      <c r="U177" s="14">
        <v>0</v>
      </c>
      <c r="V177" s="14">
        <v>1803</v>
      </c>
      <c r="W177">
        <f t="shared" si="11"/>
        <v>2</v>
      </c>
      <c r="X177">
        <f t="shared" si="12"/>
        <v>0</v>
      </c>
      <c r="Y177">
        <f t="shared" si="13"/>
        <v>960.55</v>
      </c>
      <c r="Z177">
        <f t="shared" si="15"/>
        <v>0</v>
      </c>
      <c r="AA177" s="23">
        <f t="shared" si="14"/>
        <v>29.166899999999998</v>
      </c>
    </row>
    <row r="178" spans="1:27" x14ac:dyDescent="0.25">
      <c r="A178" s="10" t="s">
        <v>96</v>
      </c>
      <c r="B178" s="10" t="s">
        <v>97</v>
      </c>
      <c r="C178" s="11">
        <v>45726.083333333343</v>
      </c>
      <c r="D178" s="12">
        <v>0</v>
      </c>
      <c r="E178" s="12">
        <v>0</v>
      </c>
      <c r="F178" s="13">
        <v>0</v>
      </c>
      <c r="G178" s="14">
        <v>2193</v>
      </c>
      <c r="H178" s="12">
        <v>1921.4824858757061</v>
      </c>
      <c r="I178" s="12">
        <v>1913.630508474577</v>
      </c>
      <c r="J178" s="10">
        <v>17.7</v>
      </c>
      <c r="K178" s="10">
        <v>17.7</v>
      </c>
      <c r="L178" s="14">
        <v>0</v>
      </c>
      <c r="M178" s="14">
        <v>-138.97999999999601</v>
      </c>
      <c r="N178" s="14">
        <v>0</v>
      </c>
      <c r="O178" s="14">
        <v>0</v>
      </c>
      <c r="P178" s="14">
        <v>0</v>
      </c>
      <c r="Q178" s="16">
        <v>0</v>
      </c>
      <c r="R178" s="14">
        <v>0</v>
      </c>
      <c r="S178" s="16">
        <v>0</v>
      </c>
      <c r="T178" s="14">
        <v>0</v>
      </c>
      <c r="U178" s="14">
        <v>-138.97999999999601</v>
      </c>
      <c r="V178" s="14">
        <v>1803</v>
      </c>
      <c r="W178">
        <f t="shared" si="11"/>
        <v>2</v>
      </c>
      <c r="X178">
        <f t="shared" si="12"/>
        <v>34010.239999999998</v>
      </c>
      <c r="Y178">
        <f t="shared" si="13"/>
        <v>33871.260000000009</v>
      </c>
      <c r="Z178">
        <f t="shared" si="15"/>
        <v>0</v>
      </c>
      <c r="AA178" s="23">
        <f t="shared" si="14"/>
        <v>0</v>
      </c>
    </row>
    <row r="179" spans="1:27" x14ac:dyDescent="0.25">
      <c r="A179" s="10" t="s">
        <v>94</v>
      </c>
      <c r="B179" s="10" t="s">
        <v>95</v>
      </c>
      <c r="C179" s="11">
        <v>45726.083333333343</v>
      </c>
      <c r="D179" s="12">
        <v>0.39</v>
      </c>
      <c r="E179" s="12">
        <v>0.39</v>
      </c>
      <c r="F179" s="13">
        <v>0.9</v>
      </c>
      <c r="G179" s="14">
        <v>2193</v>
      </c>
      <c r="H179" s="12">
        <v>0</v>
      </c>
      <c r="I179" s="12">
        <v>1921.1</v>
      </c>
      <c r="J179" s="10">
        <v>0</v>
      </c>
      <c r="K179" s="10">
        <v>0.1</v>
      </c>
      <c r="L179" s="14">
        <v>1973.7</v>
      </c>
      <c r="M179" s="14">
        <v>-132.12636077412611</v>
      </c>
      <c r="N179" s="14">
        <v>-177.63600000000011</v>
      </c>
      <c r="O179" s="14">
        <v>-172.73953477412621</v>
      </c>
      <c r="P179" s="14">
        <v>-172.73953477412621</v>
      </c>
      <c r="Q179" s="16">
        <v>0</v>
      </c>
      <c r="R179" s="14">
        <v>-22.592286000000001</v>
      </c>
      <c r="S179" s="16">
        <v>90.395460000000014</v>
      </c>
      <c r="T179" s="14">
        <v>-27.189999999999991</v>
      </c>
      <c r="U179" s="14">
        <v>0</v>
      </c>
      <c r="V179" s="14">
        <v>1803</v>
      </c>
      <c r="W179">
        <f t="shared" si="11"/>
        <v>2</v>
      </c>
      <c r="X179">
        <f t="shared" si="12"/>
        <v>0</v>
      </c>
      <c r="Y179">
        <f t="shared" si="13"/>
        <v>192.11</v>
      </c>
      <c r="Z179">
        <f t="shared" si="15"/>
        <v>0</v>
      </c>
      <c r="AA179" s="23">
        <f t="shared" si="14"/>
        <v>90.395460000000014</v>
      </c>
    </row>
    <row r="180" spans="1:27" x14ac:dyDescent="0.25">
      <c r="A180" s="10" t="s">
        <v>77</v>
      </c>
      <c r="B180" s="10" t="s">
        <v>77</v>
      </c>
      <c r="C180" s="11">
        <v>45726.083333333343</v>
      </c>
      <c r="D180" s="12">
        <v>0.31</v>
      </c>
      <c r="E180" s="12">
        <v>0.31</v>
      </c>
      <c r="F180" s="13">
        <v>0</v>
      </c>
      <c r="G180" s="14">
        <v>2193</v>
      </c>
      <c r="H180" s="12">
        <v>0</v>
      </c>
      <c r="I180" s="12">
        <v>1921.1</v>
      </c>
      <c r="J180" s="10">
        <v>0</v>
      </c>
      <c r="K180" s="10">
        <v>0.2</v>
      </c>
      <c r="L180" s="14">
        <v>0</v>
      </c>
      <c r="M180" s="14">
        <v>-113.3787965529156</v>
      </c>
      <c r="N180" s="14">
        <v>-32.894999999999982</v>
      </c>
      <c r="O180" s="14">
        <v>-32.492005552915629</v>
      </c>
      <c r="P180" s="14">
        <v>-32.492005552915629</v>
      </c>
      <c r="Q180" s="16">
        <v>0</v>
      </c>
      <c r="R180" s="14">
        <v>-26.506791</v>
      </c>
      <c r="S180" s="16">
        <v>0</v>
      </c>
      <c r="T180" s="14">
        <v>-54.379999999999967</v>
      </c>
      <c r="U180" s="14">
        <v>0</v>
      </c>
      <c r="V180" s="14">
        <v>1803</v>
      </c>
      <c r="W180">
        <f t="shared" si="11"/>
        <v>2</v>
      </c>
      <c r="X180">
        <f t="shared" si="12"/>
        <v>0</v>
      </c>
      <c r="Y180">
        <f t="shared" si="13"/>
        <v>384.22</v>
      </c>
      <c r="Z180">
        <f t="shared" si="15"/>
        <v>0</v>
      </c>
      <c r="AA180" s="23">
        <f t="shared" si="14"/>
        <v>0</v>
      </c>
    </row>
    <row r="181" spans="1:27" x14ac:dyDescent="0.25">
      <c r="A181" s="10" t="s">
        <v>98</v>
      </c>
      <c r="B181" s="10" t="s">
        <v>100</v>
      </c>
      <c r="C181" s="11">
        <v>45726.083333333343</v>
      </c>
      <c r="D181" s="12">
        <v>5.92</v>
      </c>
      <c r="E181" s="12">
        <v>2.96</v>
      </c>
      <c r="F181" s="13">
        <v>0</v>
      </c>
      <c r="G181" s="14">
        <v>2193</v>
      </c>
      <c r="H181" s="12">
        <v>1921.1</v>
      </c>
      <c r="I181" s="12">
        <v>0</v>
      </c>
      <c r="J181" s="10">
        <v>0.6</v>
      </c>
      <c r="K181" s="10">
        <v>0</v>
      </c>
      <c r="L181" s="14">
        <v>0</v>
      </c>
      <c r="M181" s="14">
        <v>-104.68986940583839</v>
      </c>
      <c r="N181" s="14">
        <v>-157.8959999999999</v>
      </c>
      <c r="O181" s="14">
        <v>-144.13151140583841</v>
      </c>
      <c r="P181" s="14">
        <v>-144.13151140583841</v>
      </c>
      <c r="Q181" s="16">
        <v>0</v>
      </c>
      <c r="R181" s="14">
        <v>-123.698358</v>
      </c>
      <c r="S181" s="16">
        <v>0</v>
      </c>
      <c r="T181" s="14">
        <v>163.1399999999999</v>
      </c>
      <c r="U181" s="14">
        <v>0</v>
      </c>
      <c r="V181" s="14">
        <v>1803</v>
      </c>
      <c r="W181">
        <f t="shared" si="11"/>
        <v>2</v>
      </c>
      <c r="X181">
        <f t="shared" si="12"/>
        <v>1152.6599999999999</v>
      </c>
      <c r="Y181">
        <f t="shared" si="13"/>
        <v>0</v>
      </c>
      <c r="Z181">
        <f t="shared" si="15"/>
        <v>0</v>
      </c>
      <c r="AA181" s="23">
        <f t="shared" si="14"/>
        <v>0</v>
      </c>
    </row>
    <row r="182" spans="1:27" x14ac:dyDescent="0.25">
      <c r="A182" s="10" t="s">
        <v>43</v>
      </c>
      <c r="B182" s="10" t="s">
        <v>45</v>
      </c>
      <c r="C182" s="11">
        <v>45726.083333333343</v>
      </c>
      <c r="D182" s="12">
        <v>0.15</v>
      </c>
      <c r="E182" s="12">
        <v>0.15</v>
      </c>
      <c r="F182" s="13">
        <v>0.46</v>
      </c>
      <c r="G182" s="14">
        <v>2193</v>
      </c>
      <c r="H182" s="12">
        <v>0</v>
      </c>
      <c r="I182" s="12">
        <v>0</v>
      </c>
      <c r="J182" s="10">
        <v>0</v>
      </c>
      <c r="K182" s="10">
        <v>0</v>
      </c>
      <c r="L182" s="14">
        <v>1008.78</v>
      </c>
      <c r="M182" s="14">
        <v>-101.0198772178867</v>
      </c>
      <c r="N182" s="14">
        <v>-115.46339999999999</v>
      </c>
      <c r="O182" s="14">
        <v>-112.9607622178867</v>
      </c>
      <c r="P182" s="14">
        <v>-112.9607622178867</v>
      </c>
      <c r="Q182" s="16">
        <v>0</v>
      </c>
      <c r="R182" s="14">
        <v>-18.322514999999999</v>
      </c>
      <c r="S182" s="16">
        <v>30.263400000000001</v>
      </c>
      <c r="T182" s="14">
        <v>0</v>
      </c>
      <c r="U182" s="14">
        <v>0</v>
      </c>
      <c r="V182" s="14">
        <v>1803</v>
      </c>
      <c r="W182">
        <f t="shared" si="11"/>
        <v>2</v>
      </c>
      <c r="X182">
        <f t="shared" si="12"/>
        <v>0</v>
      </c>
      <c r="Y182">
        <f t="shared" si="13"/>
        <v>0</v>
      </c>
      <c r="Z182">
        <f t="shared" si="15"/>
        <v>0</v>
      </c>
      <c r="AA182" s="23">
        <f t="shared" si="14"/>
        <v>30.263400000000001</v>
      </c>
    </row>
    <row r="183" spans="1:27" x14ac:dyDescent="0.25">
      <c r="A183" s="10" t="s">
        <v>26</v>
      </c>
      <c r="B183" s="10" t="s">
        <v>28</v>
      </c>
      <c r="C183" s="11">
        <v>45726.083333333343</v>
      </c>
      <c r="D183" s="12">
        <v>2.5</v>
      </c>
      <c r="E183" s="12">
        <v>2.5</v>
      </c>
      <c r="F183" s="13">
        <v>3.02</v>
      </c>
      <c r="G183" s="14">
        <v>2193</v>
      </c>
      <c r="H183" s="12">
        <v>0</v>
      </c>
      <c r="I183" s="12">
        <v>1937</v>
      </c>
      <c r="J183" s="10">
        <v>0</v>
      </c>
      <c r="K183" s="10">
        <v>0.5</v>
      </c>
      <c r="L183" s="14">
        <v>6622.86</v>
      </c>
      <c r="M183" s="14">
        <v>-83.518752602546272</v>
      </c>
      <c r="N183" s="14">
        <v>-8.8818000000000108</v>
      </c>
      <c r="O183" s="14">
        <v>-5.1902026025462611</v>
      </c>
      <c r="P183" s="14">
        <v>-5.1902026025462611</v>
      </c>
      <c r="Q183" s="16">
        <v>0</v>
      </c>
      <c r="R183" s="14">
        <v>0</v>
      </c>
      <c r="S183" s="16">
        <v>49.671449999999993</v>
      </c>
      <c r="T183" s="14">
        <v>-128</v>
      </c>
      <c r="U183" s="14">
        <v>0</v>
      </c>
      <c r="V183" s="14">
        <v>1803</v>
      </c>
      <c r="W183">
        <f t="shared" si="11"/>
        <v>2</v>
      </c>
      <c r="X183">
        <f t="shared" si="12"/>
        <v>0</v>
      </c>
      <c r="Y183">
        <f t="shared" si="13"/>
        <v>968.5</v>
      </c>
      <c r="Z183">
        <f t="shared" si="15"/>
        <v>0</v>
      </c>
      <c r="AA183" s="23">
        <f t="shared" si="14"/>
        <v>49.671449999999993</v>
      </c>
    </row>
    <row r="184" spans="1:27" x14ac:dyDescent="0.25">
      <c r="A184" s="10" t="s">
        <v>59</v>
      </c>
      <c r="B184" s="10" t="s">
        <v>59</v>
      </c>
      <c r="C184" s="11">
        <v>45726.083333333343</v>
      </c>
      <c r="D184" s="12">
        <v>0.3</v>
      </c>
      <c r="E184" s="12">
        <v>0.3</v>
      </c>
      <c r="F184" s="13">
        <v>0.45</v>
      </c>
      <c r="G184" s="14">
        <v>2193</v>
      </c>
      <c r="H184" s="12">
        <v>0</v>
      </c>
      <c r="I184" s="12">
        <v>0</v>
      </c>
      <c r="J184" s="10">
        <v>0</v>
      </c>
      <c r="K184" s="10">
        <v>0</v>
      </c>
      <c r="L184" s="14">
        <v>986.85</v>
      </c>
      <c r="M184" s="14">
        <v>-68.11266738706307</v>
      </c>
      <c r="N184" s="14">
        <v>-66.61350000000003</v>
      </c>
      <c r="O184" s="14">
        <v>-64.165267387063082</v>
      </c>
      <c r="P184" s="14">
        <v>-64.165267387063082</v>
      </c>
      <c r="Q184" s="16">
        <v>0</v>
      </c>
      <c r="R184" s="14">
        <v>-8.8816499999999987</v>
      </c>
      <c r="S184" s="16">
        <v>4.9342499999999996</v>
      </c>
      <c r="T184" s="14">
        <v>0</v>
      </c>
      <c r="U184" s="14">
        <v>0</v>
      </c>
      <c r="V184" s="14">
        <v>1803</v>
      </c>
      <c r="W184">
        <f t="shared" si="11"/>
        <v>2</v>
      </c>
      <c r="X184">
        <f t="shared" si="12"/>
        <v>0</v>
      </c>
      <c r="Y184">
        <f t="shared" si="13"/>
        <v>0</v>
      </c>
      <c r="Z184">
        <f t="shared" si="15"/>
        <v>0</v>
      </c>
      <c r="AA184" s="23">
        <f t="shared" si="14"/>
        <v>4.9342499999999996</v>
      </c>
    </row>
    <row r="185" spans="1:27" x14ac:dyDescent="0.25">
      <c r="A185" s="10" t="s">
        <v>71</v>
      </c>
      <c r="B185" s="10" t="s">
        <v>72</v>
      </c>
      <c r="C185" s="11">
        <v>45726.083333333343</v>
      </c>
      <c r="D185" s="12">
        <v>0.05</v>
      </c>
      <c r="E185" s="12">
        <v>0.05</v>
      </c>
      <c r="F185" s="13">
        <v>0.22</v>
      </c>
      <c r="G185" s="14">
        <v>2193</v>
      </c>
      <c r="H185" s="12">
        <v>0</v>
      </c>
      <c r="I185" s="12">
        <v>0</v>
      </c>
      <c r="J185" s="10">
        <v>0</v>
      </c>
      <c r="K185" s="10">
        <v>0</v>
      </c>
      <c r="L185" s="14">
        <v>482.46</v>
      </c>
      <c r="M185" s="14">
        <v>-67.478717278119703</v>
      </c>
      <c r="N185" s="14">
        <v>-53.290800000000011</v>
      </c>
      <c r="O185" s="14">
        <v>-52.093886278119733</v>
      </c>
      <c r="P185" s="14">
        <v>-52.093886278119733</v>
      </c>
      <c r="Q185" s="16">
        <v>0</v>
      </c>
      <c r="R185" s="14">
        <v>-10.493505000000001</v>
      </c>
      <c r="S185" s="16">
        <v>-4.8913259999999719</v>
      </c>
      <c r="T185" s="14">
        <v>0</v>
      </c>
      <c r="U185" s="14">
        <v>0</v>
      </c>
      <c r="V185" s="14">
        <v>1803</v>
      </c>
      <c r="W185">
        <f t="shared" si="11"/>
        <v>2</v>
      </c>
      <c r="X185">
        <f t="shared" si="12"/>
        <v>0</v>
      </c>
      <c r="Y185">
        <f t="shared" si="13"/>
        <v>0</v>
      </c>
      <c r="Z185">
        <f t="shared" si="15"/>
        <v>21.131747999999998</v>
      </c>
      <c r="AA185" s="23">
        <f t="shared" si="14"/>
        <v>37.372170000000025</v>
      </c>
    </row>
    <row r="186" spans="1:27" x14ac:dyDescent="0.25">
      <c r="A186" s="10" t="s">
        <v>92</v>
      </c>
      <c r="B186" s="10" t="s">
        <v>93</v>
      </c>
      <c r="C186" s="11">
        <v>45726.083333333343</v>
      </c>
      <c r="D186" s="12">
        <v>0.43</v>
      </c>
      <c r="E186" s="12">
        <v>0.43</v>
      </c>
      <c r="F186" s="13">
        <v>0</v>
      </c>
      <c r="G186" s="14">
        <v>2193</v>
      </c>
      <c r="H186" s="12">
        <v>0</v>
      </c>
      <c r="I186" s="12">
        <v>0</v>
      </c>
      <c r="J186" s="10">
        <v>0</v>
      </c>
      <c r="K186" s="10">
        <v>0</v>
      </c>
      <c r="L186" s="14">
        <v>0</v>
      </c>
      <c r="M186" s="14">
        <v>-48.342467442332499</v>
      </c>
      <c r="N186" s="14">
        <v>-26.315999999999981</v>
      </c>
      <c r="O186" s="14">
        <v>-25.993604442332501</v>
      </c>
      <c r="P186" s="14">
        <v>-25.993604442332501</v>
      </c>
      <c r="Q186" s="16">
        <v>0</v>
      </c>
      <c r="R186" s="14">
        <v>-22.348863000000001</v>
      </c>
      <c r="S186" s="16">
        <v>0</v>
      </c>
      <c r="T186" s="14">
        <v>0</v>
      </c>
      <c r="U186" s="14">
        <v>0</v>
      </c>
      <c r="V186" s="14">
        <v>1803</v>
      </c>
      <c r="W186">
        <f t="shared" si="11"/>
        <v>2</v>
      </c>
      <c r="X186">
        <f t="shared" si="12"/>
        <v>0</v>
      </c>
      <c r="Y186">
        <f t="shared" si="13"/>
        <v>0</v>
      </c>
      <c r="Z186">
        <f t="shared" si="15"/>
        <v>0</v>
      </c>
      <c r="AA186" s="23">
        <f t="shared" si="14"/>
        <v>0</v>
      </c>
    </row>
    <row r="187" spans="1:27" x14ac:dyDescent="0.25">
      <c r="A187" s="10" t="s">
        <v>118</v>
      </c>
      <c r="B187" s="10" t="s">
        <v>119</v>
      </c>
      <c r="C187" s="11">
        <v>45726.083333333343</v>
      </c>
      <c r="D187" s="12">
        <v>4.87</v>
      </c>
      <c r="E187" s="12">
        <v>4.87</v>
      </c>
      <c r="F187" s="13">
        <v>3.42</v>
      </c>
      <c r="G187" s="14">
        <v>2193</v>
      </c>
      <c r="H187" s="12">
        <v>1921.1</v>
      </c>
      <c r="I187" s="12">
        <v>0</v>
      </c>
      <c r="J187" s="10">
        <v>4.0999999999999996</v>
      </c>
      <c r="K187" s="10">
        <v>0</v>
      </c>
      <c r="L187" s="14">
        <v>7500.06</v>
      </c>
      <c r="M187" s="14">
        <v>-45.185142141679989</v>
      </c>
      <c r="N187" s="14">
        <v>-1163.5157999999999</v>
      </c>
      <c r="O187" s="14">
        <v>-1144.909232141679</v>
      </c>
      <c r="P187" s="14">
        <v>-1144.909232141679</v>
      </c>
      <c r="Q187" s="16">
        <v>0</v>
      </c>
      <c r="R187" s="14">
        <v>-161.31708</v>
      </c>
      <c r="S187" s="16">
        <v>146.25117</v>
      </c>
      <c r="T187" s="14">
        <v>1114.7899999999991</v>
      </c>
      <c r="U187" s="14">
        <v>0</v>
      </c>
      <c r="V187" s="14">
        <v>1803</v>
      </c>
      <c r="W187">
        <f t="shared" si="11"/>
        <v>2</v>
      </c>
      <c r="X187">
        <f t="shared" si="12"/>
        <v>7876.5099999999993</v>
      </c>
      <c r="Y187">
        <f t="shared" si="13"/>
        <v>0</v>
      </c>
      <c r="Z187">
        <f t="shared" si="15"/>
        <v>0</v>
      </c>
      <c r="AA187" s="23">
        <f t="shared" si="14"/>
        <v>146.25117</v>
      </c>
    </row>
    <row r="188" spans="1:27" x14ac:dyDescent="0.25">
      <c r="A188" s="10" t="s">
        <v>88</v>
      </c>
      <c r="B188" s="10" t="s">
        <v>89</v>
      </c>
      <c r="C188" s="11">
        <v>45726.083333333343</v>
      </c>
      <c r="D188" s="12">
        <v>4.5</v>
      </c>
      <c r="E188" s="12">
        <v>4.5</v>
      </c>
      <c r="F188" s="13">
        <v>4.5999999999999996</v>
      </c>
      <c r="G188" s="14">
        <v>2193</v>
      </c>
      <c r="H188" s="12">
        <v>0</v>
      </c>
      <c r="I188" s="12">
        <v>0</v>
      </c>
      <c r="J188" s="10">
        <v>0</v>
      </c>
      <c r="K188" s="10">
        <v>0</v>
      </c>
      <c r="L188" s="14">
        <v>10087.799999999999</v>
      </c>
      <c r="M188" s="14">
        <v>-38.968483082362212</v>
      </c>
      <c r="N188" s="14">
        <v>-44.408999999999857</v>
      </c>
      <c r="O188" s="14">
        <v>-38.968483082362212</v>
      </c>
      <c r="P188" s="14">
        <v>-38.968483082362212</v>
      </c>
      <c r="Q188" s="16">
        <v>0</v>
      </c>
      <c r="R188" s="14">
        <v>0</v>
      </c>
      <c r="S188" s="16">
        <v>0</v>
      </c>
      <c r="T188" s="14">
        <v>0</v>
      </c>
      <c r="U188" s="14">
        <v>0</v>
      </c>
      <c r="V188" s="14">
        <v>1803</v>
      </c>
      <c r="W188">
        <f t="shared" si="11"/>
        <v>2</v>
      </c>
      <c r="X188">
        <f t="shared" si="12"/>
        <v>0</v>
      </c>
      <c r="Y188">
        <f t="shared" si="13"/>
        <v>0</v>
      </c>
      <c r="Z188">
        <f t="shared" si="15"/>
        <v>101.88677999999999</v>
      </c>
      <c r="AA188" s="23">
        <f t="shared" si="14"/>
        <v>203.77355999999997</v>
      </c>
    </row>
    <row r="189" spans="1:27" x14ac:dyDescent="0.25">
      <c r="A189" s="10" t="s">
        <v>73</v>
      </c>
      <c r="B189" s="10" t="s">
        <v>75</v>
      </c>
      <c r="C189" s="11">
        <v>45726.083333333343</v>
      </c>
      <c r="D189" s="12">
        <v>0.25</v>
      </c>
      <c r="E189" s="12">
        <v>0.25</v>
      </c>
      <c r="F189" s="13">
        <v>0</v>
      </c>
      <c r="G189" s="14">
        <v>2193</v>
      </c>
      <c r="H189" s="12">
        <v>0</v>
      </c>
      <c r="I189" s="12">
        <v>0</v>
      </c>
      <c r="J189" s="10">
        <v>0</v>
      </c>
      <c r="K189" s="10">
        <v>0</v>
      </c>
      <c r="L189" s="14">
        <v>0</v>
      </c>
      <c r="M189" s="14">
        <v>-32.488728331749371</v>
      </c>
      <c r="N189" s="14">
        <v>-19.736999999999991</v>
      </c>
      <c r="O189" s="14">
        <v>-19.49520333174938</v>
      </c>
      <c r="P189" s="14">
        <v>-19.49520333174938</v>
      </c>
      <c r="Q189" s="16">
        <v>0</v>
      </c>
      <c r="R189" s="14">
        <v>-12.993525</v>
      </c>
      <c r="S189" s="16">
        <v>0</v>
      </c>
      <c r="T189" s="14">
        <v>0</v>
      </c>
      <c r="U189" s="14">
        <v>0</v>
      </c>
      <c r="V189" s="14">
        <v>1803</v>
      </c>
      <c r="W189">
        <f t="shared" si="11"/>
        <v>2</v>
      </c>
      <c r="X189">
        <f t="shared" si="12"/>
        <v>0</v>
      </c>
      <c r="Y189">
        <f t="shared" si="13"/>
        <v>0</v>
      </c>
      <c r="Z189">
        <f t="shared" si="15"/>
        <v>0</v>
      </c>
      <c r="AA189" s="23">
        <f t="shared" si="14"/>
        <v>0</v>
      </c>
    </row>
    <row r="190" spans="1:27" x14ac:dyDescent="0.25">
      <c r="A190" s="10" t="s">
        <v>21</v>
      </c>
      <c r="B190" s="10" t="s">
        <v>22</v>
      </c>
      <c r="C190" s="11">
        <v>45726.083333333343</v>
      </c>
      <c r="D190" s="12">
        <v>1.17</v>
      </c>
      <c r="E190" s="12">
        <v>1.17</v>
      </c>
      <c r="F190" s="13">
        <v>1.45</v>
      </c>
      <c r="G190" s="14">
        <v>2193</v>
      </c>
      <c r="H190" s="12">
        <v>0</v>
      </c>
      <c r="I190" s="12">
        <v>1937</v>
      </c>
      <c r="J190" s="10">
        <v>0</v>
      </c>
      <c r="K190" s="10">
        <v>0.1</v>
      </c>
      <c r="L190" s="14">
        <v>3179.85</v>
      </c>
      <c r="M190" s="14">
        <v>-11.1882004694254</v>
      </c>
      <c r="N190" s="14">
        <v>-66.613499999999988</v>
      </c>
      <c r="O190" s="14">
        <v>-58.724750469425373</v>
      </c>
      <c r="P190" s="14">
        <v>-58.724750469425373</v>
      </c>
      <c r="Q190" s="16">
        <v>0</v>
      </c>
      <c r="R190" s="14">
        <v>0</v>
      </c>
      <c r="S190" s="16">
        <v>73.13655</v>
      </c>
      <c r="T190" s="14">
        <v>-25.600000000000019</v>
      </c>
      <c r="U190" s="14">
        <v>0</v>
      </c>
      <c r="V190" s="14">
        <v>1803</v>
      </c>
      <c r="W190">
        <f t="shared" si="11"/>
        <v>2</v>
      </c>
      <c r="X190">
        <f t="shared" si="12"/>
        <v>0</v>
      </c>
      <c r="Y190">
        <f t="shared" si="13"/>
        <v>193.70000000000002</v>
      </c>
      <c r="Z190">
        <f t="shared" si="15"/>
        <v>0</v>
      </c>
      <c r="AA190" s="23">
        <f t="shared" si="14"/>
        <v>73.13655</v>
      </c>
    </row>
    <row r="191" spans="1:27" x14ac:dyDescent="0.25">
      <c r="A191" s="10" t="s">
        <v>26</v>
      </c>
      <c r="B191" s="10" t="s">
        <v>29</v>
      </c>
      <c r="C191" s="11">
        <v>45726.083333333343</v>
      </c>
      <c r="D191" s="12">
        <v>0.08</v>
      </c>
      <c r="E191" s="12">
        <v>0.08</v>
      </c>
      <c r="F191" s="13">
        <v>0</v>
      </c>
      <c r="G191" s="14">
        <v>2193</v>
      </c>
      <c r="H191" s="12">
        <v>0</v>
      </c>
      <c r="I191" s="12">
        <v>0</v>
      </c>
      <c r="J191" s="10">
        <v>0</v>
      </c>
      <c r="K191" s="10">
        <v>0</v>
      </c>
      <c r="L191" s="14">
        <v>0</v>
      </c>
      <c r="M191" s="14">
        <v>-10.46348095910909</v>
      </c>
      <c r="N191" s="14">
        <v>-6.5789999999999962</v>
      </c>
      <c r="O191" s="14">
        <v>-6.305552959109094</v>
      </c>
      <c r="P191" s="14">
        <v>-6.305552959109094</v>
      </c>
      <c r="Q191" s="16">
        <v>0</v>
      </c>
      <c r="R191" s="14">
        <v>-4.1579280000000001</v>
      </c>
      <c r="S191" s="16">
        <v>0</v>
      </c>
      <c r="T191" s="14">
        <v>0</v>
      </c>
      <c r="U191" s="14">
        <v>0</v>
      </c>
      <c r="V191" s="14">
        <v>1803</v>
      </c>
      <c r="W191">
        <f t="shared" si="11"/>
        <v>2</v>
      </c>
      <c r="X191">
        <f t="shared" si="12"/>
        <v>0</v>
      </c>
      <c r="Y191">
        <f t="shared" si="13"/>
        <v>0</v>
      </c>
      <c r="Z191">
        <f t="shared" si="15"/>
        <v>0</v>
      </c>
      <c r="AA191" s="23">
        <f t="shared" si="14"/>
        <v>0</v>
      </c>
    </row>
    <row r="192" spans="1:27" x14ac:dyDescent="0.25">
      <c r="A192" s="10" t="s">
        <v>52</v>
      </c>
      <c r="B192" s="10" t="s">
        <v>53</v>
      </c>
      <c r="C192" s="11">
        <v>45726.083333333343</v>
      </c>
      <c r="D192" s="12">
        <v>0.04</v>
      </c>
      <c r="E192" s="12">
        <v>0.04</v>
      </c>
      <c r="F192" s="13">
        <v>0</v>
      </c>
      <c r="G192" s="14">
        <v>2193</v>
      </c>
      <c r="H192" s="12">
        <v>0</v>
      </c>
      <c r="I192" s="12">
        <v>0</v>
      </c>
      <c r="J192" s="10">
        <v>0</v>
      </c>
      <c r="K192" s="10">
        <v>0</v>
      </c>
      <c r="L192" s="14">
        <v>0</v>
      </c>
      <c r="M192" s="14">
        <v>-2.078964</v>
      </c>
      <c r="N192" s="14">
        <v>0</v>
      </c>
      <c r="O192" s="14">
        <v>0</v>
      </c>
      <c r="P192" s="14">
        <v>0</v>
      </c>
      <c r="Q192" s="16">
        <v>0</v>
      </c>
      <c r="R192" s="14">
        <v>-2.078964</v>
      </c>
      <c r="S192" s="16">
        <v>0</v>
      </c>
      <c r="T192" s="14">
        <v>0</v>
      </c>
      <c r="U192" s="14">
        <v>0</v>
      </c>
      <c r="V192" s="14">
        <v>1803</v>
      </c>
      <c r="W192">
        <f t="shared" si="11"/>
        <v>2</v>
      </c>
      <c r="X192">
        <f t="shared" si="12"/>
        <v>0</v>
      </c>
      <c r="Y192">
        <f t="shared" si="13"/>
        <v>0</v>
      </c>
      <c r="Z192">
        <f t="shared" si="15"/>
        <v>0</v>
      </c>
      <c r="AA192" s="23">
        <f t="shared" si="14"/>
        <v>0</v>
      </c>
    </row>
    <row r="193" spans="1:27" x14ac:dyDescent="0.25">
      <c r="A193" s="10" t="s">
        <v>26</v>
      </c>
      <c r="B193" s="10" t="s">
        <v>26</v>
      </c>
      <c r="C193" s="11">
        <v>45726.083333333343</v>
      </c>
      <c r="D193" s="12">
        <v>0</v>
      </c>
      <c r="E193" s="12">
        <v>0</v>
      </c>
      <c r="F193" s="13">
        <v>0</v>
      </c>
      <c r="G193" s="14">
        <v>2193</v>
      </c>
      <c r="H193" s="12">
        <v>0</v>
      </c>
      <c r="I193" s="12">
        <v>0</v>
      </c>
      <c r="J193" s="10">
        <v>0</v>
      </c>
      <c r="K193" s="10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6">
        <v>0</v>
      </c>
      <c r="R193" s="14">
        <v>0</v>
      </c>
      <c r="S193" s="16">
        <v>0</v>
      </c>
      <c r="T193" s="14">
        <v>0</v>
      </c>
      <c r="U193" s="14">
        <v>0</v>
      </c>
      <c r="V193" s="14">
        <v>1803</v>
      </c>
      <c r="W193">
        <f t="shared" si="11"/>
        <v>2</v>
      </c>
      <c r="X193">
        <f t="shared" si="12"/>
        <v>0</v>
      </c>
      <c r="Y193">
        <f t="shared" si="13"/>
        <v>0</v>
      </c>
      <c r="Z193">
        <f t="shared" si="15"/>
        <v>0</v>
      </c>
      <c r="AA193" s="23">
        <f t="shared" si="14"/>
        <v>0</v>
      </c>
    </row>
    <row r="194" spans="1:27" x14ac:dyDescent="0.25">
      <c r="A194" s="10" t="s">
        <v>112</v>
      </c>
      <c r="B194" s="10" t="s">
        <v>154</v>
      </c>
      <c r="C194" s="11">
        <v>45726.083333333343</v>
      </c>
      <c r="D194" s="12">
        <v>0</v>
      </c>
      <c r="E194" s="12">
        <v>0</v>
      </c>
      <c r="F194" s="13">
        <v>0</v>
      </c>
      <c r="G194" s="14">
        <v>2193</v>
      </c>
      <c r="H194" s="12">
        <v>0</v>
      </c>
      <c r="I194" s="12">
        <v>0</v>
      </c>
      <c r="J194" s="10">
        <v>0</v>
      </c>
      <c r="K194" s="10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6">
        <v>0</v>
      </c>
      <c r="R194" s="14">
        <v>0</v>
      </c>
      <c r="S194" s="16">
        <v>0</v>
      </c>
      <c r="T194" s="14">
        <v>0</v>
      </c>
      <c r="U194" s="14">
        <v>0</v>
      </c>
      <c r="V194" s="14">
        <v>1803</v>
      </c>
      <c r="W194">
        <f t="shared" ref="W194:W257" si="16">+HOUR(C194)</f>
        <v>2</v>
      </c>
      <c r="X194">
        <f t="shared" ref="X194:X257" si="17">+J194*H194</f>
        <v>0</v>
      </c>
      <c r="Y194">
        <f t="shared" ref="Y194:Y257" si="18">+K194*I194</f>
        <v>0</v>
      </c>
      <c r="Z194">
        <f t="shared" si="15"/>
        <v>0</v>
      </c>
      <c r="AA194" s="23">
        <f t="shared" ref="AA194:AA257" si="19">+Z194+S194+Z194</f>
        <v>0</v>
      </c>
    </row>
    <row r="195" spans="1:27" x14ac:dyDescent="0.25">
      <c r="A195" s="10" t="s">
        <v>108</v>
      </c>
      <c r="B195" s="10" t="s">
        <v>109</v>
      </c>
      <c r="C195" s="11">
        <v>45726.083333333343</v>
      </c>
      <c r="D195" s="12">
        <v>0</v>
      </c>
      <c r="E195" s="12">
        <v>0</v>
      </c>
      <c r="F195" s="13">
        <v>0</v>
      </c>
      <c r="G195" s="14">
        <v>2193</v>
      </c>
      <c r="H195" s="12">
        <v>0</v>
      </c>
      <c r="I195" s="12">
        <v>0</v>
      </c>
      <c r="J195" s="10">
        <v>0</v>
      </c>
      <c r="K195" s="10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6">
        <v>0</v>
      </c>
      <c r="R195" s="14">
        <v>0</v>
      </c>
      <c r="S195" s="16">
        <v>0</v>
      </c>
      <c r="T195" s="14">
        <v>0</v>
      </c>
      <c r="U195" s="14">
        <v>0</v>
      </c>
      <c r="V195" s="14">
        <v>1803</v>
      </c>
      <c r="W195">
        <f t="shared" si="16"/>
        <v>2</v>
      </c>
      <c r="X195">
        <f t="shared" si="17"/>
        <v>0</v>
      </c>
      <c r="Y195">
        <f t="shared" si="18"/>
        <v>0</v>
      </c>
      <c r="Z195">
        <f t="shared" si="15"/>
        <v>0</v>
      </c>
      <c r="AA195" s="23">
        <f t="shared" si="19"/>
        <v>0</v>
      </c>
    </row>
    <row r="196" spans="1:27" x14ac:dyDescent="0.25">
      <c r="A196" s="10" t="s">
        <v>54</v>
      </c>
      <c r="B196" s="10" t="s">
        <v>54</v>
      </c>
      <c r="C196" s="11">
        <v>45726.083333333343</v>
      </c>
      <c r="D196" s="12">
        <v>0</v>
      </c>
      <c r="E196" s="12">
        <v>0</v>
      </c>
      <c r="F196" s="13">
        <v>0</v>
      </c>
      <c r="G196" s="14">
        <v>2193</v>
      </c>
      <c r="H196" s="12">
        <v>0</v>
      </c>
      <c r="I196" s="12">
        <v>0</v>
      </c>
      <c r="J196" s="10">
        <v>0</v>
      </c>
      <c r="K196" s="10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6">
        <v>0</v>
      </c>
      <c r="R196" s="14">
        <v>0</v>
      </c>
      <c r="S196" s="16">
        <v>0</v>
      </c>
      <c r="T196" s="14">
        <v>0</v>
      </c>
      <c r="U196" s="14">
        <v>0</v>
      </c>
      <c r="V196" s="14">
        <v>1803</v>
      </c>
      <c r="W196">
        <f t="shared" si="16"/>
        <v>2</v>
      </c>
      <c r="X196">
        <f t="shared" si="17"/>
        <v>0</v>
      </c>
      <c r="Y196">
        <f t="shared" si="18"/>
        <v>0</v>
      </c>
      <c r="Z196">
        <f t="shared" si="15"/>
        <v>0</v>
      </c>
      <c r="AA196" s="23">
        <f t="shared" si="19"/>
        <v>0</v>
      </c>
    </row>
    <row r="197" spans="1:27" x14ac:dyDescent="0.25">
      <c r="A197" s="10" t="s">
        <v>112</v>
      </c>
      <c r="B197" s="10" t="s">
        <v>155</v>
      </c>
      <c r="C197" s="11">
        <v>45726.083333333343</v>
      </c>
      <c r="D197" s="12">
        <v>0</v>
      </c>
      <c r="E197" s="12">
        <v>0</v>
      </c>
      <c r="F197" s="13">
        <v>0</v>
      </c>
      <c r="G197" s="14">
        <v>2193</v>
      </c>
      <c r="H197" s="12">
        <v>0</v>
      </c>
      <c r="I197" s="12">
        <v>0</v>
      </c>
      <c r="J197" s="10">
        <v>0</v>
      </c>
      <c r="K197" s="10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6">
        <v>0</v>
      </c>
      <c r="R197" s="14">
        <v>0</v>
      </c>
      <c r="S197" s="16">
        <v>0</v>
      </c>
      <c r="T197" s="14">
        <v>0</v>
      </c>
      <c r="U197" s="14">
        <v>0</v>
      </c>
      <c r="V197" s="14">
        <v>1803</v>
      </c>
      <c r="W197">
        <f t="shared" si="16"/>
        <v>2</v>
      </c>
      <c r="X197">
        <f t="shared" si="17"/>
        <v>0</v>
      </c>
      <c r="Y197">
        <f t="shared" si="18"/>
        <v>0</v>
      </c>
      <c r="Z197">
        <f t="shared" si="15"/>
        <v>0</v>
      </c>
      <c r="AA197" s="23">
        <f t="shared" si="19"/>
        <v>0</v>
      </c>
    </row>
    <row r="198" spans="1:27" x14ac:dyDescent="0.25">
      <c r="A198" s="10" t="s">
        <v>80</v>
      </c>
      <c r="B198" s="10" t="s">
        <v>81</v>
      </c>
      <c r="C198" s="11">
        <v>45726.083333333343</v>
      </c>
      <c r="D198" s="12">
        <v>0</v>
      </c>
      <c r="E198" s="12">
        <v>0</v>
      </c>
      <c r="F198" s="13">
        <v>0</v>
      </c>
      <c r="G198" s="14">
        <v>2193</v>
      </c>
      <c r="H198" s="12">
        <v>0</v>
      </c>
      <c r="I198" s="12">
        <v>0</v>
      </c>
      <c r="J198" s="10">
        <v>0</v>
      </c>
      <c r="K198" s="10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6">
        <v>0</v>
      </c>
      <c r="R198" s="14">
        <v>0</v>
      </c>
      <c r="S198" s="16">
        <v>0</v>
      </c>
      <c r="T198" s="14">
        <v>0</v>
      </c>
      <c r="U198" s="14">
        <v>0</v>
      </c>
      <c r="V198" s="14">
        <v>1803</v>
      </c>
      <c r="W198">
        <f t="shared" si="16"/>
        <v>2</v>
      </c>
      <c r="X198">
        <f t="shared" si="17"/>
        <v>0</v>
      </c>
      <c r="Y198">
        <f t="shared" si="18"/>
        <v>0</v>
      </c>
      <c r="Z198">
        <f t="shared" ref="Z198:Z261" si="20">+IFERROR(VLOOKUP(A198,$AD$2:$AE$7,2,0),0)*L198</f>
        <v>0</v>
      </c>
      <c r="AA198" s="23">
        <f t="shared" si="19"/>
        <v>0</v>
      </c>
    </row>
    <row r="199" spans="1:27" x14ac:dyDescent="0.25">
      <c r="A199" s="10" t="s">
        <v>26</v>
      </c>
      <c r="B199" s="10" t="s">
        <v>30</v>
      </c>
      <c r="C199" s="11">
        <v>45726.083333333343</v>
      </c>
      <c r="D199" s="12">
        <v>0</v>
      </c>
      <c r="E199" s="12">
        <v>0</v>
      </c>
      <c r="F199" s="13">
        <v>0</v>
      </c>
      <c r="G199" s="14">
        <v>2193</v>
      </c>
      <c r="H199" s="12">
        <v>0</v>
      </c>
      <c r="I199" s="12">
        <v>0</v>
      </c>
      <c r="J199" s="10">
        <v>0</v>
      </c>
      <c r="K199" s="10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6">
        <v>0</v>
      </c>
      <c r="R199" s="14">
        <v>0</v>
      </c>
      <c r="S199" s="16">
        <v>0</v>
      </c>
      <c r="T199" s="14">
        <v>0</v>
      </c>
      <c r="U199" s="14">
        <v>0</v>
      </c>
      <c r="V199" s="14">
        <v>1803</v>
      </c>
      <c r="W199">
        <f t="shared" si="16"/>
        <v>2</v>
      </c>
      <c r="X199">
        <f t="shared" si="17"/>
        <v>0</v>
      </c>
      <c r="Y199">
        <f t="shared" si="18"/>
        <v>0</v>
      </c>
      <c r="Z199">
        <f t="shared" si="20"/>
        <v>0</v>
      </c>
      <c r="AA199" s="23">
        <f t="shared" si="19"/>
        <v>0</v>
      </c>
    </row>
    <row r="200" spans="1:27" x14ac:dyDescent="0.25">
      <c r="A200" s="10" t="s">
        <v>112</v>
      </c>
      <c r="B200" s="10" t="s">
        <v>114</v>
      </c>
      <c r="C200" s="11">
        <v>45726.083333333343</v>
      </c>
      <c r="D200" s="12">
        <v>0</v>
      </c>
      <c r="E200" s="12">
        <v>0</v>
      </c>
      <c r="F200" s="13">
        <v>0</v>
      </c>
      <c r="G200" s="14">
        <v>2193</v>
      </c>
      <c r="H200" s="12">
        <v>0</v>
      </c>
      <c r="I200" s="12">
        <v>0</v>
      </c>
      <c r="J200" s="10">
        <v>0</v>
      </c>
      <c r="K200" s="10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6">
        <v>0</v>
      </c>
      <c r="R200" s="14">
        <v>0</v>
      </c>
      <c r="S200" s="16">
        <v>0</v>
      </c>
      <c r="T200" s="14">
        <v>0</v>
      </c>
      <c r="U200" s="14">
        <v>0</v>
      </c>
      <c r="V200" s="14">
        <v>1803</v>
      </c>
      <c r="W200">
        <f t="shared" si="16"/>
        <v>2</v>
      </c>
      <c r="X200">
        <f t="shared" si="17"/>
        <v>0</v>
      </c>
      <c r="Y200">
        <f t="shared" si="18"/>
        <v>0</v>
      </c>
      <c r="Z200">
        <f t="shared" si="20"/>
        <v>0</v>
      </c>
      <c r="AA200" s="23">
        <f t="shared" si="19"/>
        <v>0</v>
      </c>
    </row>
    <row r="201" spans="1:27" x14ac:dyDescent="0.25">
      <c r="A201" s="10" t="s">
        <v>78</v>
      </c>
      <c r="B201" s="10" t="s">
        <v>79</v>
      </c>
      <c r="C201" s="11">
        <v>45726.083333333343</v>
      </c>
      <c r="D201" s="12">
        <v>0</v>
      </c>
      <c r="E201" s="12">
        <v>0</v>
      </c>
      <c r="F201" s="13">
        <v>0</v>
      </c>
      <c r="G201" s="14">
        <v>2193</v>
      </c>
      <c r="H201" s="12">
        <v>0</v>
      </c>
      <c r="I201" s="12">
        <v>0</v>
      </c>
      <c r="J201" s="10">
        <v>0</v>
      </c>
      <c r="K201" s="10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6">
        <v>0</v>
      </c>
      <c r="R201" s="14">
        <v>0</v>
      </c>
      <c r="S201" s="16">
        <v>0</v>
      </c>
      <c r="T201" s="14">
        <v>0</v>
      </c>
      <c r="U201" s="14">
        <v>0</v>
      </c>
      <c r="V201" s="14">
        <v>1803</v>
      </c>
      <c r="W201">
        <f t="shared" si="16"/>
        <v>2</v>
      </c>
      <c r="X201">
        <f t="shared" si="17"/>
        <v>0</v>
      </c>
      <c r="Y201">
        <f t="shared" si="18"/>
        <v>0</v>
      </c>
      <c r="Z201">
        <f t="shared" si="20"/>
        <v>0</v>
      </c>
      <c r="AA201" s="23">
        <f t="shared" si="19"/>
        <v>0</v>
      </c>
    </row>
    <row r="202" spans="1:27" x14ac:dyDescent="0.25">
      <c r="A202" s="10" t="s">
        <v>80</v>
      </c>
      <c r="B202" s="10" t="s">
        <v>82</v>
      </c>
      <c r="C202" s="11">
        <v>45726.083333333343</v>
      </c>
      <c r="D202" s="12">
        <v>0</v>
      </c>
      <c r="E202" s="12">
        <v>0</v>
      </c>
      <c r="F202" s="13">
        <v>0</v>
      </c>
      <c r="G202" s="14">
        <v>2193</v>
      </c>
      <c r="H202" s="12">
        <v>0</v>
      </c>
      <c r="I202" s="12">
        <v>0</v>
      </c>
      <c r="J202" s="10">
        <v>0</v>
      </c>
      <c r="K202" s="10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6">
        <v>0</v>
      </c>
      <c r="R202" s="14">
        <v>0</v>
      </c>
      <c r="S202" s="16">
        <v>0</v>
      </c>
      <c r="T202" s="14">
        <v>0</v>
      </c>
      <c r="U202" s="14">
        <v>0</v>
      </c>
      <c r="V202" s="14">
        <v>1803</v>
      </c>
      <c r="W202">
        <f t="shared" si="16"/>
        <v>2</v>
      </c>
      <c r="X202">
        <f t="shared" si="17"/>
        <v>0</v>
      </c>
      <c r="Y202">
        <f t="shared" si="18"/>
        <v>0</v>
      </c>
      <c r="Z202">
        <f t="shared" si="20"/>
        <v>0</v>
      </c>
      <c r="AA202" s="23">
        <f t="shared" si="19"/>
        <v>0</v>
      </c>
    </row>
    <row r="203" spans="1:27" x14ac:dyDescent="0.25">
      <c r="A203" s="10" t="s">
        <v>26</v>
      </c>
      <c r="B203" s="10" t="s">
        <v>31</v>
      </c>
      <c r="C203" s="11">
        <v>45726.083333333343</v>
      </c>
      <c r="D203" s="12">
        <v>0</v>
      </c>
      <c r="E203" s="12">
        <v>0</v>
      </c>
      <c r="F203" s="13">
        <v>0</v>
      </c>
      <c r="G203" s="14">
        <v>2193</v>
      </c>
      <c r="H203" s="12">
        <v>0</v>
      </c>
      <c r="I203" s="12">
        <v>0</v>
      </c>
      <c r="J203" s="10">
        <v>0</v>
      </c>
      <c r="K203" s="10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6">
        <v>0</v>
      </c>
      <c r="R203" s="14">
        <v>0</v>
      </c>
      <c r="S203" s="16">
        <v>0</v>
      </c>
      <c r="T203" s="14">
        <v>0</v>
      </c>
      <c r="U203" s="14">
        <v>0</v>
      </c>
      <c r="V203" s="14">
        <v>1803</v>
      </c>
      <c r="W203">
        <f t="shared" si="16"/>
        <v>2</v>
      </c>
      <c r="X203">
        <f t="shared" si="17"/>
        <v>0</v>
      </c>
      <c r="Y203">
        <f t="shared" si="18"/>
        <v>0</v>
      </c>
      <c r="Z203">
        <f t="shared" si="20"/>
        <v>0</v>
      </c>
      <c r="AA203" s="23">
        <f t="shared" si="19"/>
        <v>0</v>
      </c>
    </row>
    <row r="204" spans="1:27" x14ac:dyDescent="0.25">
      <c r="A204" s="10" t="s">
        <v>48</v>
      </c>
      <c r="B204" s="10" t="s">
        <v>49</v>
      </c>
      <c r="C204" s="11">
        <v>45726.083333333343</v>
      </c>
      <c r="D204" s="12">
        <v>0</v>
      </c>
      <c r="E204" s="12">
        <v>0</v>
      </c>
      <c r="F204" s="13">
        <v>0</v>
      </c>
      <c r="G204" s="14">
        <v>2193</v>
      </c>
      <c r="H204" s="12">
        <v>0</v>
      </c>
      <c r="I204" s="12">
        <v>0</v>
      </c>
      <c r="J204" s="10">
        <v>0</v>
      </c>
      <c r="K204" s="10">
        <v>0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6">
        <v>0</v>
      </c>
      <c r="R204" s="14">
        <v>0</v>
      </c>
      <c r="S204" s="16">
        <v>0</v>
      </c>
      <c r="T204" s="14">
        <v>0</v>
      </c>
      <c r="U204" s="14">
        <v>0</v>
      </c>
      <c r="V204" s="14">
        <v>1803</v>
      </c>
      <c r="W204">
        <f t="shared" si="16"/>
        <v>2</v>
      </c>
      <c r="X204">
        <f t="shared" si="17"/>
        <v>0</v>
      </c>
      <c r="Y204">
        <f t="shared" si="18"/>
        <v>0</v>
      </c>
      <c r="Z204">
        <f t="shared" si="20"/>
        <v>0</v>
      </c>
      <c r="AA204" s="23">
        <f t="shared" si="19"/>
        <v>0</v>
      </c>
    </row>
    <row r="205" spans="1:27" x14ac:dyDescent="0.25">
      <c r="A205" s="10" t="s">
        <v>90</v>
      </c>
      <c r="B205" s="10" t="s">
        <v>90</v>
      </c>
      <c r="C205" s="11">
        <v>45726.083333333343</v>
      </c>
      <c r="D205" s="12">
        <v>0</v>
      </c>
      <c r="E205" s="12">
        <v>0</v>
      </c>
      <c r="F205" s="13">
        <v>0</v>
      </c>
      <c r="G205" s="14">
        <v>2193</v>
      </c>
      <c r="H205" s="12">
        <v>0</v>
      </c>
      <c r="I205" s="12">
        <v>0</v>
      </c>
      <c r="J205" s="10">
        <v>0</v>
      </c>
      <c r="K205" s="10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6">
        <v>0</v>
      </c>
      <c r="R205" s="14">
        <v>0</v>
      </c>
      <c r="S205" s="16">
        <v>0</v>
      </c>
      <c r="T205" s="14">
        <v>0</v>
      </c>
      <c r="U205" s="14">
        <v>0</v>
      </c>
      <c r="V205" s="14">
        <v>1803</v>
      </c>
      <c r="W205">
        <f t="shared" si="16"/>
        <v>2</v>
      </c>
      <c r="X205">
        <f t="shared" si="17"/>
        <v>0</v>
      </c>
      <c r="Y205">
        <f t="shared" si="18"/>
        <v>0</v>
      </c>
      <c r="Z205">
        <f t="shared" si="20"/>
        <v>0</v>
      </c>
      <c r="AA205" s="23">
        <f t="shared" si="19"/>
        <v>0</v>
      </c>
    </row>
    <row r="206" spans="1:27" x14ac:dyDescent="0.25">
      <c r="A206" s="10" t="s">
        <v>26</v>
      </c>
      <c r="B206" s="10" t="s">
        <v>32</v>
      </c>
      <c r="C206" s="11">
        <v>45726.083333333343</v>
      </c>
      <c r="D206" s="12">
        <v>0</v>
      </c>
      <c r="E206" s="12">
        <v>0</v>
      </c>
      <c r="F206" s="13">
        <v>0</v>
      </c>
      <c r="G206" s="14">
        <v>2193</v>
      </c>
      <c r="H206" s="12">
        <v>0</v>
      </c>
      <c r="I206" s="12">
        <v>0</v>
      </c>
      <c r="J206" s="10">
        <v>0</v>
      </c>
      <c r="K206" s="10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6">
        <v>0</v>
      </c>
      <c r="R206" s="14">
        <v>0</v>
      </c>
      <c r="S206" s="16">
        <v>0</v>
      </c>
      <c r="T206" s="14">
        <v>0</v>
      </c>
      <c r="U206" s="14">
        <v>0</v>
      </c>
      <c r="V206" s="14">
        <v>1803</v>
      </c>
      <c r="W206">
        <f t="shared" si="16"/>
        <v>2</v>
      </c>
      <c r="X206">
        <f t="shared" si="17"/>
        <v>0</v>
      </c>
      <c r="Y206">
        <f t="shared" si="18"/>
        <v>0</v>
      </c>
      <c r="Z206">
        <f t="shared" si="20"/>
        <v>0</v>
      </c>
      <c r="AA206" s="23">
        <f t="shared" si="19"/>
        <v>0</v>
      </c>
    </row>
    <row r="207" spans="1:27" x14ac:dyDescent="0.25">
      <c r="A207" s="10" t="s">
        <v>26</v>
      </c>
      <c r="B207" s="10" t="s">
        <v>33</v>
      </c>
      <c r="C207" s="11">
        <v>45726.083333333343</v>
      </c>
      <c r="D207" s="12">
        <v>0</v>
      </c>
      <c r="E207" s="12">
        <v>0</v>
      </c>
      <c r="F207" s="13">
        <v>0</v>
      </c>
      <c r="G207" s="14">
        <v>2193</v>
      </c>
      <c r="H207" s="12">
        <v>0</v>
      </c>
      <c r="I207" s="12">
        <v>0</v>
      </c>
      <c r="J207" s="10">
        <v>0</v>
      </c>
      <c r="K207" s="10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6">
        <v>0</v>
      </c>
      <c r="R207" s="14">
        <v>0</v>
      </c>
      <c r="S207" s="16">
        <v>0</v>
      </c>
      <c r="T207" s="14">
        <v>0</v>
      </c>
      <c r="U207" s="14">
        <v>0</v>
      </c>
      <c r="V207" s="14">
        <v>1803</v>
      </c>
      <c r="W207">
        <f t="shared" si="16"/>
        <v>2</v>
      </c>
      <c r="X207">
        <f t="shared" si="17"/>
        <v>0</v>
      </c>
      <c r="Y207">
        <f t="shared" si="18"/>
        <v>0</v>
      </c>
      <c r="Z207">
        <f t="shared" si="20"/>
        <v>0</v>
      </c>
      <c r="AA207" s="23">
        <f t="shared" si="19"/>
        <v>0</v>
      </c>
    </row>
    <row r="208" spans="1:27" x14ac:dyDescent="0.25">
      <c r="A208" s="10" t="s">
        <v>26</v>
      </c>
      <c r="B208" s="10" t="s">
        <v>34</v>
      </c>
      <c r="C208" s="11">
        <v>45726.083333333343</v>
      </c>
      <c r="D208" s="12">
        <v>0</v>
      </c>
      <c r="E208" s="12">
        <v>0</v>
      </c>
      <c r="F208" s="13">
        <v>0</v>
      </c>
      <c r="G208" s="14">
        <v>2193</v>
      </c>
      <c r="H208" s="12">
        <v>0</v>
      </c>
      <c r="I208" s="12">
        <v>0</v>
      </c>
      <c r="J208" s="10">
        <v>0</v>
      </c>
      <c r="K208" s="10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6">
        <v>0</v>
      </c>
      <c r="R208" s="14">
        <v>0</v>
      </c>
      <c r="S208" s="16">
        <v>0</v>
      </c>
      <c r="T208" s="14">
        <v>0</v>
      </c>
      <c r="U208" s="14">
        <v>0</v>
      </c>
      <c r="V208" s="14">
        <v>1803</v>
      </c>
      <c r="W208">
        <f t="shared" si="16"/>
        <v>2</v>
      </c>
      <c r="X208">
        <f t="shared" si="17"/>
        <v>0</v>
      </c>
      <c r="Y208">
        <f t="shared" si="18"/>
        <v>0</v>
      </c>
      <c r="Z208">
        <f t="shared" si="20"/>
        <v>0</v>
      </c>
      <c r="AA208" s="23">
        <f t="shared" si="19"/>
        <v>0</v>
      </c>
    </row>
    <row r="209" spans="1:27" x14ac:dyDescent="0.25">
      <c r="A209" s="10" t="s">
        <v>26</v>
      </c>
      <c r="B209" s="10" t="s">
        <v>35</v>
      </c>
      <c r="C209" s="11">
        <v>45726.083333333343</v>
      </c>
      <c r="D209" s="12">
        <v>0</v>
      </c>
      <c r="E209" s="12">
        <v>0</v>
      </c>
      <c r="F209" s="13">
        <v>0</v>
      </c>
      <c r="G209" s="14">
        <v>2193</v>
      </c>
      <c r="H209" s="12">
        <v>0</v>
      </c>
      <c r="I209" s="12">
        <v>0</v>
      </c>
      <c r="J209" s="10">
        <v>0</v>
      </c>
      <c r="K209" s="10">
        <v>0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6">
        <v>0</v>
      </c>
      <c r="R209" s="14">
        <v>0</v>
      </c>
      <c r="S209" s="16">
        <v>0</v>
      </c>
      <c r="T209" s="14">
        <v>0</v>
      </c>
      <c r="U209" s="14">
        <v>0</v>
      </c>
      <c r="V209" s="14">
        <v>1803</v>
      </c>
      <c r="W209">
        <f t="shared" si="16"/>
        <v>2</v>
      </c>
      <c r="X209">
        <f t="shared" si="17"/>
        <v>0</v>
      </c>
      <c r="Y209">
        <f t="shared" si="18"/>
        <v>0</v>
      </c>
      <c r="Z209">
        <f t="shared" si="20"/>
        <v>0</v>
      </c>
      <c r="AA209" s="23">
        <f t="shared" si="19"/>
        <v>0</v>
      </c>
    </row>
    <row r="210" spans="1:27" x14ac:dyDescent="0.25">
      <c r="A210" s="10" t="s">
        <v>63</v>
      </c>
      <c r="B210" s="10" t="s">
        <v>64</v>
      </c>
      <c r="C210" s="11">
        <v>45726.083333333343</v>
      </c>
      <c r="D210" s="12">
        <v>0</v>
      </c>
      <c r="E210" s="12">
        <v>0</v>
      </c>
      <c r="F210" s="13">
        <v>0</v>
      </c>
      <c r="G210" s="14">
        <v>2193</v>
      </c>
      <c r="H210" s="12">
        <v>0</v>
      </c>
      <c r="I210" s="12">
        <v>0</v>
      </c>
      <c r="J210" s="10">
        <v>0</v>
      </c>
      <c r="K210" s="10">
        <v>0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16">
        <v>0</v>
      </c>
      <c r="R210" s="14">
        <v>0</v>
      </c>
      <c r="S210" s="16">
        <v>0</v>
      </c>
      <c r="T210" s="14">
        <v>0</v>
      </c>
      <c r="U210" s="14">
        <v>0</v>
      </c>
      <c r="V210" s="14">
        <v>1803</v>
      </c>
      <c r="W210">
        <f t="shared" si="16"/>
        <v>2</v>
      </c>
      <c r="X210">
        <f t="shared" si="17"/>
        <v>0</v>
      </c>
      <c r="Y210">
        <f t="shared" si="18"/>
        <v>0</v>
      </c>
      <c r="Z210">
        <f t="shared" si="20"/>
        <v>0</v>
      </c>
      <c r="AA210" s="23">
        <f t="shared" si="19"/>
        <v>0</v>
      </c>
    </row>
    <row r="211" spans="1:27" x14ac:dyDescent="0.25">
      <c r="A211" s="10" t="s">
        <v>26</v>
      </c>
      <c r="B211" s="10" t="s">
        <v>36</v>
      </c>
      <c r="C211" s="11">
        <v>45726.083333333343</v>
      </c>
      <c r="D211" s="12">
        <v>0</v>
      </c>
      <c r="E211" s="12">
        <v>0</v>
      </c>
      <c r="F211" s="13">
        <v>0</v>
      </c>
      <c r="G211" s="14">
        <v>2193</v>
      </c>
      <c r="H211" s="12">
        <v>0</v>
      </c>
      <c r="I211" s="12">
        <v>0</v>
      </c>
      <c r="J211" s="10">
        <v>0</v>
      </c>
      <c r="K211" s="10">
        <v>0</v>
      </c>
      <c r="L211" s="14">
        <v>0</v>
      </c>
      <c r="M211" s="14">
        <v>0</v>
      </c>
      <c r="N211" s="14">
        <v>0</v>
      </c>
      <c r="O211" s="14">
        <v>0</v>
      </c>
      <c r="P211" s="14">
        <v>0</v>
      </c>
      <c r="Q211" s="16">
        <v>0</v>
      </c>
      <c r="R211" s="14">
        <v>0</v>
      </c>
      <c r="S211" s="16">
        <v>0</v>
      </c>
      <c r="T211" s="14">
        <v>0</v>
      </c>
      <c r="U211" s="14">
        <v>0</v>
      </c>
      <c r="V211" s="14">
        <v>1803</v>
      </c>
      <c r="W211">
        <f t="shared" si="16"/>
        <v>2</v>
      </c>
      <c r="X211">
        <f t="shared" si="17"/>
        <v>0</v>
      </c>
      <c r="Y211">
        <f t="shared" si="18"/>
        <v>0</v>
      </c>
      <c r="Z211">
        <f t="shared" si="20"/>
        <v>0</v>
      </c>
      <c r="AA211" s="23">
        <f t="shared" si="19"/>
        <v>0</v>
      </c>
    </row>
    <row r="212" spans="1:27" x14ac:dyDescent="0.25">
      <c r="A212" s="10" t="s">
        <v>60</v>
      </c>
      <c r="B212" s="10" t="s">
        <v>61</v>
      </c>
      <c r="C212" s="11">
        <v>45726.083333333343</v>
      </c>
      <c r="D212" s="12">
        <v>0</v>
      </c>
      <c r="E212" s="12">
        <v>0</v>
      </c>
      <c r="F212" s="13">
        <v>0</v>
      </c>
      <c r="G212" s="14" t="s">
        <v>62</v>
      </c>
      <c r="H212" s="12">
        <v>0</v>
      </c>
      <c r="I212" s="12">
        <v>0</v>
      </c>
      <c r="J212" s="10">
        <v>0</v>
      </c>
      <c r="K212" s="10">
        <v>0</v>
      </c>
      <c r="L212" s="14">
        <v>0</v>
      </c>
      <c r="M212" s="14">
        <v>0</v>
      </c>
      <c r="N212" s="14">
        <v>0</v>
      </c>
      <c r="O212" s="14">
        <v>0</v>
      </c>
      <c r="P212" s="14">
        <v>0</v>
      </c>
      <c r="Q212" s="16">
        <v>0</v>
      </c>
      <c r="R212" s="14">
        <v>0</v>
      </c>
      <c r="S212" s="16">
        <v>0</v>
      </c>
      <c r="T212" s="14">
        <v>0</v>
      </c>
      <c r="U212" s="14">
        <v>0</v>
      </c>
      <c r="V212" s="14" t="s">
        <v>62</v>
      </c>
      <c r="W212">
        <f t="shared" si="16"/>
        <v>2</v>
      </c>
      <c r="X212">
        <f t="shared" si="17"/>
        <v>0</v>
      </c>
      <c r="Y212">
        <f t="shared" si="18"/>
        <v>0</v>
      </c>
      <c r="Z212">
        <f t="shared" si="20"/>
        <v>0</v>
      </c>
      <c r="AA212" s="23">
        <f t="shared" si="19"/>
        <v>0</v>
      </c>
    </row>
    <row r="213" spans="1:27" x14ac:dyDescent="0.25">
      <c r="A213" s="10" t="s">
        <v>80</v>
      </c>
      <c r="B213" s="10" t="s">
        <v>84</v>
      </c>
      <c r="C213" s="11">
        <v>45726.083333333343</v>
      </c>
      <c r="D213" s="12">
        <v>5.95</v>
      </c>
      <c r="E213" s="12">
        <v>5.95</v>
      </c>
      <c r="F213" s="13">
        <v>0</v>
      </c>
      <c r="G213" s="14">
        <v>2193</v>
      </c>
      <c r="H213" s="12">
        <v>1921.1</v>
      </c>
      <c r="I213" s="12">
        <v>0</v>
      </c>
      <c r="J213" s="10">
        <v>1.8</v>
      </c>
      <c r="K213" s="10">
        <v>0</v>
      </c>
      <c r="L213" s="14">
        <v>0</v>
      </c>
      <c r="M213" s="14">
        <v>0.45992839364475913</v>
      </c>
      <c r="N213" s="14">
        <v>-276.31799999999993</v>
      </c>
      <c r="O213" s="14">
        <v>-269.10962860635539</v>
      </c>
      <c r="P213" s="14">
        <v>-269.10962860635539</v>
      </c>
      <c r="Q213" s="16">
        <v>0</v>
      </c>
      <c r="R213" s="14">
        <v>-219.85044300000001</v>
      </c>
      <c r="S213" s="16">
        <v>0</v>
      </c>
      <c r="T213" s="14">
        <v>489.42000000000019</v>
      </c>
      <c r="U213" s="14">
        <v>0</v>
      </c>
      <c r="V213" s="14">
        <v>1803</v>
      </c>
      <c r="W213">
        <f t="shared" si="16"/>
        <v>2</v>
      </c>
      <c r="X213">
        <f t="shared" si="17"/>
        <v>3457.98</v>
      </c>
      <c r="Y213">
        <f t="shared" si="18"/>
        <v>0</v>
      </c>
      <c r="Z213">
        <f t="shared" si="20"/>
        <v>0</v>
      </c>
      <c r="AA213" s="23">
        <f t="shared" si="19"/>
        <v>0</v>
      </c>
    </row>
    <row r="214" spans="1:27" x14ac:dyDescent="0.25">
      <c r="A214" s="10" t="s">
        <v>26</v>
      </c>
      <c r="B214" s="10" t="s">
        <v>40</v>
      </c>
      <c r="C214" s="11">
        <v>45726.083333333343</v>
      </c>
      <c r="D214" s="12">
        <v>0.55000000000000004</v>
      </c>
      <c r="E214" s="12">
        <v>0.55000000000000004</v>
      </c>
      <c r="F214" s="13">
        <v>0.19</v>
      </c>
      <c r="G214" s="14">
        <v>2193</v>
      </c>
      <c r="H214" s="12">
        <v>1921.1</v>
      </c>
      <c r="I214" s="12">
        <v>0</v>
      </c>
      <c r="J214" s="10">
        <v>0.1</v>
      </c>
      <c r="K214" s="10">
        <v>0</v>
      </c>
      <c r="L214" s="14">
        <v>416.67</v>
      </c>
      <c r="M214" s="14">
        <v>6.3421452044545026</v>
      </c>
      <c r="N214" s="14">
        <v>-20.394899999999989</v>
      </c>
      <c r="O214" s="14">
        <v>-19.02766479554548</v>
      </c>
      <c r="P214" s="14">
        <v>-19.02766479554548</v>
      </c>
      <c r="Q214" s="16">
        <v>0</v>
      </c>
      <c r="R214" s="14">
        <v>-13.48695</v>
      </c>
      <c r="S214" s="16">
        <v>11.66676</v>
      </c>
      <c r="T214" s="14">
        <v>27.189999999999991</v>
      </c>
      <c r="U214" s="14">
        <v>0</v>
      </c>
      <c r="V214" s="14">
        <v>1803</v>
      </c>
      <c r="W214">
        <f t="shared" si="16"/>
        <v>2</v>
      </c>
      <c r="X214">
        <f t="shared" si="17"/>
        <v>192.11</v>
      </c>
      <c r="Y214">
        <f t="shared" si="18"/>
        <v>0</v>
      </c>
      <c r="Z214">
        <f t="shared" si="20"/>
        <v>0</v>
      </c>
      <c r="AA214" s="23">
        <f t="shared" si="19"/>
        <v>11.66676</v>
      </c>
    </row>
    <row r="215" spans="1:27" x14ac:dyDescent="0.25">
      <c r="A215" s="10" t="s">
        <v>80</v>
      </c>
      <c r="B215" s="10" t="s">
        <v>83</v>
      </c>
      <c r="C215" s="11">
        <v>45726.083333333343</v>
      </c>
      <c r="D215" s="12">
        <v>0.4</v>
      </c>
      <c r="E215" s="12">
        <v>0.4</v>
      </c>
      <c r="F215" s="13">
        <v>0.42</v>
      </c>
      <c r="G215" s="14">
        <v>2193</v>
      </c>
      <c r="H215" s="12">
        <v>0</v>
      </c>
      <c r="I215" s="12">
        <v>0</v>
      </c>
      <c r="J215" s="10">
        <v>0</v>
      </c>
      <c r="K215" s="10">
        <v>0</v>
      </c>
      <c r="L215" s="14">
        <v>921.06</v>
      </c>
      <c r="M215" s="14">
        <v>11.395885650231669</v>
      </c>
      <c r="N215" s="14">
        <v>-8.8817999999999859</v>
      </c>
      <c r="O215" s="14">
        <v>-6.5647843497683356</v>
      </c>
      <c r="P215" s="14">
        <v>-6.5647843497683356</v>
      </c>
      <c r="Q215" s="16">
        <v>0</v>
      </c>
      <c r="R215" s="14">
        <v>0</v>
      </c>
      <c r="S215" s="16">
        <v>17.96067</v>
      </c>
      <c r="T215" s="14">
        <v>0</v>
      </c>
      <c r="U215" s="14">
        <v>0</v>
      </c>
      <c r="V215" s="14">
        <v>1803</v>
      </c>
      <c r="W215">
        <f t="shared" si="16"/>
        <v>2</v>
      </c>
      <c r="X215">
        <f t="shared" si="17"/>
        <v>0</v>
      </c>
      <c r="Y215">
        <f t="shared" si="18"/>
        <v>0</v>
      </c>
      <c r="Z215">
        <f t="shared" si="20"/>
        <v>0</v>
      </c>
      <c r="AA215" s="23">
        <f t="shared" si="19"/>
        <v>17.96067</v>
      </c>
    </row>
    <row r="216" spans="1:27" x14ac:dyDescent="0.25">
      <c r="A216" s="10" t="s">
        <v>65</v>
      </c>
      <c r="B216" s="10" t="s">
        <v>68</v>
      </c>
      <c r="C216" s="11">
        <v>45726.083333333343</v>
      </c>
      <c r="D216" s="12">
        <v>2.2000000000000002</v>
      </c>
      <c r="E216" s="12">
        <v>2.2000000000000002</v>
      </c>
      <c r="F216" s="13">
        <v>2.25</v>
      </c>
      <c r="G216" s="14">
        <v>2193</v>
      </c>
      <c r="H216" s="12">
        <v>0</v>
      </c>
      <c r="I216" s="12">
        <v>0</v>
      </c>
      <c r="J216" s="10">
        <v>0</v>
      </c>
      <c r="K216" s="10">
        <v>0</v>
      </c>
      <c r="L216" s="14">
        <v>4934.25</v>
      </c>
      <c r="M216" s="14">
        <v>15.055508458818901</v>
      </c>
      <c r="N216" s="14">
        <v>-22.204499999999928</v>
      </c>
      <c r="O216" s="14">
        <v>-19.484241541181099</v>
      </c>
      <c r="P216" s="14">
        <v>-19.484241541181099</v>
      </c>
      <c r="Q216" s="16">
        <v>0</v>
      </c>
      <c r="R216" s="14">
        <v>0</v>
      </c>
      <c r="S216" s="16">
        <v>34.539750000000012</v>
      </c>
      <c r="T216" s="14">
        <v>0</v>
      </c>
      <c r="U216" s="14">
        <v>0</v>
      </c>
      <c r="V216" s="14">
        <v>1803</v>
      </c>
      <c r="W216">
        <f t="shared" si="16"/>
        <v>2</v>
      </c>
      <c r="X216">
        <f t="shared" si="17"/>
        <v>0</v>
      </c>
      <c r="Y216">
        <f t="shared" si="18"/>
        <v>0</v>
      </c>
      <c r="Z216">
        <f t="shared" si="20"/>
        <v>0</v>
      </c>
      <c r="AA216" s="23">
        <f t="shared" si="19"/>
        <v>34.539750000000012</v>
      </c>
    </row>
    <row r="217" spans="1:27" x14ac:dyDescent="0.25">
      <c r="A217" s="10" t="s">
        <v>65</v>
      </c>
      <c r="B217" s="10" t="s">
        <v>69</v>
      </c>
      <c r="C217" s="11">
        <v>45726.083333333343</v>
      </c>
      <c r="D217" s="12">
        <v>1</v>
      </c>
      <c r="E217" s="12">
        <v>1</v>
      </c>
      <c r="F217" s="13">
        <v>1</v>
      </c>
      <c r="G217" s="14">
        <v>2193</v>
      </c>
      <c r="H217" s="12">
        <v>0</v>
      </c>
      <c r="I217" s="12">
        <v>0</v>
      </c>
      <c r="J217" s="10">
        <v>0</v>
      </c>
      <c r="K217" s="10">
        <v>0</v>
      </c>
      <c r="L217" s="14">
        <v>2193</v>
      </c>
      <c r="M217" s="14">
        <v>15.351000000000001</v>
      </c>
      <c r="N217" s="14">
        <v>0</v>
      </c>
      <c r="O217" s="14">
        <v>0</v>
      </c>
      <c r="P217" s="14">
        <v>0</v>
      </c>
      <c r="Q217" s="16">
        <v>0</v>
      </c>
      <c r="R217" s="14">
        <v>0</v>
      </c>
      <c r="S217" s="16">
        <v>15.351000000000001</v>
      </c>
      <c r="T217" s="14">
        <v>0</v>
      </c>
      <c r="U217" s="14">
        <v>0</v>
      </c>
      <c r="V217" s="14">
        <v>1803</v>
      </c>
      <c r="W217">
        <f t="shared" si="16"/>
        <v>2</v>
      </c>
      <c r="X217">
        <f t="shared" si="17"/>
        <v>0</v>
      </c>
      <c r="Y217">
        <f t="shared" si="18"/>
        <v>0</v>
      </c>
      <c r="Z217">
        <f t="shared" si="20"/>
        <v>0</v>
      </c>
      <c r="AA217" s="23">
        <f t="shared" si="19"/>
        <v>15.351000000000001</v>
      </c>
    </row>
    <row r="218" spans="1:27" x14ac:dyDescent="0.25">
      <c r="A218" s="10" t="s">
        <v>98</v>
      </c>
      <c r="B218" s="10" t="s">
        <v>103</v>
      </c>
      <c r="C218" s="11">
        <v>45726.083333333343</v>
      </c>
      <c r="D218" s="12">
        <v>0.36</v>
      </c>
      <c r="E218" s="12">
        <v>0.18</v>
      </c>
      <c r="F218" s="13">
        <v>0</v>
      </c>
      <c r="G218" s="14">
        <v>2193</v>
      </c>
      <c r="H218" s="12">
        <v>1921.1</v>
      </c>
      <c r="I218" s="12">
        <v>0</v>
      </c>
      <c r="J218" s="10">
        <v>0.1</v>
      </c>
      <c r="K218" s="10">
        <v>0</v>
      </c>
      <c r="L218" s="14">
        <v>0</v>
      </c>
      <c r="M218" s="14">
        <v>15.98711035809005</v>
      </c>
      <c r="N218" s="14">
        <v>-6.5789999999999962</v>
      </c>
      <c r="O218" s="14">
        <v>-6.0054796419099334</v>
      </c>
      <c r="P218" s="14">
        <v>-6.0054796419099334</v>
      </c>
      <c r="Q218" s="16">
        <v>0</v>
      </c>
      <c r="R218" s="14">
        <v>-5.1974099999999996</v>
      </c>
      <c r="S218" s="16">
        <v>0</v>
      </c>
      <c r="T218" s="14">
        <v>27.189999999999991</v>
      </c>
      <c r="U218" s="14">
        <v>0</v>
      </c>
      <c r="V218" s="14">
        <v>1803</v>
      </c>
      <c r="W218">
        <f t="shared" si="16"/>
        <v>2</v>
      </c>
      <c r="X218">
        <f t="shared" si="17"/>
        <v>192.11</v>
      </c>
      <c r="Y218">
        <f t="shared" si="18"/>
        <v>0</v>
      </c>
      <c r="Z218">
        <f t="shared" si="20"/>
        <v>0</v>
      </c>
      <c r="AA218" s="23">
        <f t="shared" si="19"/>
        <v>0</v>
      </c>
    </row>
    <row r="219" spans="1:27" x14ac:dyDescent="0.25">
      <c r="A219" s="10" t="s">
        <v>98</v>
      </c>
      <c r="B219" s="10" t="s">
        <v>101</v>
      </c>
      <c r="C219" s="11">
        <v>45726.083333333343</v>
      </c>
      <c r="D219" s="12">
        <v>10.86</v>
      </c>
      <c r="E219" s="12">
        <v>5.43</v>
      </c>
      <c r="F219" s="13">
        <v>4.46</v>
      </c>
      <c r="G219" s="14">
        <v>2193</v>
      </c>
      <c r="H219" s="12">
        <v>0</v>
      </c>
      <c r="I219" s="12">
        <v>1921.1</v>
      </c>
      <c r="J219" s="10">
        <v>0</v>
      </c>
      <c r="K219" s="10">
        <v>0.4</v>
      </c>
      <c r="L219" s="14">
        <v>9780.7800000000007</v>
      </c>
      <c r="M219" s="14">
        <v>16.15299276922379</v>
      </c>
      <c r="N219" s="14">
        <v>-88.158600000000007</v>
      </c>
      <c r="O219" s="14">
        <v>-54.894419230776293</v>
      </c>
      <c r="P219" s="14">
        <v>-54.894419230776293</v>
      </c>
      <c r="Q219" s="16">
        <v>0</v>
      </c>
      <c r="R219" s="14">
        <v>-8.0263799999999907</v>
      </c>
      <c r="S219" s="16">
        <v>187.83379199999999</v>
      </c>
      <c r="T219" s="14">
        <v>-108.75999999999991</v>
      </c>
      <c r="U219" s="14">
        <v>0</v>
      </c>
      <c r="V219" s="14">
        <v>1803</v>
      </c>
      <c r="W219">
        <f t="shared" si="16"/>
        <v>2</v>
      </c>
      <c r="X219">
        <f t="shared" si="17"/>
        <v>0</v>
      </c>
      <c r="Y219">
        <f t="shared" si="18"/>
        <v>768.44</v>
      </c>
      <c r="Z219">
        <f t="shared" si="20"/>
        <v>97.807800000000015</v>
      </c>
      <c r="AA219" s="23">
        <f t="shared" si="19"/>
        <v>383.44939199999999</v>
      </c>
    </row>
    <row r="220" spans="1:27" x14ac:dyDescent="0.25">
      <c r="A220" s="10" t="s">
        <v>65</v>
      </c>
      <c r="B220" s="10" t="s">
        <v>66</v>
      </c>
      <c r="C220" s="11">
        <v>45726.083333333343</v>
      </c>
      <c r="D220" s="12">
        <v>1.8</v>
      </c>
      <c r="E220" s="12">
        <v>1.8</v>
      </c>
      <c r="F220" s="13">
        <v>1.82</v>
      </c>
      <c r="G220" s="14">
        <v>2193</v>
      </c>
      <c r="H220" s="12">
        <v>0</v>
      </c>
      <c r="I220" s="12">
        <v>0</v>
      </c>
      <c r="J220" s="10">
        <v>0</v>
      </c>
      <c r="K220" s="10">
        <v>0</v>
      </c>
      <c r="L220" s="14">
        <v>3991.26</v>
      </c>
      <c r="M220" s="14">
        <v>20.14512338352753</v>
      </c>
      <c r="N220" s="14">
        <v>-8.8818000000000108</v>
      </c>
      <c r="O220" s="14">
        <v>-7.7936966164724764</v>
      </c>
      <c r="P220" s="14">
        <v>-7.7936966164724764</v>
      </c>
      <c r="Q220" s="16">
        <v>0</v>
      </c>
      <c r="R220" s="14">
        <v>0</v>
      </c>
      <c r="S220" s="16">
        <v>27.93882</v>
      </c>
      <c r="T220" s="14">
        <v>0</v>
      </c>
      <c r="U220" s="14">
        <v>0</v>
      </c>
      <c r="V220" s="14">
        <v>1803</v>
      </c>
      <c r="W220">
        <f t="shared" si="16"/>
        <v>2</v>
      </c>
      <c r="X220">
        <f t="shared" si="17"/>
        <v>0</v>
      </c>
      <c r="Y220">
        <f t="shared" si="18"/>
        <v>0</v>
      </c>
      <c r="Z220">
        <f t="shared" si="20"/>
        <v>0</v>
      </c>
      <c r="AA220" s="23">
        <f t="shared" si="19"/>
        <v>27.93882</v>
      </c>
    </row>
    <row r="221" spans="1:27" x14ac:dyDescent="0.25">
      <c r="A221" s="10" t="s">
        <v>54</v>
      </c>
      <c r="B221" s="10" t="s">
        <v>56</v>
      </c>
      <c r="C221" s="11">
        <v>45726.083333333343</v>
      </c>
      <c r="D221" s="12">
        <v>1.1000000000000001</v>
      </c>
      <c r="E221" s="12">
        <v>1.1000000000000001</v>
      </c>
      <c r="F221" s="13">
        <v>1.1599999999999999</v>
      </c>
      <c r="G221" s="14">
        <v>2193</v>
      </c>
      <c r="H221" s="12">
        <v>0</v>
      </c>
      <c r="I221" s="12">
        <v>0</v>
      </c>
      <c r="J221" s="10">
        <v>0</v>
      </c>
      <c r="K221" s="10">
        <v>0</v>
      </c>
      <c r="L221" s="14">
        <v>2543.88</v>
      </c>
      <c r="M221" s="14">
        <v>29.873485444586638</v>
      </c>
      <c r="N221" s="14">
        <v>-26.645399999999931</v>
      </c>
      <c r="O221" s="14">
        <v>-15.587404555413359</v>
      </c>
      <c r="P221" s="14">
        <v>-15.587404555413359</v>
      </c>
      <c r="Q221" s="16">
        <v>0</v>
      </c>
      <c r="R221" s="14">
        <v>-0.32894999999998842</v>
      </c>
      <c r="S221" s="16">
        <v>45.789839999999991</v>
      </c>
      <c r="T221" s="14">
        <v>0</v>
      </c>
      <c r="U221" s="14">
        <v>0</v>
      </c>
      <c r="V221" s="14">
        <v>1803</v>
      </c>
      <c r="W221">
        <f t="shared" si="16"/>
        <v>2</v>
      </c>
      <c r="X221">
        <f t="shared" si="17"/>
        <v>0</v>
      </c>
      <c r="Y221">
        <f t="shared" si="18"/>
        <v>0</v>
      </c>
      <c r="Z221">
        <f t="shared" si="20"/>
        <v>0</v>
      </c>
      <c r="AA221" s="23">
        <f t="shared" si="19"/>
        <v>45.789839999999991</v>
      </c>
    </row>
    <row r="222" spans="1:27" x14ac:dyDescent="0.25">
      <c r="A222" s="10" t="s">
        <v>98</v>
      </c>
      <c r="B222" s="10" t="s">
        <v>105</v>
      </c>
      <c r="C222" s="11">
        <v>45726.083333333343</v>
      </c>
      <c r="D222" s="12">
        <v>0.8</v>
      </c>
      <c r="E222" s="12">
        <v>0.4</v>
      </c>
      <c r="F222" s="13">
        <v>0</v>
      </c>
      <c r="G222" s="14">
        <v>2193</v>
      </c>
      <c r="H222" s="12">
        <v>1921.1</v>
      </c>
      <c r="I222" s="12">
        <v>0</v>
      </c>
      <c r="J222" s="10">
        <v>0.2</v>
      </c>
      <c r="K222" s="10">
        <v>0</v>
      </c>
      <c r="L222" s="14">
        <v>0</v>
      </c>
      <c r="M222" s="14">
        <v>30.93473871618011</v>
      </c>
      <c r="N222" s="14">
        <v>-13.157999999999991</v>
      </c>
      <c r="O222" s="14">
        <v>-12.01095928381987</v>
      </c>
      <c r="P222" s="14">
        <v>-12.01095928381987</v>
      </c>
      <c r="Q222" s="16">
        <v>0</v>
      </c>
      <c r="R222" s="14">
        <v>-11.434302000000001</v>
      </c>
      <c r="S222" s="16">
        <v>0</v>
      </c>
      <c r="T222" s="14">
        <v>54.379999999999967</v>
      </c>
      <c r="U222" s="14">
        <v>0</v>
      </c>
      <c r="V222" s="14">
        <v>1803</v>
      </c>
      <c r="W222">
        <f t="shared" si="16"/>
        <v>2</v>
      </c>
      <c r="X222">
        <f t="shared" si="17"/>
        <v>384.22</v>
      </c>
      <c r="Y222">
        <f t="shared" si="18"/>
        <v>0</v>
      </c>
      <c r="Z222">
        <f t="shared" si="20"/>
        <v>0</v>
      </c>
      <c r="AA222" s="23">
        <f t="shared" si="19"/>
        <v>0</v>
      </c>
    </row>
    <row r="223" spans="1:27" x14ac:dyDescent="0.25">
      <c r="A223" s="10" t="s">
        <v>73</v>
      </c>
      <c r="B223" s="10" t="s">
        <v>74</v>
      </c>
      <c r="C223" s="11">
        <v>45726.083333333343</v>
      </c>
      <c r="D223" s="12">
        <v>1.74</v>
      </c>
      <c r="E223" s="12">
        <v>1.74</v>
      </c>
      <c r="F223" s="13">
        <v>1.25</v>
      </c>
      <c r="G223" s="14">
        <v>2193</v>
      </c>
      <c r="H223" s="12">
        <v>0</v>
      </c>
      <c r="I223" s="12">
        <v>0</v>
      </c>
      <c r="J223" s="10">
        <v>0</v>
      </c>
      <c r="K223" s="10">
        <v>0</v>
      </c>
      <c r="L223" s="14">
        <v>2741.25</v>
      </c>
      <c r="M223" s="14">
        <v>34.839747120086841</v>
      </c>
      <c r="N223" s="14">
        <v>-29.605499999999981</v>
      </c>
      <c r="O223" s="14">
        <v>-28.235318879913169</v>
      </c>
      <c r="P223" s="14">
        <v>-28.235318879913169</v>
      </c>
      <c r="Q223" s="16">
        <v>0</v>
      </c>
      <c r="R223" s="14">
        <v>-8.1974339999999977</v>
      </c>
      <c r="S223" s="16">
        <v>71.272500000000008</v>
      </c>
      <c r="T223" s="14">
        <v>0</v>
      </c>
      <c r="U223" s="14">
        <v>0</v>
      </c>
      <c r="V223" s="14">
        <v>1803</v>
      </c>
      <c r="W223">
        <f t="shared" si="16"/>
        <v>2</v>
      </c>
      <c r="X223">
        <f t="shared" si="17"/>
        <v>0</v>
      </c>
      <c r="Y223">
        <f t="shared" si="18"/>
        <v>0</v>
      </c>
      <c r="Z223">
        <f t="shared" si="20"/>
        <v>0</v>
      </c>
      <c r="AA223" s="23">
        <f t="shared" si="19"/>
        <v>71.272500000000008</v>
      </c>
    </row>
    <row r="224" spans="1:27" x14ac:dyDescent="0.25">
      <c r="A224" s="10" t="s">
        <v>50</v>
      </c>
      <c r="B224" s="10" t="s">
        <v>51</v>
      </c>
      <c r="C224" s="11">
        <v>45726.083333333343</v>
      </c>
      <c r="D224" s="12">
        <v>2.1</v>
      </c>
      <c r="E224" s="12">
        <v>2.1</v>
      </c>
      <c r="F224" s="13">
        <v>2.1</v>
      </c>
      <c r="G224" s="14">
        <v>2193</v>
      </c>
      <c r="H224" s="12">
        <v>0</v>
      </c>
      <c r="I224" s="12">
        <v>0</v>
      </c>
      <c r="J224" s="10">
        <v>0</v>
      </c>
      <c r="K224" s="10">
        <v>0</v>
      </c>
      <c r="L224" s="14">
        <v>4605.3</v>
      </c>
      <c r="M224" s="14">
        <v>55.263599999999997</v>
      </c>
      <c r="N224" s="14">
        <v>0</v>
      </c>
      <c r="O224" s="14">
        <v>0</v>
      </c>
      <c r="P224" s="14">
        <v>0</v>
      </c>
      <c r="Q224" s="16">
        <v>0</v>
      </c>
      <c r="R224" s="14">
        <v>0</v>
      </c>
      <c r="S224" s="16">
        <v>55.263599999999997</v>
      </c>
      <c r="T224" s="14">
        <v>0</v>
      </c>
      <c r="U224" s="14">
        <v>0</v>
      </c>
      <c r="V224" s="14">
        <v>1803</v>
      </c>
      <c r="W224">
        <f t="shared" si="16"/>
        <v>2</v>
      </c>
      <c r="X224">
        <f t="shared" si="17"/>
        <v>0</v>
      </c>
      <c r="Y224">
        <f t="shared" si="18"/>
        <v>0</v>
      </c>
      <c r="Z224">
        <f t="shared" si="20"/>
        <v>0</v>
      </c>
      <c r="AA224" s="23">
        <f t="shared" si="19"/>
        <v>55.263599999999997</v>
      </c>
    </row>
    <row r="225" spans="1:27" x14ac:dyDescent="0.25">
      <c r="A225" s="10" t="s">
        <v>86</v>
      </c>
      <c r="B225" s="10" t="s">
        <v>87</v>
      </c>
      <c r="C225" s="11">
        <v>45726.083333333343</v>
      </c>
      <c r="D225" s="12">
        <v>1.3</v>
      </c>
      <c r="E225" s="12">
        <v>1.3</v>
      </c>
      <c r="F225" s="13">
        <v>1.3</v>
      </c>
      <c r="G225" s="14">
        <v>2193</v>
      </c>
      <c r="H225" s="12">
        <v>0</v>
      </c>
      <c r="I225" s="12">
        <v>0</v>
      </c>
      <c r="J225" s="10">
        <v>0</v>
      </c>
      <c r="K225" s="10">
        <v>0</v>
      </c>
      <c r="L225" s="14">
        <v>2850.9</v>
      </c>
      <c r="M225" s="14">
        <v>57.018000000000001</v>
      </c>
      <c r="N225" s="14">
        <v>0</v>
      </c>
      <c r="O225" s="14">
        <v>0</v>
      </c>
      <c r="P225" s="14">
        <v>0</v>
      </c>
      <c r="Q225" s="16">
        <v>0</v>
      </c>
      <c r="R225" s="14">
        <v>0</v>
      </c>
      <c r="S225" s="16">
        <v>57.018000000000001</v>
      </c>
      <c r="T225" s="14">
        <v>0</v>
      </c>
      <c r="U225" s="14">
        <v>0</v>
      </c>
      <c r="V225" s="14">
        <v>1803</v>
      </c>
      <c r="W225">
        <f t="shared" si="16"/>
        <v>2</v>
      </c>
      <c r="X225">
        <f t="shared" si="17"/>
        <v>0</v>
      </c>
      <c r="Y225">
        <f t="shared" si="18"/>
        <v>0</v>
      </c>
      <c r="Z225">
        <f t="shared" si="20"/>
        <v>0</v>
      </c>
      <c r="AA225" s="23">
        <f t="shared" si="19"/>
        <v>57.018000000000001</v>
      </c>
    </row>
    <row r="226" spans="1:27" x14ac:dyDescent="0.25">
      <c r="A226" s="10" t="s">
        <v>54</v>
      </c>
      <c r="B226" s="10" t="s">
        <v>57</v>
      </c>
      <c r="C226" s="11">
        <v>45726.083333333343</v>
      </c>
      <c r="D226" s="12">
        <v>2.7</v>
      </c>
      <c r="E226" s="12">
        <v>2.7</v>
      </c>
      <c r="F226" s="13">
        <v>2.73</v>
      </c>
      <c r="G226" s="14">
        <v>2193</v>
      </c>
      <c r="H226" s="12">
        <v>0</v>
      </c>
      <c r="I226" s="12">
        <v>0</v>
      </c>
      <c r="J226" s="10">
        <v>0</v>
      </c>
      <c r="K226" s="10">
        <v>0</v>
      </c>
      <c r="L226" s="14">
        <v>5986.89</v>
      </c>
      <c r="M226" s="14">
        <v>99.970317722293345</v>
      </c>
      <c r="N226" s="14">
        <v>-13.322699999999919</v>
      </c>
      <c r="O226" s="14">
        <v>-7.7937022777066511</v>
      </c>
      <c r="P226" s="14">
        <v>-7.7937022777066511</v>
      </c>
      <c r="Q226" s="16">
        <v>0</v>
      </c>
      <c r="R226" s="14">
        <v>0</v>
      </c>
      <c r="S226" s="16">
        <v>107.76402</v>
      </c>
      <c r="T226" s="14">
        <v>0</v>
      </c>
      <c r="U226" s="14">
        <v>0</v>
      </c>
      <c r="V226" s="14">
        <v>1803</v>
      </c>
      <c r="W226">
        <f t="shared" si="16"/>
        <v>2</v>
      </c>
      <c r="X226">
        <f t="shared" si="17"/>
        <v>0</v>
      </c>
      <c r="Y226">
        <f t="shared" si="18"/>
        <v>0</v>
      </c>
      <c r="Z226">
        <f t="shared" si="20"/>
        <v>0</v>
      </c>
      <c r="AA226" s="23">
        <f t="shared" si="19"/>
        <v>107.76402</v>
      </c>
    </row>
    <row r="227" spans="1:27" x14ac:dyDescent="0.25">
      <c r="A227" s="10" t="s">
        <v>73</v>
      </c>
      <c r="B227" s="10" t="s">
        <v>76</v>
      </c>
      <c r="C227" s="11">
        <v>45726.083333333343</v>
      </c>
      <c r="D227" s="12">
        <v>9.02</v>
      </c>
      <c r="E227" s="12">
        <v>9.02</v>
      </c>
      <c r="F227" s="13">
        <v>6.52</v>
      </c>
      <c r="G227" s="14">
        <v>2193</v>
      </c>
      <c r="H227" s="12">
        <v>1921.1</v>
      </c>
      <c r="I227" s="12">
        <v>0</v>
      </c>
      <c r="J227" s="10">
        <v>0.2</v>
      </c>
      <c r="K227" s="10">
        <v>0</v>
      </c>
      <c r="L227" s="14">
        <v>14298.36</v>
      </c>
      <c r="M227" s="14">
        <v>153.76730026868461</v>
      </c>
      <c r="N227" s="14">
        <v>-150.00120000000001</v>
      </c>
      <c r="O227" s="14">
        <v>-142.90849773131541</v>
      </c>
      <c r="P227" s="14">
        <v>-142.90849773131541</v>
      </c>
      <c r="Q227" s="16">
        <v>0</v>
      </c>
      <c r="R227" s="14">
        <v>-129.46156199999999</v>
      </c>
      <c r="S227" s="16">
        <v>371.75736000000001</v>
      </c>
      <c r="T227" s="14">
        <v>54.379999999999967</v>
      </c>
      <c r="U227" s="14">
        <v>0</v>
      </c>
      <c r="V227" s="14">
        <v>1803</v>
      </c>
      <c r="W227">
        <f t="shared" si="16"/>
        <v>2</v>
      </c>
      <c r="X227">
        <f t="shared" si="17"/>
        <v>384.22</v>
      </c>
      <c r="Y227">
        <f t="shared" si="18"/>
        <v>0</v>
      </c>
      <c r="Z227">
        <f t="shared" si="20"/>
        <v>0</v>
      </c>
      <c r="AA227" s="23">
        <f t="shared" si="19"/>
        <v>371.75736000000001</v>
      </c>
    </row>
    <row r="228" spans="1:27" x14ac:dyDescent="0.25">
      <c r="A228" s="10" t="s">
        <v>118</v>
      </c>
      <c r="B228" s="10" t="s">
        <v>120</v>
      </c>
      <c r="C228" s="11">
        <v>45726.083333333343</v>
      </c>
      <c r="D228" s="12">
        <v>4.8</v>
      </c>
      <c r="E228" s="12">
        <v>4.8</v>
      </c>
      <c r="F228" s="13">
        <v>4.88</v>
      </c>
      <c r="G228" s="14">
        <v>2193</v>
      </c>
      <c r="H228" s="12">
        <v>0</v>
      </c>
      <c r="I228" s="12">
        <v>0</v>
      </c>
      <c r="J228" s="10">
        <v>0</v>
      </c>
      <c r="K228" s="10">
        <v>0</v>
      </c>
      <c r="L228" s="14">
        <v>10701.84</v>
      </c>
      <c r="M228" s="14">
        <v>177.5110935341101</v>
      </c>
      <c r="N228" s="14">
        <v>-35.527200000000043</v>
      </c>
      <c r="O228" s="14">
        <v>-31.174786465889909</v>
      </c>
      <c r="P228" s="14">
        <v>-31.174786465889909</v>
      </c>
      <c r="Q228" s="16">
        <v>0</v>
      </c>
      <c r="R228" s="14">
        <v>0</v>
      </c>
      <c r="S228" s="16">
        <v>208.68588</v>
      </c>
      <c r="T228" s="14">
        <v>0</v>
      </c>
      <c r="U228" s="14">
        <v>0</v>
      </c>
      <c r="V228" s="14">
        <v>1803</v>
      </c>
      <c r="W228">
        <f t="shared" si="16"/>
        <v>2</v>
      </c>
      <c r="X228">
        <f t="shared" si="17"/>
        <v>0</v>
      </c>
      <c r="Y228">
        <f t="shared" si="18"/>
        <v>0</v>
      </c>
      <c r="Z228">
        <f t="shared" si="20"/>
        <v>0</v>
      </c>
      <c r="AA228" s="23">
        <f t="shared" si="19"/>
        <v>208.68588</v>
      </c>
    </row>
    <row r="229" spans="1:27" x14ac:dyDescent="0.25">
      <c r="A229" s="10" t="s">
        <v>115</v>
      </c>
      <c r="B229" s="10" t="s">
        <v>117</v>
      </c>
      <c r="C229" s="11">
        <v>45726.083333333343</v>
      </c>
      <c r="D229" s="12">
        <v>10.44</v>
      </c>
      <c r="E229" s="12">
        <v>10.44</v>
      </c>
      <c r="F229" s="13">
        <v>12.65</v>
      </c>
      <c r="G229" s="14">
        <v>2193</v>
      </c>
      <c r="H229" s="12">
        <v>0</v>
      </c>
      <c r="I229" s="12">
        <v>1921.1</v>
      </c>
      <c r="J229" s="10">
        <v>0</v>
      </c>
      <c r="K229" s="10">
        <v>0.5</v>
      </c>
      <c r="L229" s="14">
        <v>27741.45</v>
      </c>
      <c r="M229" s="14">
        <v>237.63158900811629</v>
      </c>
      <c r="N229" s="14">
        <v>-777.15750000000025</v>
      </c>
      <c r="O229" s="14">
        <v>-708.3349609918838</v>
      </c>
      <c r="P229" s="14">
        <v>-708.3349609918838</v>
      </c>
      <c r="Q229" s="16">
        <v>0</v>
      </c>
      <c r="R229" s="14">
        <v>0</v>
      </c>
      <c r="S229" s="16">
        <v>1081.9165499999999</v>
      </c>
      <c r="T229" s="14">
        <v>-135.94999999999999</v>
      </c>
      <c r="U229" s="14">
        <v>0</v>
      </c>
      <c r="V229" s="14">
        <v>1803</v>
      </c>
      <c r="W229">
        <f t="shared" si="16"/>
        <v>2</v>
      </c>
      <c r="X229">
        <f t="shared" si="17"/>
        <v>0</v>
      </c>
      <c r="Y229">
        <f t="shared" si="18"/>
        <v>960.55</v>
      </c>
      <c r="Z229">
        <f t="shared" si="20"/>
        <v>0</v>
      </c>
      <c r="AA229" s="23">
        <f t="shared" si="19"/>
        <v>1081.9165499999999</v>
      </c>
    </row>
    <row r="230" spans="1:27" x14ac:dyDescent="0.25">
      <c r="A230" s="10" t="s">
        <v>54</v>
      </c>
      <c r="B230" s="10" t="s">
        <v>58</v>
      </c>
      <c r="C230" s="11">
        <v>45726.083333333343</v>
      </c>
      <c r="D230" s="12">
        <v>11.2</v>
      </c>
      <c r="E230" s="12">
        <v>11.2</v>
      </c>
      <c r="F230" s="13">
        <v>12</v>
      </c>
      <c r="G230" s="14">
        <v>2193</v>
      </c>
      <c r="H230" s="12">
        <v>0</v>
      </c>
      <c r="I230" s="12">
        <v>0</v>
      </c>
      <c r="J230" s="10">
        <v>0</v>
      </c>
      <c r="K230" s="10">
        <v>0</v>
      </c>
      <c r="L230" s="14">
        <v>26316</v>
      </c>
      <c r="M230" s="14">
        <v>250.06633926115441</v>
      </c>
      <c r="N230" s="14">
        <v>-355.27200000000039</v>
      </c>
      <c r="O230" s="14">
        <v>-207.83206073884551</v>
      </c>
      <c r="P230" s="14">
        <v>-207.83206073884551</v>
      </c>
      <c r="Q230" s="16">
        <v>0</v>
      </c>
      <c r="R230" s="14">
        <v>-15.78960000000005</v>
      </c>
      <c r="S230" s="16">
        <v>473.68799999999999</v>
      </c>
      <c r="T230" s="14">
        <v>0</v>
      </c>
      <c r="U230" s="14">
        <v>0</v>
      </c>
      <c r="V230" s="14">
        <v>1803</v>
      </c>
      <c r="W230">
        <f t="shared" si="16"/>
        <v>2</v>
      </c>
      <c r="X230">
        <f t="shared" si="17"/>
        <v>0</v>
      </c>
      <c r="Y230">
        <f t="shared" si="18"/>
        <v>0</v>
      </c>
      <c r="Z230">
        <f t="shared" si="20"/>
        <v>0</v>
      </c>
      <c r="AA230" s="23">
        <f t="shared" si="19"/>
        <v>473.68799999999999</v>
      </c>
    </row>
    <row r="231" spans="1:27" x14ac:dyDescent="0.25">
      <c r="A231" s="10" t="s">
        <v>26</v>
      </c>
      <c r="B231" s="10" t="s">
        <v>37</v>
      </c>
      <c r="C231" s="11">
        <v>45726.083333333343</v>
      </c>
      <c r="D231" s="12">
        <v>1.36</v>
      </c>
      <c r="E231" s="12">
        <v>1.36</v>
      </c>
      <c r="F231" s="13">
        <v>0</v>
      </c>
      <c r="G231" s="14">
        <v>2193</v>
      </c>
      <c r="H231" s="12">
        <v>1921.1</v>
      </c>
      <c r="I231" s="12">
        <v>0</v>
      </c>
      <c r="J231" s="10">
        <v>1.4</v>
      </c>
      <c r="K231" s="10">
        <v>0</v>
      </c>
      <c r="L231" s="14">
        <v>0</v>
      </c>
      <c r="M231" s="14">
        <v>380.6599999999998</v>
      </c>
      <c r="N231" s="14">
        <v>0</v>
      </c>
      <c r="O231" s="14">
        <v>0</v>
      </c>
      <c r="P231" s="14">
        <v>0</v>
      </c>
      <c r="Q231" s="16">
        <v>0</v>
      </c>
      <c r="R231" s="14">
        <v>0</v>
      </c>
      <c r="S231" s="16">
        <v>0</v>
      </c>
      <c r="T231" s="14">
        <v>380.6599999999998</v>
      </c>
      <c r="U231" s="14">
        <v>0</v>
      </c>
      <c r="V231" s="14">
        <v>1803</v>
      </c>
      <c r="W231">
        <f t="shared" si="16"/>
        <v>2</v>
      </c>
      <c r="X231">
        <f t="shared" si="17"/>
        <v>2689.5399999999995</v>
      </c>
      <c r="Y231">
        <f t="shared" si="18"/>
        <v>0</v>
      </c>
      <c r="Z231">
        <f t="shared" si="20"/>
        <v>0</v>
      </c>
      <c r="AA231" s="23">
        <f t="shared" si="19"/>
        <v>0</v>
      </c>
    </row>
    <row r="232" spans="1:27" x14ac:dyDescent="0.25">
      <c r="A232" s="10" t="s">
        <v>122</v>
      </c>
      <c r="B232" s="10" t="s">
        <v>123</v>
      </c>
      <c r="C232" s="11">
        <v>45726.083333333343</v>
      </c>
      <c r="D232" s="12">
        <v>18.5</v>
      </c>
      <c r="E232" s="12">
        <v>18.5</v>
      </c>
      <c r="F232" s="13">
        <v>18.89</v>
      </c>
      <c r="G232" s="14">
        <v>2193</v>
      </c>
      <c r="H232" s="12">
        <v>0</v>
      </c>
      <c r="I232" s="12">
        <v>1921.1</v>
      </c>
      <c r="J232" s="10">
        <v>0</v>
      </c>
      <c r="K232" s="10">
        <v>0.5</v>
      </c>
      <c r="L232" s="14">
        <v>41425.769999999997</v>
      </c>
      <c r="M232" s="14">
        <v>425.33852078358552</v>
      </c>
      <c r="N232" s="14">
        <v>-7.2368999999999586</v>
      </c>
      <c r="O232" s="14">
        <v>-6.350312216414383</v>
      </c>
      <c r="P232" s="14">
        <v>-6.350312216414383</v>
      </c>
      <c r="Q232" s="16">
        <v>0</v>
      </c>
      <c r="R232" s="14">
        <v>0</v>
      </c>
      <c r="S232" s="16">
        <v>567.63883299999998</v>
      </c>
      <c r="T232" s="14">
        <v>-135.94999999999999</v>
      </c>
      <c r="U232" s="14">
        <v>0</v>
      </c>
      <c r="V232" s="14">
        <v>1803</v>
      </c>
      <c r="W232">
        <f t="shared" si="16"/>
        <v>2</v>
      </c>
      <c r="X232">
        <f t="shared" si="17"/>
        <v>0</v>
      </c>
      <c r="Y232">
        <f t="shared" si="18"/>
        <v>960.55</v>
      </c>
      <c r="Z232">
        <f t="shared" si="20"/>
        <v>0</v>
      </c>
      <c r="AA232" s="23">
        <f t="shared" si="19"/>
        <v>567.63883299999998</v>
      </c>
    </row>
    <row r="233" spans="1:27" x14ac:dyDescent="0.25">
      <c r="A233" s="10" t="s">
        <v>26</v>
      </c>
      <c r="B233" s="10" t="s">
        <v>42</v>
      </c>
      <c r="C233" s="11">
        <v>45726.083333333343</v>
      </c>
      <c r="D233" s="12">
        <v>3.62</v>
      </c>
      <c r="E233" s="12">
        <v>3.62</v>
      </c>
      <c r="F233" s="13">
        <v>0</v>
      </c>
      <c r="G233" s="14">
        <v>2193</v>
      </c>
      <c r="H233" s="12">
        <v>1921.1</v>
      </c>
      <c r="I233" s="12">
        <v>0</v>
      </c>
      <c r="J233" s="10">
        <v>2.7</v>
      </c>
      <c r="K233" s="10">
        <v>0</v>
      </c>
      <c r="L233" s="14">
        <v>0</v>
      </c>
      <c r="M233" s="14">
        <v>629.04411036801844</v>
      </c>
      <c r="N233" s="14">
        <v>-59.210999999999963</v>
      </c>
      <c r="O233" s="14">
        <v>-56.749976631981838</v>
      </c>
      <c r="P233" s="14">
        <v>-56.749976631981838</v>
      </c>
      <c r="Q233" s="16">
        <v>0</v>
      </c>
      <c r="R233" s="14">
        <v>-48.335912999999998</v>
      </c>
      <c r="S233" s="16">
        <v>0</v>
      </c>
      <c r="T233" s="14">
        <v>734.13000000000034</v>
      </c>
      <c r="U233" s="14">
        <v>0</v>
      </c>
      <c r="V233" s="14">
        <v>1803</v>
      </c>
      <c r="W233">
        <f t="shared" si="16"/>
        <v>2</v>
      </c>
      <c r="X233">
        <f t="shared" si="17"/>
        <v>5186.97</v>
      </c>
      <c r="Y233">
        <f t="shared" si="18"/>
        <v>0</v>
      </c>
      <c r="Z233">
        <f t="shared" si="20"/>
        <v>0</v>
      </c>
      <c r="AA233" s="23">
        <f t="shared" si="19"/>
        <v>0</v>
      </c>
    </row>
    <row r="234" spans="1:27" x14ac:dyDescent="0.25">
      <c r="A234" s="10" t="s">
        <v>26</v>
      </c>
      <c r="B234" s="10" t="s">
        <v>41</v>
      </c>
      <c r="C234" s="11">
        <v>45726.083333333343</v>
      </c>
      <c r="D234" s="12">
        <v>21.41</v>
      </c>
      <c r="E234" s="12">
        <v>21.41</v>
      </c>
      <c r="F234" s="13">
        <v>23</v>
      </c>
      <c r="G234" s="14">
        <v>2193</v>
      </c>
      <c r="H234" s="12">
        <v>1921.1</v>
      </c>
      <c r="I234" s="12">
        <v>0</v>
      </c>
      <c r="J234" s="10">
        <v>2.2000000000000002</v>
      </c>
      <c r="K234" s="10">
        <v>0</v>
      </c>
      <c r="L234" s="14">
        <v>50439</v>
      </c>
      <c r="M234" s="14">
        <v>709.58839770718032</v>
      </c>
      <c r="N234" s="14">
        <v>-1687.5420000000011</v>
      </c>
      <c r="O234" s="14">
        <v>-1263.0082992928201</v>
      </c>
      <c r="P234" s="14">
        <v>-1263.0082992928201</v>
      </c>
      <c r="Q234" s="16">
        <v>0</v>
      </c>
      <c r="R234" s="14">
        <v>-37.875303000000002</v>
      </c>
      <c r="S234" s="16">
        <v>1412.2919999999999</v>
      </c>
      <c r="T234" s="14">
        <v>598.18000000000029</v>
      </c>
      <c r="U234" s="14">
        <v>0</v>
      </c>
      <c r="V234" s="14">
        <v>1803</v>
      </c>
      <c r="W234">
        <f t="shared" si="16"/>
        <v>2</v>
      </c>
      <c r="X234">
        <f t="shared" si="17"/>
        <v>4226.42</v>
      </c>
      <c r="Y234">
        <f t="shared" si="18"/>
        <v>0</v>
      </c>
      <c r="Z234">
        <f t="shared" si="20"/>
        <v>0</v>
      </c>
      <c r="AA234" s="23">
        <f t="shared" si="19"/>
        <v>1412.2919999999999</v>
      </c>
    </row>
    <row r="235" spans="1:27" x14ac:dyDescent="0.25">
      <c r="A235" s="10" t="s">
        <v>98</v>
      </c>
      <c r="B235" s="10" t="s">
        <v>104</v>
      </c>
      <c r="C235" s="11">
        <v>45726.083333333343</v>
      </c>
      <c r="D235" s="12">
        <v>74.2</v>
      </c>
      <c r="E235" s="12">
        <v>37.1</v>
      </c>
      <c r="F235" s="13">
        <v>27.1</v>
      </c>
      <c r="G235" s="14">
        <v>2193</v>
      </c>
      <c r="H235" s="12">
        <v>1921.1</v>
      </c>
      <c r="I235" s="12">
        <v>0</v>
      </c>
      <c r="J235" s="10">
        <v>8.4</v>
      </c>
      <c r="K235" s="10">
        <v>0</v>
      </c>
      <c r="L235" s="14">
        <v>59430.3</v>
      </c>
      <c r="M235" s="14">
        <v>3411.781177294411</v>
      </c>
      <c r="N235" s="14">
        <v>-105.264</v>
      </c>
      <c r="O235" s="14">
        <v>-13.500742705589751</v>
      </c>
      <c r="P235" s="14">
        <v>-13.500742705589751</v>
      </c>
      <c r="Q235" s="16">
        <v>0</v>
      </c>
      <c r="R235" s="14">
        <v>0</v>
      </c>
      <c r="S235" s="16">
        <v>1141.3219200000001</v>
      </c>
      <c r="T235" s="14">
        <v>2283.9600000000009</v>
      </c>
      <c r="U235" s="14">
        <v>0</v>
      </c>
      <c r="V235" s="14">
        <v>1803</v>
      </c>
      <c r="W235">
        <f t="shared" si="16"/>
        <v>2</v>
      </c>
      <c r="X235">
        <f t="shared" si="17"/>
        <v>16137.24</v>
      </c>
      <c r="Y235">
        <f t="shared" si="18"/>
        <v>0</v>
      </c>
      <c r="Z235">
        <f t="shared" si="20"/>
        <v>594.303</v>
      </c>
      <c r="AA235" s="23">
        <f t="shared" si="19"/>
        <v>2329.9279200000001</v>
      </c>
    </row>
    <row r="236" spans="1:27" x14ac:dyDescent="0.25">
      <c r="A236" s="10" t="s">
        <v>80</v>
      </c>
      <c r="B236" s="10" t="s">
        <v>85</v>
      </c>
      <c r="C236" s="11">
        <v>45726.125</v>
      </c>
      <c r="D236" s="12">
        <v>5.79</v>
      </c>
      <c r="E236" s="12">
        <v>5.79</v>
      </c>
      <c r="F236" s="13">
        <v>34.880000000000003</v>
      </c>
      <c r="G236" s="14">
        <v>2009.01</v>
      </c>
      <c r="H236" s="12">
        <v>0</v>
      </c>
      <c r="I236" s="12">
        <v>2030.6</v>
      </c>
      <c r="J236" s="10">
        <v>0</v>
      </c>
      <c r="K236" s="10">
        <v>4.3</v>
      </c>
      <c r="L236" s="14">
        <v>70074.268800000005</v>
      </c>
      <c r="M236" s="14">
        <v>-4344.4758334844664</v>
      </c>
      <c r="N236" s="14">
        <v>-5387.6676000000016</v>
      </c>
      <c r="O236" s="14">
        <v>-5068.0354959544666</v>
      </c>
      <c r="P236" s="14">
        <v>-5068.0354959544666</v>
      </c>
      <c r="Q236" s="16">
        <v>0</v>
      </c>
      <c r="R236" s="14">
        <v>-1366.3939983299999</v>
      </c>
      <c r="S236" s="16">
        <v>1997.1166608000001</v>
      </c>
      <c r="T236" s="14">
        <v>92.837000000000629</v>
      </c>
      <c r="U236" s="14">
        <v>0</v>
      </c>
      <c r="V236" s="14">
        <v>1847</v>
      </c>
      <c r="W236">
        <f t="shared" si="16"/>
        <v>3</v>
      </c>
      <c r="X236">
        <f t="shared" si="17"/>
        <v>0</v>
      </c>
      <c r="Y236">
        <f t="shared" si="18"/>
        <v>8731.58</v>
      </c>
      <c r="Z236">
        <f t="shared" si="20"/>
        <v>0</v>
      </c>
      <c r="AA236" s="23">
        <f t="shared" si="19"/>
        <v>1997.1166608000001</v>
      </c>
    </row>
    <row r="237" spans="1:27" x14ac:dyDescent="0.25">
      <c r="A237" s="10" t="s">
        <v>106</v>
      </c>
      <c r="B237" s="10" t="s">
        <v>107</v>
      </c>
      <c r="C237" s="11">
        <v>45726.125</v>
      </c>
      <c r="D237" s="12">
        <v>86.5</v>
      </c>
      <c r="E237" s="12">
        <v>86.5</v>
      </c>
      <c r="F237" s="13">
        <v>104.27</v>
      </c>
      <c r="G237" s="14">
        <v>2009.01</v>
      </c>
      <c r="H237" s="12">
        <v>2030.6</v>
      </c>
      <c r="I237" s="12">
        <v>0</v>
      </c>
      <c r="J237" s="10">
        <v>0.7</v>
      </c>
      <c r="K237" s="10">
        <v>0</v>
      </c>
      <c r="L237" s="14">
        <v>209479.47270000001</v>
      </c>
      <c r="M237" s="14">
        <v>-4064.0779212133498</v>
      </c>
      <c r="N237" s="14">
        <v>-4015.7474000000038</v>
      </c>
      <c r="O237" s="14">
        <v>-3194.33206721335</v>
      </c>
      <c r="P237" s="14">
        <v>-3194.33206721335</v>
      </c>
      <c r="Q237" s="16">
        <v>0</v>
      </c>
      <c r="R237" s="14">
        <v>-854.63285400000018</v>
      </c>
      <c r="S237" s="16">
        <v>0</v>
      </c>
      <c r="T237" s="14">
        <v>-15.113000000000101</v>
      </c>
      <c r="U237" s="14">
        <v>0</v>
      </c>
      <c r="V237" s="14">
        <v>1847</v>
      </c>
      <c r="W237">
        <f t="shared" si="16"/>
        <v>3</v>
      </c>
      <c r="X237">
        <f t="shared" si="17"/>
        <v>1421.4199999999998</v>
      </c>
      <c r="Y237">
        <f t="shared" si="18"/>
        <v>0</v>
      </c>
      <c r="Z237">
        <f t="shared" si="20"/>
        <v>0</v>
      </c>
      <c r="AA237" s="23">
        <f t="shared" si="19"/>
        <v>0</v>
      </c>
    </row>
    <row r="238" spans="1:27" x14ac:dyDescent="0.25">
      <c r="A238" s="10" t="s">
        <v>96</v>
      </c>
      <c r="B238" s="10" t="s">
        <v>97</v>
      </c>
      <c r="C238" s="11">
        <v>45726.125</v>
      </c>
      <c r="D238" s="12">
        <v>0</v>
      </c>
      <c r="E238" s="12">
        <v>0</v>
      </c>
      <c r="F238" s="13">
        <v>0</v>
      </c>
      <c r="G238" s="14">
        <v>2009.01</v>
      </c>
      <c r="H238" s="12">
        <v>2033.3328719723179</v>
      </c>
      <c r="I238" s="12">
        <v>1954.0706896551719</v>
      </c>
      <c r="J238" s="10">
        <v>28.9</v>
      </c>
      <c r="K238" s="10">
        <v>29</v>
      </c>
      <c r="L238" s="14">
        <v>0</v>
      </c>
      <c r="M238" s="14">
        <v>-2296.1709999999948</v>
      </c>
      <c r="N238" s="14">
        <v>0</v>
      </c>
      <c r="O238" s="14">
        <v>0</v>
      </c>
      <c r="P238" s="14">
        <v>0</v>
      </c>
      <c r="Q238" s="16">
        <v>0</v>
      </c>
      <c r="R238" s="14">
        <v>0</v>
      </c>
      <c r="S238" s="16">
        <v>0</v>
      </c>
      <c r="T238" s="14">
        <v>-5.4939310344828174</v>
      </c>
      <c r="U238" s="14">
        <v>-2290.6770689655118</v>
      </c>
      <c r="V238" s="14">
        <v>1847</v>
      </c>
      <c r="W238">
        <f t="shared" si="16"/>
        <v>3</v>
      </c>
      <c r="X238">
        <f t="shared" si="17"/>
        <v>58763.319999999985</v>
      </c>
      <c r="Y238">
        <f t="shared" si="18"/>
        <v>56668.049999999988</v>
      </c>
      <c r="Z238">
        <f t="shared" si="20"/>
        <v>0</v>
      </c>
      <c r="AA238" s="23">
        <f t="shared" si="19"/>
        <v>0</v>
      </c>
    </row>
    <row r="239" spans="1:27" x14ac:dyDescent="0.25">
      <c r="A239" s="10" t="s">
        <v>118</v>
      </c>
      <c r="B239" s="10" t="s">
        <v>119</v>
      </c>
      <c r="C239" s="11">
        <v>45726.125</v>
      </c>
      <c r="D239" s="12">
        <v>5.65</v>
      </c>
      <c r="E239" s="12">
        <v>5.65</v>
      </c>
      <c r="F239" s="13">
        <v>10.82</v>
      </c>
      <c r="G239" s="14">
        <v>2009.01</v>
      </c>
      <c r="H239" s="12">
        <v>2030.6</v>
      </c>
      <c r="I239" s="12">
        <v>0</v>
      </c>
      <c r="J239" s="10">
        <v>4.4000000000000004</v>
      </c>
      <c r="K239" s="10">
        <v>0</v>
      </c>
      <c r="L239" s="14">
        <v>21737.4882</v>
      </c>
      <c r="M239" s="14">
        <v>-2216.6816995006511</v>
      </c>
      <c r="N239" s="14">
        <v>-2069.838400000001</v>
      </c>
      <c r="O239" s="14">
        <v>-1984.600902150652</v>
      </c>
      <c r="P239" s="14">
        <v>-1984.600902150652</v>
      </c>
      <c r="Q239" s="16">
        <v>0</v>
      </c>
      <c r="R239" s="14">
        <v>-560.9658172500001</v>
      </c>
      <c r="S239" s="16">
        <v>423.88101990000001</v>
      </c>
      <c r="T239" s="14">
        <v>-94.995999999998645</v>
      </c>
      <c r="U239" s="14">
        <v>0</v>
      </c>
      <c r="V239" s="14">
        <v>1847</v>
      </c>
      <c r="W239">
        <f t="shared" si="16"/>
        <v>3</v>
      </c>
      <c r="X239">
        <f t="shared" si="17"/>
        <v>8934.64</v>
      </c>
      <c r="Y239">
        <f t="shared" si="18"/>
        <v>0</v>
      </c>
      <c r="Z239">
        <f t="shared" si="20"/>
        <v>0</v>
      </c>
      <c r="AA239" s="23">
        <f t="shared" si="19"/>
        <v>423.88101990000001</v>
      </c>
    </row>
    <row r="240" spans="1:27" x14ac:dyDescent="0.25">
      <c r="A240" s="10" t="s">
        <v>112</v>
      </c>
      <c r="B240" s="10" t="s">
        <v>113</v>
      </c>
      <c r="C240" s="11">
        <v>45726.125</v>
      </c>
      <c r="D240" s="12">
        <v>8.19</v>
      </c>
      <c r="E240" s="12">
        <v>8.19</v>
      </c>
      <c r="F240" s="13">
        <v>10.56</v>
      </c>
      <c r="G240" s="14">
        <v>2009.01</v>
      </c>
      <c r="H240" s="12">
        <v>0</v>
      </c>
      <c r="I240" s="12">
        <v>0</v>
      </c>
      <c r="J240" s="10">
        <v>0</v>
      </c>
      <c r="K240" s="10">
        <v>0</v>
      </c>
      <c r="L240" s="14">
        <v>21215.1456</v>
      </c>
      <c r="M240" s="14">
        <v>-1184.5362141362179</v>
      </c>
      <c r="N240" s="14">
        <v>-513.11120000000051</v>
      </c>
      <c r="O240" s="14">
        <v>-429.92192298621831</v>
      </c>
      <c r="P240" s="14">
        <v>-429.92192298621831</v>
      </c>
      <c r="Q240" s="16">
        <v>0</v>
      </c>
      <c r="R240" s="14">
        <v>-118.1599231500001</v>
      </c>
      <c r="S240" s="16">
        <v>-636.45436800000004</v>
      </c>
      <c r="T240" s="14">
        <v>0</v>
      </c>
      <c r="U240" s="14">
        <v>0</v>
      </c>
      <c r="V240" s="14">
        <v>1847</v>
      </c>
      <c r="W240">
        <f t="shared" si="16"/>
        <v>3</v>
      </c>
      <c r="X240">
        <f t="shared" si="17"/>
        <v>0</v>
      </c>
      <c r="Y240">
        <f t="shared" si="18"/>
        <v>0</v>
      </c>
      <c r="Z240">
        <f t="shared" si="20"/>
        <v>929.22337727999991</v>
      </c>
      <c r="AA240" s="23">
        <f t="shared" si="19"/>
        <v>1221.9923865599999</v>
      </c>
    </row>
    <row r="241" spans="1:27" x14ac:dyDescent="0.25">
      <c r="A241" s="10" t="s">
        <v>98</v>
      </c>
      <c r="B241" s="10" t="s">
        <v>101</v>
      </c>
      <c r="C241" s="11">
        <v>45726.125</v>
      </c>
      <c r="D241" s="12">
        <v>11.32</v>
      </c>
      <c r="E241" s="12">
        <v>5.66</v>
      </c>
      <c r="F241" s="13">
        <v>9.27</v>
      </c>
      <c r="G241" s="14">
        <v>2009.01</v>
      </c>
      <c r="H241" s="12">
        <v>2030.6</v>
      </c>
      <c r="I241" s="12">
        <v>0</v>
      </c>
      <c r="J241" s="10">
        <v>2.2000000000000002</v>
      </c>
      <c r="K241" s="10">
        <v>0</v>
      </c>
      <c r="L241" s="14">
        <v>18623.522700000001</v>
      </c>
      <c r="M241" s="14">
        <v>-1106.35673985372</v>
      </c>
      <c r="N241" s="14">
        <v>-1254.513400000001</v>
      </c>
      <c r="O241" s="14">
        <v>-1098.284417503721</v>
      </c>
      <c r="P241" s="14">
        <v>-1098.284417503721</v>
      </c>
      <c r="Q241" s="16">
        <v>0</v>
      </c>
      <c r="R241" s="14">
        <v>-299.81460735000002</v>
      </c>
      <c r="S241" s="16">
        <v>339.24028499999997</v>
      </c>
      <c r="T241" s="14">
        <v>-47.497999999999323</v>
      </c>
      <c r="U241" s="14">
        <v>0</v>
      </c>
      <c r="V241" s="14">
        <v>1847</v>
      </c>
      <c r="W241">
        <f t="shared" si="16"/>
        <v>3</v>
      </c>
      <c r="X241">
        <f t="shared" si="17"/>
        <v>4467.32</v>
      </c>
      <c r="Y241">
        <f t="shared" si="18"/>
        <v>0</v>
      </c>
      <c r="Z241">
        <f t="shared" si="20"/>
        <v>186.23522700000001</v>
      </c>
      <c r="AA241" s="23">
        <f t="shared" si="19"/>
        <v>711.71073899999999</v>
      </c>
    </row>
    <row r="242" spans="1:27" x14ac:dyDescent="0.25">
      <c r="A242" s="10" t="s">
        <v>24</v>
      </c>
      <c r="B242" s="10" t="s">
        <v>25</v>
      </c>
      <c r="C242" s="11">
        <v>45726.125</v>
      </c>
      <c r="D242" s="12">
        <v>13.78</v>
      </c>
      <c r="E242" s="12">
        <v>13.78</v>
      </c>
      <c r="F242" s="13">
        <v>14.12</v>
      </c>
      <c r="G242" s="14">
        <v>2009.01</v>
      </c>
      <c r="H242" s="12">
        <v>0</v>
      </c>
      <c r="I242" s="12">
        <v>2030.6</v>
      </c>
      <c r="J242" s="10">
        <v>0</v>
      </c>
      <c r="K242" s="10">
        <v>0.1</v>
      </c>
      <c r="L242" s="14">
        <v>28367.2212</v>
      </c>
      <c r="M242" s="14">
        <v>-1081.358939393845</v>
      </c>
      <c r="N242" s="14">
        <v>-1374.0944</v>
      </c>
      <c r="O242" s="14">
        <v>-1262.860253083845</v>
      </c>
      <c r="P242" s="14">
        <v>-1262.860253083845</v>
      </c>
      <c r="Q242" s="16">
        <v>0</v>
      </c>
      <c r="R242" s="14">
        <v>-15.893278110000001</v>
      </c>
      <c r="S242" s="16">
        <v>195.23559180000001</v>
      </c>
      <c r="T242" s="14">
        <v>2.1589999999999918</v>
      </c>
      <c r="U242" s="14">
        <v>0</v>
      </c>
      <c r="V242" s="14">
        <v>1847</v>
      </c>
      <c r="W242">
        <f t="shared" si="16"/>
        <v>3</v>
      </c>
      <c r="X242">
        <f t="shared" si="17"/>
        <v>0</v>
      </c>
      <c r="Y242">
        <f t="shared" si="18"/>
        <v>203.06</v>
      </c>
      <c r="Z242">
        <f t="shared" si="20"/>
        <v>0</v>
      </c>
      <c r="AA242" s="23">
        <f t="shared" si="19"/>
        <v>195.23559180000001</v>
      </c>
    </row>
    <row r="243" spans="1:27" x14ac:dyDescent="0.25">
      <c r="A243" s="10" t="s">
        <v>46</v>
      </c>
      <c r="B243" s="10" t="s">
        <v>47</v>
      </c>
      <c r="C243" s="11">
        <v>45726.125</v>
      </c>
      <c r="D243" s="12">
        <v>0</v>
      </c>
      <c r="E243" s="12">
        <v>0</v>
      </c>
      <c r="F243" s="13">
        <v>3</v>
      </c>
      <c r="G243" s="14">
        <v>2009.01</v>
      </c>
      <c r="H243" s="12">
        <v>0</v>
      </c>
      <c r="I243" s="12">
        <v>0</v>
      </c>
      <c r="J243" s="10">
        <v>0</v>
      </c>
      <c r="K243" s="10">
        <v>0</v>
      </c>
      <c r="L243" s="14">
        <v>6027.03</v>
      </c>
      <c r="M243" s="14">
        <v>-755.19431266653942</v>
      </c>
      <c r="N243" s="14">
        <v>-652.26000000000022</v>
      </c>
      <c r="O243" s="14">
        <v>-628.62668266653941</v>
      </c>
      <c r="P243" s="14">
        <v>-628.62668266653941</v>
      </c>
      <c r="Q243" s="16">
        <v>0</v>
      </c>
      <c r="R243" s="14">
        <v>-361.62180000000001</v>
      </c>
      <c r="S243" s="16">
        <v>235.05417</v>
      </c>
      <c r="T243" s="14">
        <v>0</v>
      </c>
      <c r="U243" s="14">
        <v>0</v>
      </c>
      <c r="V243" s="14">
        <v>1847</v>
      </c>
      <c r="W243">
        <f t="shared" si="16"/>
        <v>3</v>
      </c>
      <c r="X243">
        <f t="shared" si="17"/>
        <v>0</v>
      </c>
      <c r="Y243">
        <f t="shared" si="18"/>
        <v>0</v>
      </c>
      <c r="Z243">
        <f t="shared" si="20"/>
        <v>0</v>
      </c>
      <c r="AA243" s="23">
        <f t="shared" si="19"/>
        <v>235.05417</v>
      </c>
    </row>
    <row r="244" spans="1:27" x14ac:dyDescent="0.25">
      <c r="A244" s="10" t="s">
        <v>73</v>
      </c>
      <c r="B244" s="10" t="s">
        <v>74</v>
      </c>
      <c r="C244" s="11">
        <v>45726.125</v>
      </c>
      <c r="D244" s="12">
        <v>1.58</v>
      </c>
      <c r="E244" s="12">
        <v>1.58</v>
      </c>
      <c r="F244" s="13">
        <v>3.25</v>
      </c>
      <c r="G244" s="14">
        <v>2009.01</v>
      </c>
      <c r="H244" s="12">
        <v>2030.6</v>
      </c>
      <c r="I244" s="12">
        <v>0</v>
      </c>
      <c r="J244" s="10">
        <v>0.6</v>
      </c>
      <c r="K244" s="10">
        <v>0</v>
      </c>
      <c r="L244" s="14">
        <v>6529.2825000000003</v>
      </c>
      <c r="M244" s="14">
        <v>-427.91141944349289</v>
      </c>
      <c r="N244" s="14">
        <v>-489.19500000000022</v>
      </c>
      <c r="O244" s="14">
        <v>-460.30881118349299</v>
      </c>
      <c r="P244" s="14">
        <v>-460.30881118349299</v>
      </c>
      <c r="Q244" s="16">
        <v>0</v>
      </c>
      <c r="R244" s="14">
        <v>-124.40995325999999</v>
      </c>
      <c r="S244" s="16">
        <v>169.76134500000001</v>
      </c>
      <c r="T244" s="14">
        <v>-12.953999999999951</v>
      </c>
      <c r="U244" s="14">
        <v>0</v>
      </c>
      <c r="V244" s="14">
        <v>1847</v>
      </c>
      <c r="W244">
        <f t="shared" si="16"/>
        <v>3</v>
      </c>
      <c r="X244">
        <f t="shared" si="17"/>
        <v>1218.3599999999999</v>
      </c>
      <c r="Y244">
        <f t="shared" si="18"/>
        <v>0</v>
      </c>
      <c r="Z244">
        <f t="shared" si="20"/>
        <v>0</v>
      </c>
      <c r="AA244" s="23">
        <f t="shared" si="19"/>
        <v>169.76134500000001</v>
      </c>
    </row>
    <row r="245" spans="1:27" x14ac:dyDescent="0.25">
      <c r="A245" s="10" t="s">
        <v>80</v>
      </c>
      <c r="B245" s="10" t="s">
        <v>84</v>
      </c>
      <c r="C245" s="11">
        <v>45726.125</v>
      </c>
      <c r="D245" s="12">
        <v>5.76</v>
      </c>
      <c r="E245" s="12">
        <v>5.76</v>
      </c>
      <c r="F245" s="13">
        <v>0</v>
      </c>
      <c r="G245" s="14">
        <v>2009.01</v>
      </c>
      <c r="H245" s="12">
        <v>2030.6</v>
      </c>
      <c r="I245" s="12">
        <v>0</v>
      </c>
      <c r="J245" s="10">
        <v>3.2</v>
      </c>
      <c r="K245" s="10">
        <v>0</v>
      </c>
      <c r="L245" s="14">
        <v>0</v>
      </c>
      <c r="M245" s="14">
        <v>-344.40971224876841</v>
      </c>
      <c r="N245" s="14">
        <v>-156.70277999999971</v>
      </c>
      <c r="O245" s="14">
        <v>-150.09810993876869</v>
      </c>
      <c r="P245" s="14">
        <v>-150.09810993876869</v>
      </c>
      <c r="Q245" s="16">
        <v>0</v>
      </c>
      <c r="R245" s="14">
        <v>-125.22360231</v>
      </c>
      <c r="S245" s="16">
        <v>0</v>
      </c>
      <c r="T245" s="14">
        <v>-69.087999999999738</v>
      </c>
      <c r="U245" s="14">
        <v>0</v>
      </c>
      <c r="V245" s="14">
        <v>1847</v>
      </c>
      <c r="W245">
        <f t="shared" si="16"/>
        <v>3</v>
      </c>
      <c r="X245">
        <f t="shared" si="17"/>
        <v>6497.92</v>
      </c>
      <c r="Y245">
        <f t="shared" si="18"/>
        <v>0</v>
      </c>
      <c r="Z245">
        <f t="shared" si="20"/>
        <v>0</v>
      </c>
      <c r="AA245" s="23">
        <f t="shared" si="19"/>
        <v>0</v>
      </c>
    </row>
    <row r="246" spans="1:27" x14ac:dyDescent="0.25">
      <c r="A246" s="10" t="s">
        <v>54</v>
      </c>
      <c r="B246" s="10" t="s">
        <v>55</v>
      </c>
      <c r="C246" s="11">
        <v>45726.125</v>
      </c>
      <c r="D246" s="12">
        <v>2.7</v>
      </c>
      <c r="E246" s="12">
        <v>2.7</v>
      </c>
      <c r="F246" s="13">
        <v>0</v>
      </c>
      <c r="G246" s="14">
        <v>2009.01</v>
      </c>
      <c r="H246" s="12">
        <v>0</v>
      </c>
      <c r="I246" s="12">
        <v>0</v>
      </c>
      <c r="J246" s="10">
        <v>0</v>
      </c>
      <c r="K246" s="10">
        <v>0</v>
      </c>
      <c r="L246" s="14">
        <v>0</v>
      </c>
      <c r="M246" s="14">
        <v>-307.92162142224743</v>
      </c>
      <c r="N246" s="14">
        <v>-162.7298099999997</v>
      </c>
      <c r="O246" s="14">
        <v>-153.32830192224739</v>
      </c>
      <c r="P246" s="14">
        <v>-153.32830192224739</v>
      </c>
      <c r="Q246" s="16">
        <v>0</v>
      </c>
      <c r="R246" s="14">
        <v>-154.59331950000001</v>
      </c>
      <c r="S246" s="16">
        <v>0</v>
      </c>
      <c r="T246" s="14">
        <v>0</v>
      </c>
      <c r="U246" s="14">
        <v>0</v>
      </c>
      <c r="V246" s="14">
        <v>1847</v>
      </c>
      <c r="W246">
        <f t="shared" si="16"/>
        <v>3</v>
      </c>
      <c r="X246">
        <f t="shared" si="17"/>
        <v>0</v>
      </c>
      <c r="Y246">
        <f t="shared" si="18"/>
        <v>0</v>
      </c>
      <c r="Z246">
        <f t="shared" si="20"/>
        <v>0</v>
      </c>
      <c r="AA246" s="23">
        <f t="shared" si="19"/>
        <v>0</v>
      </c>
    </row>
    <row r="247" spans="1:27" x14ac:dyDescent="0.25">
      <c r="A247" s="10" t="s">
        <v>98</v>
      </c>
      <c r="B247" s="10" t="s">
        <v>105</v>
      </c>
      <c r="C247" s="11">
        <v>45726.125</v>
      </c>
      <c r="D247" s="12">
        <v>1.22</v>
      </c>
      <c r="E247" s="12">
        <v>0.61</v>
      </c>
      <c r="F247" s="13">
        <v>1.05</v>
      </c>
      <c r="G247" s="14">
        <v>2009.01</v>
      </c>
      <c r="H247" s="12">
        <v>2030.6</v>
      </c>
      <c r="I247" s="12">
        <v>0</v>
      </c>
      <c r="J247" s="10">
        <v>0.4</v>
      </c>
      <c r="K247" s="10">
        <v>0</v>
      </c>
      <c r="L247" s="14">
        <v>2109.4605000000001</v>
      </c>
      <c r="M247" s="14">
        <v>-182.37393480867391</v>
      </c>
      <c r="N247" s="14">
        <v>-184.8070000000001</v>
      </c>
      <c r="O247" s="14">
        <v>-167.1111605586739</v>
      </c>
      <c r="P247" s="14">
        <v>-167.1111605586739</v>
      </c>
      <c r="Q247" s="16">
        <v>0</v>
      </c>
      <c r="R247" s="14">
        <v>-45.052049250000003</v>
      </c>
      <c r="S247" s="16">
        <v>38.425274999999999</v>
      </c>
      <c r="T247" s="14">
        <v>-8.6359999999999673</v>
      </c>
      <c r="U247" s="14">
        <v>0</v>
      </c>
      <c r="V247" s="14">
        <v>1847</v>
      </c>
      <c r="W247">
        <f t="shared" si="16"/>
        <v>3</v>
      </c>
      <c r="X247">
        <f t="shared" si="17"/>
        <v>812.24</v>
      </c>
      <c r="Y247">
        <f t="shared" si="18"/>
        <v>0</v>
      </c>
      <c r="Z247">
        <f t="shared" si="20"/>
        <v>21.094605000000001</v>
      </c>
      <c r="AA247" s="23">
        <f t="shared" si="19"/>
        <v>80.614485000000002</v>
      </c>
    </row>
    <row r="248" spans="1:27" x14ac:dyDescent="0.25">
      <c r="A248" s="10" t="s">
        <v>98</v>
      </c>
      <c r="B248" s="10" t="s">
        <v>100</v>
      </c>
      <c r="C248" s="11">
        <v>45726.125</v>
      </c>
      <c r="D248" s="12">
        <v>7.36</v>
      </c>
      <c r="E248" s="12">
        <v>3.68</v>
      </c>
      <c r="F248" s="13">
        <v>0</v>
      </c>
      <c r="G248" s="14">
        <v>2009.01</v>
      </c>
      <c r="H248" s="12">
        <v>2030.6</v>
      </c>
      <c r="I248" s="12">
        <v>0</v>
      </c>
      <c r="J248" s="10">
        <v>2.6</v>
      </c>
      <c r="K248" s="10">
        <v>0</v>
      </c>
      <c r="L248" s="14">
        <v>0</v>
      </c>
      <c r="M248" s="14">
        <v>-171.57176455386249</v>
      </c>
      <c r="N248" s="14">
        <v>-66.297329999999903</v>
      </c>
      <c r="O248" s="14">
        <v>-61.158332373862137</v>
      </c>
      <c r="P248" s="14">
        <v>-61.158332373862137</v>
      </c>
      <c r="Q248" s="16">
        <v>0</v>
      </c>
      <c r="R248" s="14">
        <v>-54.279432179999993</v>
      </c>
      <c r="S248" s="16">
        <v>0</v>
      </c>
      <c r="T248" s="14">
        <v>-56.134000000000377</v>
      </c>
      <c r="U248" s="14">
        <v>0</v>
      </c>
      <c r="V248" s="14">
        <v>1847</v>
      </c>
      <c r="W248">
        <f t="shared" si="16"/>
        <v>3</v>
      </c>
      <c r="X248">
        <f t="shared" si="17"/>
        <v>5279.5599999999995</v>
      </c>
      <c r="Y248">
        <f t="shared" si="18"/>
        <v>0</v>
      </c>
      <c r="Z248">
        <f t="shared" si="20"/>
        <v>0</v>
      </c>
      <c r="AA248" s="23">
        <f t="shared" si="19"/>
        <v>0</v>
      </c>
    </row>
    <row r="249" spans="1:27" x14ac:dyDescent="0.25">
      <c r="A249" s="10" t="s">
        <v>26</v>
      </c>
      <c r="B249" s="10" t="s">
        <v>42</v>
      </c>
      <c r="C249" s="11">
        <v>45726.125</v>
      </c>
      <c r="D249" s="12">
        <v>4.4800000000000004</v>
      </c>
      <c r="E249" s="12">
        <v>4.4800000000000004</v>
      </c>
      <c r="F249" s="13">
        <v>2.3199999999999998</v>
      </c>
      <c r="G249" s="14">
        <v>2009.01</v>
      </c>
      <c r="H249" s="12">
        <v>2030.6</v>
      </c>
      <c r="I249" s="12">
        <v>0</v>
      </c>
      <c r="J249" s="10">
        <v>2.9</v>
      </c>
      <c r="K249" s="10">
        <v>0</v>
      </c>
      <c r="L249" s="14">
        <v>4660.9031999999997</v>
      </c>
      <c r="M249" s="14">
        <v>-70.184272074625994</v>
      </c>
      <c r="N249" s="14">
        <v>-156.54239999999999</v>
      </c>
      <c r="O249" s="14">
        <v>-115.6640371046262</v>
      </c>
      <c r="P249" s="14">
        <v>-115.6640371046262</v>
      </c>
      <c r="Q249" s="16">
        <v>0</v>
      </c>
      <c r="R249" s="14">
        <v>-22.41452456999998</v>
      </c>
      <c r="S249" s="16">
        <v>130.5052896</v>
      </c>
      <c r="T249" s="14">
        <v>-62.610999999999763</v>
      </c>
      <c r="U249" s="14">
        <v>0</v>
      </c>
      <c r="V249" s="14">
        <v>1847</v>
      </c>
      <c r="W249">
        <f t="shared" si="16"/>
        <v>3</v>
      </c>
      <c r="X249">
        <f t="shared" si="17"/>
        <v>5888.74</v>
      </c>
      <c r="Y249">
        <f t="shared" si="18"/>
        <v>0</v>
      </c>
      <c r="Z249">
        <f t="shared" si="20"/>
        <v>0</v>
      </c>
      <c r="AA249" s="23">
        <f t="shared" si="19"/>
        <v>130.5052896</v>
      </c>
    </row>
    <row r="250" spans="1:27" x14ac:dyDescent="0.25">
      <c r="A250" s="10" t="s">
        <v>71</v>
      </c>
      <c r="B250" s="10" t="s">
        <v>72</v>
      </c>
      <c r="C250" s="11">
        <v>45726.125</v>
      </c>
      <c r="D250" s="12">
        <v>0.06</v>
      </c>
      <c r="E250" s="12">
        <v>0.06</v>
      </c>
      <c r="F250" s="13">
        <v>0.2</v>
      </c>
      <c r="G250" s="14">
        <v>2009.01</v>
      </c>
      <c r="H250" s="12">
        <v>0</v>
      </c>
      <c r="I250" s="12">
        <v>0</v>
      </c>
      <c r="J250" s="10">
        <v>0</v>
      </c>
      <c r="K250" s="10">
        <v>0</v>
      </c>
      <c r="L250" s="14">
        <v>401.80200000000002</v>
      </c>
      <c r="M250" s="14">
        <v>-69.089541731102599</v>
      </c>
      <c r="N250" s="14">
        <v>-21.742000000000012</v>
      </c>
      <c r="O250" s="14">
        <v>-20.166445511102619</v>
      </c>
      <c r="P250" s="14">
        <v>-20.166445511102619</v>
      </c>
      <c r="Q250" s="16">
        <v>0</v>
      </c>
      <c r="R250" s="14">
        <v>-7.6784362200000009</v>
      </c>
      <c r="S250" s="16">
        <v>-41.244659999999982</v>
      </c>
      <c r="T250" s="14">
        <v>0</v>
      </c>
      <c r="U250" s="14">
        <v>0</v>
      </c>
      <c r="V250" s="14">
        <v>1847</v>
      </c>
      <c r="W250">
        <f t="shared" si="16"/>
        <v>3</v>
      </c>
      <c r="X250">
        <f t="shared" si="17"/>
        <v>0</v>
      </c>
      <c r="Y250">
        <f t="shared" si="18"/>
        <v>0</v>
      </c>
      <c r="Z250">
        <f t="shared" si="20"/>
        <v>17.5989276</v>
      </c>
      <c r="AA250" s="23">
        <f t="shared" si="19"/>
        <v>-6.0468047999999825</v>
      </c>
    </row>
    <row r="251" spans="1:27" x14ac:dyDescent="0.25">
      <c r="A251" s="10" t="s">
        <v>59</v>
      </c>
      <c r="B251" s="10" t="s">
        <v>59</v>
      </c>
      <c r="C251" s="11">
        <v>45726.125</v>
      </c>
      <c r="D251" s="12">
        <v>0.3</v>
      </c>
      <c r="E251" s="12">
        <v>0.3</v>
      </c>
      <c r="F251" s="13">
        <v>0.45</v>
      </c>
      <c r="G251" s="14">
        <v>2009.01</v>
      </c>
      <c r="H251" s="12">
        <v>0</v>
      </c>
      <c r="I251" s="12">
        <v>0</v>
      </c>
      <c r="J251" s="10">
        <v>0</v>
      </c>
      <c r="K251" s="10">
        <v>0</v>
      </c>
      <c r="L251" s="14">
        <v>904.05449999999996</v>
      </c>
      <c r="M251" s="14">
        <v>-32.684220399980887</v>
      </c>
      <c r="N251" s="14">
        <v>-32.613000000000007</v>
      </c>
      <c r="O251" s="14">
        <v>-29.068002399980891</v>
      </c>
      <c r="P251" s="14">
        <v>-29.068002399980891</v>
      </c>
      <c r="Q251" s="16">
        <v>0</v>
      </c>
      <c r="R251" s="14">
        <v>-8.1364905000000007</v>
      </c>
      <c r="S251" s="16">
        <v>4.5202724999999999</v>
      </c>
      <c r="T251" s="14">
        <v>0</v>
      </c>
      <c r="U251" s="14">
        <v>0</v>
      </c>
      <c r="V251" s="14">
        <v>1847</v>
      </c>
      <c r="W251">
        <f t="shared" si="16"/>
        <v>3</v>
      </c>
      <c r="X251">
        <f t="shared" si="17"/>
        <v>0</v>
      </c>
      <c r="Y251">
        <f t="shared" si="18"/>
        <v>0</v>
      </c>
      <c r="Z251">
        <f t="shared" si="20"/>
        <v>0</v>
      </c>
      <c r="AA251" s="23">
        <f t="shared" si="19"/>
        <v>4.5202724999999999</v>
      </c>
    </row>
    <row r="252" spans="1:27" x14ac:dyDescent="0.25">
      <c r="A252" s="10" t="s">
        <v>26</v>
      </c>
      <c r="B252" s="10" t="s">
        <v>37</v>
      </c>
      <c r="C252" s="11">
        <v>45726.125</v>
      </c>
      <c r="D252" s="12">
        <v>1.45</v>
      </c>
      <c r="E252" s="12">
        <v>1.45</v>
      </c>
      <c r="F252" s="13">
        <v>0</v>
      </c>
      <c r="G252" s="14">
        <v>2009.01</v>
      </c>
      <c r="H252" s="12">
        <v>2030.6</v>
      </c>
      <c r="I252" s="12">
        <v>0</v>
      </c>
      <c r="J252" s="10">
        <v>1.5</v>
      </c>
      <c r="K252" s="10">
        <v>0</v>
      </c>
      <c r="L252" s="14">
        <v>0</v>
      </c>
      <c r="M252" s="14">
        <v>-32.385000000000218</v>
      </c>
      <c r="N252" s="14">
        <v>0</v>
      </c>
      <c r="O252" s="14">
        <v>0</v>
      </c>
      <c r="P252" s="14">
        <v>0</v>
      </c>
      <c r="Q252" s="16">
        <v>0</v>
      </c>
      <c r="R252" s="14">
        <v>0</v>
      </c>
      <c r="S252" s="16">
        <v>0</v>
      </c>
      <c r="T252" s="14">
        <v>-32.385000000000218</v>
      </c>
      <c r="U252" s="14">
        <v>0</v>
      </c>
      <c r="V252" s="14">
        <v>1847</v>
      </c>
      <c r="W252">
        <f t="shared" si="16"/>
        <v>3</v>
      </c>
      <c r="X252">
        <f t="shared" si="17"/>
        <v>3045.8999999999996</v>
      </c>
      <c r="Y252">
        <f t="shared" si="18"/>
        <v>0</v>
      </c>
      <c r="Z252">
        <f t="shared" si="20"/>
        <v>0</v>
      </c>
      <c r="AA252" s="23">
        <f t="shared" si="19"/>
        <v>0</v>
      </c>
    </row>
    <row r="253" spans="1:27" x14ac:dyDescent="0.25">
      <c r="A253" s="10" t="s">
        <v>94</v>
      </c>
      <c r="B253" s="10" t="s">
        <v>95</v>
      </c>
      <c r="C253" s="11">
        <v>45726.125</v>
      </c>
      <c r="D253" s="12">
        <v>0.7</v>
      </c>
      <c r="E253" s="12">
        <v>0.7</v>
      </c>
      <c r="F253" s="13">
        <v>0.95</v>
      </c>
      <c r="G253" s="14">
        <v>2009.01</v>
      </c>
      <c r="H253" s="12">
        <v>2030.6</v>
      </c>
      <c r="I253" s="12">
        <v>0</v>
      </c>
      <c r="J253" s="10">
        <v>0.2</v>
      </c>
      <c r="K253" s="10">
        <v>0</v>
      </c>
      <c r="L253" s="14">
        <v>1908.5595000000001</v>
      </c>
      <c r="M253" s="14">
        <v>-28.0543445777374</v>
      </c>
      <c r="N253" s="14">
        <v>-97.839000000000027</v>
      </c>
      <c r="O253" s="14">
        <v>-90.355116177737415</v>
      </c>
      <c r="P253" s="14">
        <v>-90.355116177737415</v>
      </c>
      <c r="Q253" s="16">
        <v>0</v>
      </c>
      <c r="R253" s="14">
        <v>-20.793253499999999</v>
      </c>
      <c r="S253" s="16">
        <v>87.412025099999994</v>
      </c>
      <c r="T253" s="14">
        <v>-4.3179999999999836</v>
      </c>
      <c r="U253" s="14">
        <v>0</v>
      </c>
      <c r="V253" s="14">
        <v>1847</v>
      </c>
      <c r="W253">
        <f t="shared" si="16"/>
        <v>3</v>
      </c>
      <c r="X253">
        <f t="shared" si="17"/>
        <v>406.12</v>
      </c>
      <c r="Y253">
        <f t="shared" si="18"/>
        <v>0</v>
      </c>
      <c r="Z253">
        <f t="shared" si="20"/>
        <v>0</v>
      </c>
      <c r="AA253" s="23">
        <f t="shared" si="19"/>
        <v>87.412025099999994</v>
      </c>
    </row>
    <row r="254" spans="1:27" x14ac:dyDescent="0.25">
      <c r="A254" s="10" t="s">
        <v>73</v>
      </c>
      <c r="B254" s="10" t="s">
        <v>75</v>
      </c>
      <c r="C254" s="11">
        <v>45726.125</v>
      </c>
      <c r="D254" s="12">
        <v>0.22</v>
      </c>
      <c r="E254" s="12">
        <v>0.22</v>
      </c>
      <c r="F254" s="13">
        <v>0</v>
      </c>
      <c r="G254" s="14">
        <v>2009.01</v>
      </c>
      <c r="H254" s="12">
        <v>0</v>
      </c>
      <c r="I254" s="12">
        <v>0</v>
      </c>
      <c r="J254" s="10">
        <v>0</v>
      </c>
      <c r="K254" s="10">
        <v>0</v>
      </c>
      <c r="L254" s="14">
        <v>0</v>
      </c>
      <c r="M254" s="14">
        <v>-22.03627213140194</v>
      </c>
      <c r="N254" s="14">
        <v>-12.05405999999998</v>
      </c>
      <c r="O254" s="14">
        <v>-11.561293991401939</v>
      </c>
      <c r="P254" s="14">
        <v>-11.561293991401939</v>
      </c>
      <c r="Q254" s="16">
        <v>0</v>
      </c>
      <c r="R254" s="14">
        <v>-10.474978139999999</v>
      </c>
      <c r="S254" s="16">
        <v>0</v>
      </c>
      <c r="T254" s="14">
        <v>0</v>
      </c>
      <c r="U254" s="14">
        <v>0</v>
      </c>
      <c r="V254" s="14">
        <v>1847</v>
      </c>
      <c r="W254">
        <f t="shared" si="16"/>
        <v>3</v>
      </c>
      <c r="X254">
        <f t="shared" si="17"/>
        <v>0</v>
      </c>
      <c r="Y254">
        <f t="shared" si="18"/>
        <v>0</v>
      </c>
      <c r="Z254">
        <f t="shared" si="20"/>
        <v>0</v>
      </c>
      <c r="AA254" s="23">
        <f t="shared" si="19"/>
        <v>0</v>
      </c>
    </row>
    <row r="255" spans="1:27" x14ac:dyDescent="0.25">
      <c r="A255" s="10" t="s">
        <v>77</v>
      </c>
      <c r="B255" s="10" t="s">
        <v>77</v>
      </c>
      <c r="C255" s="11">
        <v>45726.125</v>
      </c>
      <c r="D255" s="12">
        <v>0.27</v>
      </c>
      <c r="E255" s="12">
        <v>0.27</v>
      </c>
      <c r="F255" s="13">
        <v>0</v>
      </c>
      <c r="G255" s="14">
        <v>2009.01</v>
      </c>
      <c r="H255" s="12">
        <v>2030.6</v>
      </c>
      <c r="I255" s="12">
        <v>0</v>
      </c>
      <c r="J255" s="10">
        <v>0.1</v>
      </c>
      <c r="K255" s="10">
        <v>0</v>
      </c>
      <c r="L255" s="14">
        <v>0</v>
      </c>
      <c r="M255" s="14">
        <v>-21.870606889704732</v>
      </c>
      <c r="N255" s="14">
        <v>-12.05405999999998</v>
      </c>
      <c r="O255" s="14">
        <v>-11.617305599704739</v>
      </c>
      <c r="P255" s="14">
        <v>-11.617305599704739</v>
      </c>
      <c r="Q255" s="16">
        <v>0</v>
      </c>
      <c r="R255" s="14">
        <v>-8.0943012900000006</v>
      </c>
      <c r="S255" s="16">
        <v>0</v>
      </c>
      <c r="T255" s="14">
        <v>-2.1589999999999918</v>
      </c>
      <c r="U255" s="14">
        <v>0</v>
      </c>
      <c r="V255" s="14">
        <v>1847</v>
      </c>
      <c r="W255">
        <f t="shared" si="16"/>
        <v>3</v>
      </c>
      <c r="X255">
        <f t="shared" si="17"/>
        <v>203.06</v>
      </c>
      <c r="Y255">
        <f t="shared" si="18"/>
        <v>0</v>
      </c>
      <c r="Z255">
        <f t="shared" si="20"/>
        <v>0</v>
      </c>
      <c r="AA255" s="23">
        <f t="shared" si="19"/>
        <v>0</v>
      </c>
    </row>
    <row r="256" spans="1:27" x14ac:dyDescent="0.25">
      <c r="A256" s="10" t="s">
        <v>43</v>
      </c>
      <c r="B256" s="10" t="s">
        <v>44</v>
      </c>
      <c r="C256" s="11">
        <v>45726.125</v>
      </c>
      <c r="D256" s="12">
        <v>0.25</v>
      </c>
      <c r="E256" s="12">
        <v>0.25</v>
      </c>
      <c r="F256" s="13">
        <v>0.5</v>
      </c>
      <c r="G256" s="14">
        <v>2009.01</v>
      </c>
      <c r="H256" s="12">
        <v>0</v>
      </c>
      <c r="I256" s="12">
        <v>0</v>
      </c>
      <c r="J256" s="10">
        <v>0</v>
      </c>
      <c r="K256" s="10">
        <v>0</v>
      </c>
      <c r="L256" s="14">
        <v>1004.505</v>
      </c>
      <c r="M256" s="14">
        <v>-21.31334802775654</v>
      </c>
      <c r="N256" s="14">
        <v>-43.484000000000023</v>
      </c>
      <c r="O256" s="14">
        <v>-39.545113777756541</v>
      </c>
      <c r="P256" s="14">
        <v>-39.545113777756541</v>
      </c>
      <c r="Q256" s="16">
        <v>0</v>
      </c>
      <c r="R256" s="14">
        <v>-11.90338425</v>
      </c>
      <c r="S256" s="16">
        <v>30.135149999999999</v>
      </c>
      <c r="T256" s="14">
        <v>0</v>
      </c>
      <c r="U256" s="14">
        <v>0</v>
      </c>
      <c r="V256" s="14">
        <v>1847</v>
      </c>
      <c r="W256">
        <f t="shared" si="16"/>
        <v>3</v>
      </c>
      <c r="X256">
        <f t="shared" si="17"/>
        <v>0</v>
      </c>
      <c r="Y256">
        <f t="shared" si="18"/>
        <v>0</v>
      </c>
      <c r="Z256">
        <f t="shared" si="20"/>
        <v>0</v>
      </c>
      <c r="AA256" s="23">
        <f t="shared" si="19"/>
        <v>30.135149999999999</v>
      </c>
    </row>
    <row r="257" spans="1:27" x14ac:dyDescent="0.25">
      <c r="A257" s="10" t="s">
        <v>98</v>
      </c>
      <c r="B257" s="10" t="s">
        <v>102</v>
      </c>
      <c r="C257" s="11">
        <v>45726.125</v>
      </c>
      <c r="D257" s="12">
        <v>2.66</v>
      </c>
      <c r="E257" s="12">
        <v>1.33</v>
      </c>
      <c r="F257" s="13">
        <v>2.16</v>
      </c>
      <c r="G257" s="14">
        <v>2009.01</v>
      </c>
      <c r="H257" s="12">
        <v>0</v>
      </c>
      <c r="I257" s="12">
        <v>2030.6</v>
      </c>
      <c r="J257" s="10">
        <v>0</v>
      </c>
      <c r="K257" s="10">
        <v>0.3</v>
      </c>
      <c r="L257" s="14">
        <v>4339.4616000000015</v>
      </c>
      <c r="M257" s="14">
        <v>-15.51740938212906</v>
      </c>
      <c r="N257" s="14">
        <v>-121.7552</v>
      </c>
      <c r="O257" s="14">
        <v>-85.352330292129011</v>
      </c>
      <c r="P257" s="14">
        <v>-85.352330292129011</v>
      </c>
      <c r="Q257" s="16">
        <v>0</v>
      </c>
      <c r="R257" s="14">
        <v>-15.688359090000001</v>
      </c>
      <c r="S257" s="16">
        <v>79.046279999999982</v>
      </c>
      <c r="T257" s="14">
        <v>6.4769999999999754</v>
      </c>
      <c r="U257" s="14">
        <v>0</v>
      </c>
      <c r="V257" s="14">
        <v>1847</v>
      </c>
      <c r="W257">
        <f t="shared" si="16"/>
        <v>3</v>
      </c>
      <c r="X257">
        <f t="shared" si="17"/>
        <v>0</v>
      </c>
      <c r="Y257">
        <f t="shared" si="18"/>
        <v>609.17999999999995</v>
      </c>
      <c r="Z257">
        <f t="shared" si="20"/>
        <v>43.394616000000013</v>
      </c>
      <c r="AA257" s="23">
        <f t="shared" si="19"/>
        <v>165.83551199999999</v>
      </c>
    </row>
    <row r="258" spans="1:27" x14ac:dyDescent="0.25">
      <c r="A258" s="10" t="s">
        <v>26</v>
      </c>
      <c r="B258" s="10" t="s">
        <v>29</v>
      </c>
      <c r="C258" s="11">
        <v>45726.125</v>
      </c>
      <c r="D258" s="12">
        <v>0.21</v>
      </c>
      <c r="E258" s="12">
        <v>0.21</v>
      </c>
      <c r="F258" s="13">
        <v>0</v>
      </c>
      <c r="G258" s="14">
        <v>2009.01</v>
      </c>
      <c r="H258" s="12">
        <v>2030.6</v>
      </c>
      <c r="I258" s="12">
        <v>0</v>
      </c>
      <c r="J258" s="10">
        <v>0.1</v>
      </c>
      <c r="K258" s="10">
        <v>0</v>
      </c>
      <c r="L258" s="14">
        <v>0</v>
      </c>
      <c r="M258" s="14">
        <v>-12.935081151650889</v>
      </c>
      <c r="N258" s="14">
        <v>-6.0270299999999901</v>
      </c>
      <c r="O258" s="14">
        <v>-5.5385920816509024</v>
      </c>
      <c r="P258" s="14">
        <v>-5.5385920816509024</v>
      </c>
      <c r="Q258" s="16">
        <v>0</v>
      </c>
      <c r="R258" s="14">
        <v>-5.2374890700000014</v>
      </c>
      <c r="S258" s="16">
        <v>0</v>
      </c>
      <c r="T258" s="14">
        <v>-2.1589999999999918</v>
      </c>
      <c r="U258" s="14">
        <v>0</v>
      </c>
      <c r="V258" s="14">
        <v>1847</v>
      </c>
      <c r="W258">
        <f t="shared" ref="W258:W321" si="21">+HOUR(C258)</f>
        <v>3</v>
      </c>
      <c r="X258">
        <f t="shared" ref="X258:X321" si="22">+J258*H258</f>
        <v>203.06</v>
      </c>
      <c r="Y258">
        <f t="shared" ref="Y258:Y321" si="23">+K258*I258</f>
        <v>0</v>
      </c>
      <c r="Z258">
        <f t="shared" si="20"/>
        <v>0</v>
      </c>
      <c r="AA258" s="23">
        <f t="shared" ref="AA258:AA321" si="24">+Z258+S258+Z258</f>
        <v>0</v>
      </c>
    </row>
    <row r="259" spans="1:27" x14ac:dyDescent="0.25">
      <c r="A259" s="10" t="s">
        <v>98</v>
      </c>
      <c r="B259" s="10" t="s">
        <v>103</v>
      </c>
      <c r="C259" s="11">
        <v>45726.125</v>
      </c>
      <c r="D259" s="12">
        <v>0.32</v>
      </c>
      <c r="E259" s="12">
        <v>0.16</v>
      </c>
      <c r="F259" s="13">
        <v>0</v>
      </c>
      <c r="G259" s="14">
        <v>2009.01</v>
      </c>
      <c r="H259" s="12">
        <v>2030.6</v>
      </c>
      <c r="I259" s="12">
        <v>0</v>
      </c>
      <c r="J259" s="10">
        <v>0.1</v>
      </c>
      <c r="K259" s="10">
        <v>0</v>
      </c>
      <c r="L259" s="14">
        <v>0</v>
      </c>
      <c r="M259" s="14">
        <v>-12.48020209762382</v>
      </c>
      <c r="N259" s="14">
        <v>-6.0270299999999901</v>
      </c>
      <c r="O259" s="14">
        <v>-5.5598483976238304</v>
      </c>
      <c r="P259" s="14">
        <v>-5.5598483976238304</v>
      </c>
      <c r="Q259" s="16">
        <v>0</v>
      </c>
      <c r="R259" s="14">
        <v>-4.7613536999999999</v>
      </c>
      <c r="S259" s="16">
        <v>0</v>
      </c>
      <c r="T259" s="14">
        <v>-2.1589999999999918</v>
      </c>
      <c r="U259" s="14">
        <v>0</v>
      </c>
      <c r="V259" s="14">
        <v>1847</v>
      </c>
      <c r="W259">
        <f t="shared" si="21"/>
        <v>3</v>
      </c>
      <c r="X259">
        <f t="shared" si="22"/>
        <v>203.06</v>
      </c>
      <c r="Y259">
        <f t="shared" si="23"/>
        <v>0</v>
      </c>
      <c r="Z259">
        <f t="shared" si="20"/>
        <v>0</v>
      </c>
      <c r="AA259" s="23">
        <f t="shared" si="24"/>
        <v>0</v>
      </c>
    </row>
    <row r="260" spans="1:27" x14ac:dyDescent="0.25">
      <c r="A260" s="10" t="s">
        <v>88</v>
      </c>
      <c r="B260" s="10" t="s">
        <v>89</v>
      </c>
      <c r="C260" s="11">
        <v>45726.125</v>
      </c>
      <c r="D260" s="12">
        <v>4.5</v>
      </c>
      <c r="E260" s="12">
        <v>4.5</v>
      </c>
      <c r="F260" s="13">
        <v>4.58</v>
      </c>
      <c r="G260" s="14">
        <v>2009.01</v>
      </c>
      <c r="H260" s="12">
        <v>0</v>
      </c>
      <c r="I260" s="12">
        <v>0</v>
      </c>
      <c r="J260" s="10">
        <v>0</v>
      </c>
      <c r="K260" s="10">
        <v>0</v>
      </c>
      <c r="L260" s="14">
        <v>9201.2657999999992</v>
      </c>
      <c r="M260" s="14">
        <v>-11.09138204441046</v>
      </c>
      <c r="N260" s="14">
        <v>-17.393600000000021</v>
      </c>
      <c r="O260" s="14">
        <v>-11.09138204441046</v>
      </c>
      <c r="P260" s="14">
        <v>-11.09138204441046</v>
      </c>
      <c r="Q260" s="16">
        <v>0</v>
      </c>
      <c r="R260" s="14">
        <v>0</v>
      </c>
      <c r="S260" s="16">
        <v>0</v>
      </c>
      <c r="T260" s="14">
        <v>0</v>
      </c>
      <c r="U260" s="14">
        <v>0</v>
      </c>
      <c r="V260" s="14">
        <v>1847</v>
      </c>
      <c r="W260">
        <f t="shared" si="21"/>
        <v>3</v>
      </c>
      <c r="X260">
        <f t="shared" si="22"/>
        <v>0</v>
      </c>
      <c r="Y260">
        <f t="shared" si="23"/>
        <v>0</v>
      </c>
      <c r="Z260">
        <f t="shared" si="20"/>
        <v>92.932784579999989</v>
      </c>
      <c r="AA260" s="23">
        <f t="shared" si="24"/>
        <v>185.86556915999998</v>
      </c>
    </row>
    <row r="261" spans="1:27" x14ac:dyDescent="0.25">
      <c r="A261" s="10" t="s">
        <v>52</v>
      </c>
      <c r="B261" s="10" t="s">
        <v>53</v>
      </c>
      <c r="C261" s="11">
        <v>45726.125</v>
      </c>
      <c r="D261" s="12">
        <v>0.05</v>
      </c>
      <c r="E261" s="12">
        <v>0.05</v>
      </c>
      <c r="F261" s="13">
        <v>0</v>
      </c>
      <c r="G261" s="14">
        <v>2009.01</v>
      </c>
      <c r="H261" s="12">
        <v>0</v>
      </c>
      <c r="I261" s="12">
        <v>0</v>
      </c>
      <c r="J261" s="10">
        <v>0</v>
      </c>
      <c r="K261" s="10">
        <v>0</v>
      </c>
      <c r="L261" s="14">
        <v>0</v>
      </c>
      <c r="M261" s="14">
        <v>-8.1893296498523682</v>
      </c>
      <c r="N261" s="14">
        <v>-6.0270299999999901</v>
      </c>
      <c r="O261" s="14">
        <v>-5.8086527998523669</v>
      </c>
      <c r="P261" s="14">
        <v>-5.8086527998523669</v>
      </c>
      <c r="Q261" s="16">
        <v>0</v>
      </c>
      <c r="R261" s="14">
        <v>-2.38067685</v>
      </c>
      <c r="S261" s="16">
        <v>0</v>
      </c>
      <c r="T261" s="14">
        <v>0</v>
      </c>
      <c r="U261" s="14">
        <v>0</v>
      </c>
      <c r="V261" s="14">
        <v>1847</v>
      </c>
      <c r="W261">
        <f t="shared" si="21"/>
        <v>3</v>
      </c>
      <c r="X261">
        <f t="shared" si="22"/>
        <v>0</v>
      </c>
      <c r="Y261">
        <f t="shared" si="23"/>
        <v>0</v>
      </c>
      <c r="Z261">
        <f t="shared" si="20"/>
        <v>0</v>
      </c>
      <c r="AA261" s="23">
        <f t="shared" si="24"/>
        <v>0</v>
      </c>
    </row>
    <row r="262" spans="1:27" x14ac:dyDescent="0.25">
      <c r="A262" s="10" t="s">
        <v>92</v>
      </c>
      <c r="B262" s="10" t="s">
        <v>93</v>
      </c>
      <c r="C262" s="11">
        <v>45726.125</v>
      </c>
      <c r="D262" s="12">
        <v>0.62</v>
      </c>
      <c r="E262" s="12">
        <v>0.62</v>
      </c>
      <c r="F262" s="13">
        <v>0.69</v>
      </c>
      <c r="G262" s="14">
        <v>2009.01</v>
      </c>
      <c r="H262" s="12">
        <v>2030.6</v>
      </c>
      <c r="I262" s="12">
        <v>0</v>
      </c>
      <c r="J262" s="10">
        <v>0.1</v>
      </c>
      <c r="K262" s="10">
        <v>0</v>
      </c>
      <c r="L262" s="14">
        <v>1386.2168999999999</v>
      </c>
      <c r="M262" s="14">
        <v>-5.8608508733039946</v>
      </c>
      <c r="N262" s="14">
        <v>-41.309800000000003</v>
      </c>
      <c r="O262" s="14">
        <v>-35.874137013304008</v>
      </c>
      <c r="P262" s="14">
        <v>-35.874137013304008</v>
      </c>
      <c r="Q262" s="16">
        <v>0</v>
      </c>
      <c r="R262" s="14">
        <v>-2.205892979999994</v>
      </c>
      <c r="S262" s="16">
        <v>34.378179119999999</v>
      </c>
      <c r="T262" s="14">
        <v>-2.1589999999999918</v>
      </c>
      <c r="U262" s="14">
        <v>0</v>
      </c>
      <c r="V262" s="14">
        <v>1847</v>
      </c>
      <c r="W262">
        <f t="shared" si="21"/>
        <v>3</v>
      </c>
      <c r="X262">
        <f t="shared" si="22"/>
        <v>203.06</v>
      </c>
      <c r="Y262">
        <f t="shared" si="23"/>
        <v>0</v>
      </c>
      <c r="Z262">
        <f t="shared" ref="Z262:Z325" si="25">+IFERROR(VLOOKUP(A262,$AD$2:$AE$7,2,0),0)*L262</f>
        <v>0</v>
      </c>
      <c r="AA262" s="23">
        <f t="shared" si="24"/>
        <v>34.378179119999999</v>
      </c>
    </row>
    <row r="263" spans="1:27" x14ac:dyDescent="0.25">
      <c r="A263" s="10" t="s">
        <v>26</v>
      </c>
      <c r="B263" s="10" t="s">
        <v>26</v>
      </c>
      <c r="C263" s="11">
        <v>45726.125</v>
      </c>
      <c r="D263" s="12">
        <v>0</v>
      </c>
      <c r="E263" s="12">
        <v>0</v>
      </c>
      <c r="F263" s="13">
        <v>0</v>
      </c>
      <c r="G263" s="14">
        <v>2009.01</v>
      </c>
      <c r="H263" s="12">
        <v>0</v>
      </c>
      <c r="I263" s="12">
        <v>0</v>
      </c>
      <c r="J263" s="10">
        <v>0</v>
      </c>
      <c r="K263" s="10">
        <v>0</v>
      </c>
      <c r="L263" s="14">
        <v>0</v>
      </c>
      <c r="M263" s="14">
        <v>0</v>
      </c>
      <c r="N263" s="14">
        <v>0</v>
      </c>
      <c r="O263" s="14">
        <v>0</v>
      </c>
      <c r="P263" s="14">
        <v>0</v>
      </c>
      <c r="Q263" s="16">
        <v>0</v>
      </c>
      <c r="R263" s="14">
        <v>0</v>
      </c>
      <c r="S263" s="16">
        <v>0</v>
      </c>
      <c r="T263" s="14">
        <v>0</v>
      </c>
      <c r="U263" s="14">
        <v>0</v>
      </c>
      <c r="V263" s="14">
        <v>1847</v>
      </c>
      <c r="W263">
        <f t="shared" si="21"/>
        <v>3</v>
      </c>
      <c r="X263">
        <f t="shared" si="22"/>
        <v>0</v>
      </c>
      <c r="Y263">
        <f t="shared" si="23"/>
        <v>0</v>
      </c>
      <c r="Z263">
        <f t="shared" si="25"/>
        <v>0</v>
      </c>
      <c r="AA263" s="23">
        <f t="shared" si="24"/>
        <v>0</v>
      </c>
    </row>
    <row r="264" spans="1:27" x14ac:dyDescent="0.25">
      <c r="A264" s="10" t="s">
        <v>112</v>
      </c>
      <c r="B264" s="10" t="s">
        <v>154</v>
      </c>
      <c r="C264" s="11">
        <v>45726.125</v>
      </c>
      <c r="D264" s="12">
        <v>0</v>
      </c>
      <c r="E264" s="12">
        <v>0</v>
      </c>
      <c r="F264" s="13">
        <v>0</v>
      </c>
      <c r="G264" s="14">
        <v>2009.01</v>
      </c>
      <c r="H264" s="12">
        <v>0</v>
      </c>
      <c r="I264" s="12">
        <v>0</v>
      </c>
      <c r="J264" s="10">
        <v>0</v>
      </c>
      <c r="K264" s="10">
        <v>0</v>
      </c>
      <c r="L264" s="14">
        <v>0</v>
      </c>
      <c r="M264" s="14">
        <v>0</v>
      </c>
      <c r="N264" s="14">
        <v>0</v>
      </c>
      <c r="O264" s="14">
        <v>0</v>
      </c>
      <c r="P264" s="14">
        <v>0</v>
      </c>
      <c r="Q264" s="16">
        <v>0</v>
      </c>
      <c r="R264" s="14">
        <v>0</v>
      </c>
      <c r="S264" s="16">
        <v>0</v>
      </c>
      <c r="T264" s="14">
        <v>0</v>
      </c>
      <c r="U264" s="14">
        <v>0</v>
      </c>
      <c r="V264" s="14">
        <v>1847</v>
      </c>
      <c r="W264">
        <f t="shared" si="21"/>
        <v>3</v>
      </c>
      <c r="X264">
        <f t="shared" si="22"/>
        <v>0</v>
      </c>
      <c r="Y264">
        <f t="shared" si="23"/>
        <v>0</v>
      </c>
      <c r="Z264">
        <f t="shared" si="25"/>
        <v>0</v>
      </c>
      <c r="AA264" s="23">
        <f t="shared" si="24"/>
        <v>0</v>
      </c>
    </row>
    <row r="265" spans="1:27" x14ac:dyDescent="0.25">
      <c r="A265" s="10" t="s">
        <v>108</v>
      </c>
      <c r="B265" s="10" t="s">
        <v>109</v>
      </c>
      <c r="C265" s="11">
        <v>45726.125</v>
      </c>
      <c r="D265" s="12">
        <v>0</v>
      </c>
      <c r="E265" s="12">
        <v>0</v>
      </c>
      <c r="F265" s="13">
        <v>0</v>
      </c>
      <c r="G265" s="14">
        <v>2009.01</v>
      </c>
      <c r="H265" s="12">
        <v>0</v>
      </c>
      <c r="I265" s="12">
        <v>0</v>
      </c>
      <c r="J265" s="10">
        <v>0</v>
      </c>
      <c r="K265" s="10">
        <v>0</v>
      </c>
      <c r="L265" s="14">
        <v>0</v>
      </c>
      <c r="M265" s="14">
        <v>0</v>
      </c>
      <c r="N265" s="14">
        <v>0</v>
      </c>
      <c r="O265" s="14">
        <v>0</v>
      </c>
      <c r="P265" s="14">
        <v>0</v>
      </c>
      <c r="Q265" s="16">
        <v>0</v>
      </c>
      <c r="R265" s="14">
        <v>0</v>
      </c>
      <c r="S265" s="16">
        <v>0</v>
      </c>
      <c r="T265" s="14">
        <v>0</v>
      </c>
      <c r="U265" s="14">
        <v>0</v>
      </c>
      <c r="V265" s="14">
        <v>1847</v>
      </c>
      <c r="W265">
        <f t="shared" si="21"/>
        <v>3</v>
      </c>
      <c r="X265">
        <f t="shared" si="22"/>
        <v>0</v>
      </c>
      <c r="Y265">
        <f t="shared" si="23"/>
        <v>0</v>
      </c>
      <c r="Z265">
        <f t="shared" si="25"/>
        <v>0</v>
      </c>
      <c r="AA265" s="23">
        <f t="shared" si="24"/>
        <v>0</v>
      </c>
    </row>
    <row r="266" spans="1:27" x14ac:dyDescent="0.25">
      <c r="A266" s="10" t="s">
        <v>54</v>
      </c>
      <c r="B266" s="10" t="s">
        <v>54</v>
      </c>
      <c r="C266" s="11">
        <v>45726.125</v>
      </c>
      <c r="D266" s="12">
        <v>0</v>
      </c>
      <c r="E266" s="12">
        <v>0</v>
      </c>
      <c r="F266" s="13">
        <v>0</v>
      </c>
      <c r="G266" s="14">
        <v>2009.01</v>
      </c>
      <c r="H266" s="12">
        <v>0</v>
      </c>
      <c r="I266" s="12">
        <v>0</v>
      </c>
      <c r="J266" s="10">
        <v>0</v>
      </c>
      <c r="K266" s="10">
        <v>0</v>
      </c>
      <c r="L266" s="14">
        <v>0</v>
      </c>
      <c r="M266" s="14">
        <v>0</v>
      </c>
      <c r="N266" s="14">
        <v>0</v>
      </c>
      <c r="O266" s="14">
        <v>0</v>
      </c>
      <c r="P266" s="14">
        <v>0</v>
      </c>
      <c r="Q266" s="16">
        <v>0</v>
      </c>
      <c r="R266" s="14">
        <v>0</v>
      </c>
      <c r="S266" s="16">
        <v>0</v>
      </c>
      <c r="T266" s="14">
        <v>0</v>
      </c>
      <c r="U266" s="14">
        <v>0</v>
      </c>
      <c r="V266" s="14">
        <v>1847</v>
      </c>
      <c r="W266">
        <f t="shared" si="21"/>
        <v>3</v>
      </c>
      <c r="X266">
        <f t="shared" si="22"/>
        <v>0</v>
      </c>
      <c r="Y266">
        <f t="shared" si="23"/>
        <v>0</v>
      </c>
      <c r="Z266">
        <f t="shared" si="25"/>
        <v>0</v>
      </c>
      <c r="AA266" s="23">
        <f t="shared" si="24"/>
        <v>0</v>
      </c>
    </row>
    <row r="267" spans="1:27" x14ac:dyDescent="0.25">
      <c r="A267" s="10" t="s">
        <v>112</v>
      </c>
      <c r="B267" s="10" t="s">
        <v>155</v>
      </c>
      <c r="C267" s="11">
        <v>45726.125</v>
      </c>
      <c r="D267" s="12">
        <v>0</v>
      </c>
      <c r="E267" s="12">
        <v>0</v>
      </c>
      <c r="F267" s="13">
        <v>0</v>
      </c>
      <c r="G267" s="14">
        <v>2009.01</v>
      </c>
      <c r="H267" s="12">
        <v>0</v>
      </c>
      <c r="I267" s="12">
        <v>0</v>
      </c>
      <c r="J267" s="10">
        <v>0</v>
      </c>
      <c r="K267" s="10">
        <v>0</v>
      </c>
      <c r="L267" s="14">
        <v>0</v>
      </c>
      <c r="M267" s="14">
        <v>0</v>
      </c>
      <c r="N267" s="14">
        <v>0</v>
      </c>
      <c r="O267" s="14">
        <v>0</v>
      </c>
      <c r="P267" s="14">
        <v>0</v>
      </c>
      <c r="Q267" s="16">
        <v>0</v>
      </c>
      <c r="R267" s="14">
        <v>0</v>
      </c>
      <c r="S267" s="16">
        <v>0</v>
      </c>
      <c r="T267" s="14">
        <v>0</v>
      </c>
      <c r="U267" s="14">
        <v>0</v>
      </c>
      <c r="V267" s="14">
        <v>1847</v>
      </c>
      <c r="W267">
        <f t="shared" si="21"/>
        <v>3</v>
      </c>
      <c r="X267">
        <f t="shared" si="22"/>
        <v>0</v>
      </c>
      <c r="Y267">
        <f t="shared" si="23"/>
        <v>0</v>
      </c>
      <c r="Z267">
        <f t="shared" si="25"/>
        <v>0</v>
      </c>
      <c r="AA267" s="23">
        <f t="shared" si="24"/>
        <v>0</v>
      </c>
    </row>
    <row r="268" spans="1:27" x14ac:dyDescent="0.25">
      <c r="A268" s="10" t="s">
        <v>80</v>
      </c>
      <c r="B268" s="10" t="s">
        <v>81</v>
      </c>
      <c r="C268" s="11">
        <v>45726.125</v>
      </c>
      <c r="D268" s="12">
        <v>0</v>
      </c>
      <c r="E268" s="12">
        <v>0</v>
      </c>
      <c r="F268" s="13">
        <v>0</v>
      </c>
      <c r="G268" s="14">
        <v>2009.01</v>
      </c>
      <c r="H268" s="12">
        <v>0</v>
      </c>
      <c r="I268" s="12">
        <v>0</v>
      </c>
      <c r="J268" s="10">
        <v>0</v>
      </c>
      <c r="K268" s="10">
        <v>0</v>
      </c>
      <c r="L268" s="14">
        <v>0</v>
      </c>
      <c r="M268" s="14">
        <v>0</v>
      </c>
      <c r="N268" s="14">
        <v>0</v>
      </c>
      <c r="O268" s="14">
        <v>0</v>
      </c>
      <c r="P268" s="14">
        <v>0</v>
      </c>
      <c r="Q268" s="16">
        <v>0</v>
      </c>
      <c r="R268" s="14">
        <v>0</v>
      </c>
      <c r="S268" s="16">
        <v>0</v>
      </c>
      <c r="T268" s="14">
        <v>0</v>
      </c>
      <c r="U268" s="14">
        <v>0</v>
      </c>
      <c r="V268" s="14">
        <v>1847</v>
      </c>
      <c r="W268">
        <f t="shared" si="21"/>
        <v>3</v>
      </c>
      <c r="X268">
        <f t="shared" si="22"/>
        <v>0</v>
      </c>
      <c r="Y268">
        <f t="shared" si="23"/>
        <v>0</v>
      </c>
      <c r="Z268">
        <f t="shared" si="25"/>
        <v>0</v>
      </c>
      <c r="AA268" s="23">
        <f t="shared" si="24"/>
        <v>0</v>
      </c>
    </row>
    <row r="269" spans="1:27" x14ac:dyDescent="0.25">
      <c r="A269" s="10" t="s">
        <v>26</v>
      </c>
      <c r="B269" s="10" t="s">
        <v>30</v>
      </c>
      <c r="C269" s="11">
        <v>45726.125</v>
      </c>
      <c r="D269" s="12">
        <v>0</v>
      </c>
      <c r="E269" s="12">
        <v>0</v>
      </c>
      <c r="F269" s="13">
        <v>0</v>
      </c>
      <c r="G269" s="14">
        <v>2009.01</v>
      </c>
      <c r="H269" s="12">
        <v>0</v>
      </c>
      <c r="I269" s="12">
        <v>0</v>
      </c>
      <c r="J269" s="10">
        <v>0</v>
      </c>
      <c r="K269" s="10">
        <v>0</v>
      </c>
      <c r="L269" s="14">
        <v>0</v>
      </c>
      <c r="M269" s="14">
        <v>0</v>
      </c>
      <c r="N269" s="14">
        <v>0</v>
      </c>
      <c r="O269" s="14">
        <v>0</v>
      </c>
      <c r="P269" s="14">
        <v>0</v>
      </c>
      <c r="Q269" s="16">
        <v>0</v>
      </c>
      <c r="R269" s="14">
        <v>0</v>
      </c>
      <c r="S269" s="16">
        <v>0</v>
      </c>
      <c r="T269" s="14">
        <v>0</v>
      </c>
      <c r="U269" s="14">
        <v>0</v>
      </c>
      <c r="V269" s="14">
        <v>1847</v>
      </c>
      <c r="W269">
        <f t="shared" si="21"/>
        <v>3</v>
      </c>
      <c r="X269">
        <f t="shared" si="22"/>
        <v>0</v>
      </c>
      <c r="Y269">
        <f t="shared" si="23"/>
        <v>0</v>
      </c>
      <c r="Z269">
        <f t="shared" si="25"/>
        <v>0</v>
      </c>
      <c r="AA269" s="23">
        <f t="shared" si="24"/>
        <v>0</v>
      </c>
    </row>
    <row r="270" spans="1:27" x14ac:dyDescent="0.25">
      <c r="A270" s="10" t="s">
        <v>112</v>
      </c>
      <c r="B270" s="10" t="s">
        <v>114</v>
      </c>
      <c r="C270" s="11">
        <v>45726.125</v>
      </c>
      <c r="D270" s="12">
        <v>0</v>
      </c>
      <c r="E270" s="12">
        <v>0</v>
      </c>
      <c r="F270" s="13">
        <v>0</v>
      </c>
      <c r="G270" s="14">
        <v>2009.01</v>
      </c>
      <c r="H270" s="12">
        <v>0</v>
      </c>
      <c r="I270" s="12">
        <v>0</v>
      </c>
      <c r="J270" s="10">
        <v>0</v>
      </c>
      <c r="K270" s="10">
        <v>0</v>
      </c>
      <c r="L270" s="14">
        <v>0</v>
      </c>
      <c r="M270" s="14">
        <v>0</v>
      </c>
      <c r="N270" s="14">
        <v>0</v>
      </c>
      <c r="O270" s="14">
        <v>0</v>
      </c>
      <c r="P270" s="14">
        <v>0</v>
      </c>
      <c r="Q270" s="16">
        <v>0</v>
      </c>
      <c r="R270" s="14">
        <v>0</v>
      </c>
      <c r="S270" s="16">
        <v>0</v>
      </c>
      <c r="T270" s="14">
        <v>0</v>
      </c>
      <c r="U270" s="14">
        <v>0</v>
      </c>
      <c r="V270" s="14">
        <v>1847</v>
      </c>
      <c r="W270">
        <f t="shared" si="21"/>
        <v>3</v>
      </c>
      <c r="X270">
        <f t="shared" si="22"/>
        <v>0</v>
      </c>
      <c r="Y270">
        <f t="shared" si="23"/>
        <v>0</v>
      </c>
      <c r="Z270">
        <f t="shared" si="25"/>
        <v>0</v>
      </c>
      <c r="AA270" s="23">
        <f t="shared" si="24"/>
        <v>0</v>
      </c>
    </row>
    <row r="271" spans="1:27" x14ac:dyDescent="0.25">
      <c r="A271" s="10" t="s">
        <v>78</v>
      </c>
      <c r="B271" s="10" t="s">
        <v>79</v>
      </c>
      <c r="C271" s="11">
        <v>45726.125</v>
      </c>
      <c r="D271" s="12">
        <v>0</v>
      </c>
      <c r="E271" s="12">
        <v>0</v>
      </c>
      <c r="F271" s="13">
        <v>0</v>
      </c>
      <c r="G271" s="14">
        <v>2009.01</v>
      </c>
      <c r="H271" s="12">
        <v>0</v>
      </c>
      <c r="I271" s="12">
        <v>0</v>
      </c>
      <c r="J271" s="10">
        <v>0</v>
      </c>
      <c r="K271" s="10">
        <v>0</v>
      </c>
      <c r="L271" s="14">
        <v>0</v>
      </c>
      <c r="M271" s="14">
        <v>0</v>
      </c>
      <c r="N271" s="14">
        <v>0</v>
      </c>
      <c r="O271" s="14">
        <v>0</v>
      </c>
      <c r="P271" s="14">
        <v>0</v>
      </c>
      <c r="Q271" s="16">
        <v>0</v>
      </c>
      <c r="R271" s="14">
        <v>0</v>
      </c>
      <c r="S271" s="16">
        <v>0</v>
      </c>
      <c r="T271" s="14">
        <v>0</v>
      </c>
      <c r="U271" s="14">
        <v>0</v>
      </c>
      <c r="V271" s="14">
        <v>1847</v>
      </c>
      <c r="W271">
        <f t="shared" si="21"/>
        <v>3</v>
      </c>
      <c r="X271">
        <f t="shared" si="22"/>
        <v>0</v>
      </c>
      <c r="Y271">
        <f t="shared" si="23"/>
        <v>0</v>
      </c>
      <c r="Z271">
        <f t="shared" si="25"/>
        <v>0</v>
      </c>
      <c r="AA271" s="23">
        <f t="shared" si="24"/>
        <v>0</v>
      </c>
    </row>
    <row r="272" spans="1:27" x14ac:dyDescent="0.25">
      <c r="A272" s="10" t="s">
        <v>80</v>
      </c>
      <c r="B272" s="10" t="s">
        <v>82</v>
      </c>
      <c r="C272" s="11">
        <v>45726.125</v>
      </c>
      <c r="D272" s="12">
        <v>0</v>
      </c>
      <c r="E272" s="12">
        <v>0</v>
      </c>
      <c r="F272" s="13">
        <v>0</v>
      </c>
      <c r="G272" s="14">
        <v>2009.01</v>
      </c>
      <c r="H272" s="12">
        <v>0</v>
      </c>
      <c r="I272" s="12">
        <v>0</v>
      </c>
      <c r="J272" s="10">
        <v>0</v>
      </c>
      <c r="K272" s="10">
        <v>0</v>
      </c>
      <c r="L272" s="14">
        <v>0</v>
      </c>
      <c r="M272" s="14">
        <v>0</v>
      </c>
      <c r="N272" s="14">
        <v>0</v>
      </c>
      <c r="O272" s="14">
        <v>0</v>
      </c>
      <c r="P272" s="14">
        <v>0</v>
      </c>
      <c r="Q272" s="16">
        <v>0</v>
      </c>
      <c r="R272" s="14">
        <v>0</v>
      </c>
      <c r="S272" s="16">
        <v>0</v>
      </c>
      <c r="T272" s="14">
        <v>0</v>
      </c>
      <c r="U272" s="14">
        <v>0</v>
      </c>
      <c r="V272" s="14">
        <v>1847</v>
      </c>
      <c r="W272">
        <f t="shared" si="21"/>
        <v>3</v>
      </c>
      <c r="X272">
        <f t="shared" si="22"/>
        <v>0</v>
      </c>
      <c r="Y272">
        <f t="shared" si="23"/>
        <v>0</v>
      </c>
      <c r="Z272">
        <f t="shared" si="25"/>
        <v>0</v>
      </c>
      <c r="AA272" s="23">
        <f t="shared" si="24"/>
        <v>0</v>
      </c>
    </row>
    <row r="273" spans="1:27" x14ac:dyDescent="0.25">
      <c r="A273" s="10" t="s">
        <v>26</v>
      </c>
      <c r="B273" s="10" t="s">
        <v>31</v>
      </c>
      <c r="C273" s="11">
        <v>45726.125</v>
      </c>
      <c r="D273" s="12">
        <v>0</v>
      </c>
      <c r="E273" s="12">
        <v>0</v>
      </c>
      <c r="F273" s="13">
        <v>0</v>
      </c>
      <c r="G273" s="14">
        <v>2009.01</v>
      </c>
      <c r="H273" s="12">
        <v>0</v>
      </c>
      <c r="I273" s="12">
        <v>0</v>
      </c>
      <c r="J273" s="10">
        <v>0</v>
      </c>
      <c r="K273" s="10">
        <v>0</v>
      </c>
      <c r="L273" s="14">
        <v>0</v>
      </c>
      <c r="M273" s="14">
        <v>0</v>
      </c>
      <c r="N273" s="14">
        <v>0</v>
      </c>
      <c r="O273" s="14">
        <v>0</v>
      </c>
      <c r="P273" s="14">
        <v>0</v>
      </c>
      <c r="Q273" s="16">
        <v>0</v>
      </c>
      <c r="R273" s="14">
        <v>0</v>
      </c>
      <c r="S273" s="16">
        <v>0</v>
      </c>
      <c r="T273" s="14">
        <v>0</v>
      </c>
      <c r="U273" s="14">
        <v>0</v>
      </c>
      <c r="V273" s="14">
        <v>1847</v>
      </c>
      <c r="W273">
        <f t="shared" si="21"/>
        <v>3</v>
      </c>
      <c r="X273">
        <f t="shared" si="22"/>
        <v>0</v>
      </c>
      <c r="Y273">
        <f t="shared" si="23"/>
        <v>0</v>
      </c>
      <c r="Z273">
        <f t="shared" si="25"/>
        <v>0</v>
      </c>
      <c r="AA273" s="23">
        <f t="shared" si="24"/>
        <v>0</v>
      </c>
    </row>
    <row r="274" spans="1:27" x14ac:dyDescent="0.25">
      <c r="A274" s="10" t="s">
        <v>48</v>
      </c>
      <c r="B274" s="10" t="s">
        <v>49</v>
      </c>
      <c r="C274" s="11">
        <v>45726.125</v>
      </c>
      <c r="D274" s="12">
        <v>0</v>
      </c>
      <c r="E274" s="12">
        <v>0</v>
      </c>
      <c r="F274" s="13">
        <v>0</v>
      </c>
      <c r="G274" s="14">
        <v>2009.01</v>
      </c>
      <c r="H274" s="12">
        <v>0</v>
      </c>
      <c r="I274" s="12">
        <v>0</v>
      </c>
      <c r="J274" s="10">
        <v>0</v>
      </c>
      <c r="K274" s="10">
        <v>0</v>
      </c>
      <c r="L274" s="14">
        <v>0</v>
      </c>
      <c r="M274" s="14">
        <v>0</v>
      </c>
      <c r="N274" s="14">
        <v>0</v>
      </c>
      <c r="O274" s="14">
        <v>0</v>
      </c>
      <c r="P274" s="14">
        <v>0</v>
      </c>
      <c r="Q274" s="16">
        <v>0</v>
      </c>
      <c r="R274" s="14">
        <v>0</v>
      </c>
      <c r="S274" s="16">
        <v>0</v>
      </c>
      <c r="T274" s="14">
        <v>0</v>
      </c>
      <c r="U274" s="14">
        <v>0</v>
      </c>
      <c r="V274" s="14">
        <v>1847</v>
      </c>
      <c r="W274">
        <f t="shared" si="21"/>
        <v>3</v>
      </c>
      <c r="X274">
        <f t="shared" si="22"/>
        <v>0</v>
      </c>
      <c r="Y274">
        <f t="shared" si="23"/>
        <v>0</v>
      </c>
      <c r="Z274">
        <f t="shared" si="25"/>
        <v>0</v>
      </c>
      <c r="AA274" s="23">
        <f t="shared" si="24"/>
        <v>0</v>
      </c>
    </row>
    <row r="275" spans="1:27" x14ac:dyDescent="0.25">
      <c r="A275" s="10" t="s">
        <v>90</v>
      </c>
      <c r="B275" s="10" t="s">
        <v>90</v>
      </c>
      <c r="C275" s="11">
        <v>45726.125</v>
      </c>
      <c r="D275" s="12">
        <v>0</v>
      </c>
      <c r="E275" s="12">
        <v>0</v>
      </c>
      <c r="F275" s="13">
        <v>0</v>
      </c>
      <c r="G275" s="14">
        <v>2009.01</v>
      </c>
      <c r="H275" s="12">
        <v>0</v>
      </c>
      <c r="I275" s="12">
        <v>0</v>
      </c>
      <c r="J275" s="10">
        <v>0</v>
      </c>
      <c r="K275" s="10">
        <v>0</v>
      </c>
      <c r="L275" s="14">
        <v>0</v>
      </c>
      <c r="M275" s="14">
        <v>0</v>
      </c>
      <c r="N275" s="14">
        <v>0</v>
      </c>
      <c r="O275" s="14">
        <v>0</v>
      </c>
      <c r="P275" s="14">
        <v>0</v>
      </c>
      <c r="Q275" s="16">
        <v>0</v>
      </c>
      <c r="R275" s="14">
        <v>0</v>
      </c>
      <c r="S275" s="16">
        <v>0</v>
      </c>
      <c r="T275" s="14">
        <v>0</v>
      </c>
      <c r="U275" s="14">
        <v>0</v>
      </c>
      <c r="V275" s="14">
        <v>1847</v>
      </c>
      <c r="W275">
        <f t="shared" si="21"/>
        <v>3</v>
      </c>
      <c r="X275">
        <f t="shared" si="22"/>
        <v>0</v>
      </c>
      <c r="Y275">
        <f t="shared" si="23"/>
        <v>0</v>
      </c>
      <c r="Z275">
        <f t="shared" si="25"/>
        <v>0</v>
      </c>
      <c r="AA275" s="23">
        <f t="shared" si="24"/>
        <v>0</v>
      </c>
    </row>
    <row r="276" spans="1:27" x14ac:dyDescent="0.25">
      <c r="A276" s="10" t="s">
        <v>26</v>
      </c>
      <c r="B276" s="10" t="s">
        <v>32</v>
      </c>
      <c r="C276" s="11">
        <v>45726.125</v>
      </c>
      <c r="D276" s="12">
        <v>0</v>
      </c>
      <c r="E276" s="12">
        <v>0</v>
      </c>
      <c r="F276" s="13">
        <v>0</v>
      </c>
      <c r="G276" s="14">
        <v>2009.01</v>
      </c>
      <c r="H276" s="12">
        <v>0</v>
      </c>
      <c r="I276" s="12">
        <v>0</v>
      </c>
      <c r="J276" s="10">
        <v>0</v>
      </c>
      <c r="K276" s="10">
        <v>0</v>
      </c>
      <c r="L276" s="14">
        <v>0</v>
      </c>
      <c r="M276" s="14">
        <v>0</v>
      </c>
      <c r="N276" s="14">
        <v>0</v>
      </c>
      <c r="O276" s="14">
        <v>0</v>
      </c>
      <c r="P276" s="14">
        <v>0</v>
      </c>
      <c r="Q276" s="16">
        <v>0</v>
      </c>
      <c r="R276" s="14">
        <v>0</v>
      </c>
      <c r="S276" s="16">
        <v>0</v>
      </c>
      <c r="T276" s="14">
        <v>0</v>
      </c>
      <c r="U276" s="14">
        <v>0</v>
      </c>
      <c r="V276" s="14">
        <v>1847</v>
      </c>
      <c r="W276">
        <f t="shared" si="21"/>
        <v>3</v>
      </c>
      <c r="X276">
        <f t="shared" si="22"/>
        <v>0</v>
      </c>
      <c r="Y276">
        <f t="shared" si="23"/>
        <v>0</v>
      </c>
      <c r="Z276">
        <f t="shared" si="25"/>
        <v>0</v>
      </c>
      <c r="AA276" s="23">
        <f t="shared" si="24"/>
        <v>0</v>
      </c>
    </row>
    <row r="277" spans="1:27" x14ac:dyDescent="0.25">
      <c r="A277" s="10" t="s">
        <v>26</v>
      </c>
      <c r="B277" s="10" t="s">
        <v>33</v>
      </c>
      <c r="C277" s="11">
        <v>45726.125</v>
      </c>
      <c r="D277" s="12">
        <v>0</v>
      </c>
      <c r="E277" s="12">
        <v>0</v>
      </c>
      <c r="F277" s="13">
        <v>0</v>
      </c>
      <c r="G277" s="14">
        <v>2009.01</v>
      </c>
      <c r="H277" s="12">
        <v>0</v>
      </c>
      <c r="I277" s="12">
        <v>0</v>
      </c>
      <c r="J277" s="10">
        <v>0</v>
      </c>
      <c r="K277" s="10">
        <v>0</v>
      </c>
      <c r="L277" s="14">
        <v>0</v>
      </c>
      <c r="M277" s="14">
        <v>0</v>
      </c>
      <c r="N277" s="14">
        <v>0</v>
      </c>
      <c r="O277" s="14">
        <v>0</v>
      </c>
      <c r="P277" s="14">
        <v>0</v>
      </c>
      <c r="Q277" s="16">
        <v>0</v>
      </c>
      <c r="R277" s="14">
        <v>0</v>
      </c>
      <c r="S277" s="16">
        <v>0</v>
      </c>
      <c r="T277" s="14">
        <v>0</v>
      </c>
      <c r="U277" s="14">
        <v>0</v>
      </c>
      <c r="V277" s="14">
        <v>1847</v>
      </c>
      <c r="W277">
        <f t="shared" si="21"/>
        <v>3</v>
      </c>
      <c r="X277">
        <f t="shared" si="22"/>
        <v>0</v>
      </c>
      <c r="Y277">
        <f t="shared" si="23"/>
        <v>0</v>
      </c>
      <c r="Z277">
        <f t="shared" si="25"/>
        <v>0</v>
      </c>
      <c r="AA277" s="23">
        <f t="shared" si="24"/>
        <v>0</v>
      </c>
    </row>
    <row r="278" spans="1:27" x14ac:dyDescent="0.25">
      <c r="A278" s="10" t="s">
        <v>26</v>
      </c>
      <c r="B278" s="10" t="s">
        <v>34</v>
      </c>
      <c r="C278" s="11">
        <v>45726.125</v>
      </c>
      <c r="D278" s="12">
        <v>0</v>
      </c>
      <c r="E278" s="12">
        <v>0</v>
      </c>
      <c r="F278" s="13">
        <v>0</v>
      </c>
      <c r="G278" s="14">
        <v>2009.01</v>
      </c>
      <c r="H278" s="12">
        <v>0</v>
      </c>
      <c r="I278" s="12">
        <v>0</v>
      </c>
      <c r="J278" s="10">
        <v>0</v>
      </c>
      <c r="K278" s="10">
        <v>0</v>
      </c>
      <c r="L278" s="14">
        <v>0</v>
      </c>
      <c r="M278" s="14">
        <v>0</v>
      </c>
      <c r="N278" s="14">
        <v>0</v>
      </c>
      <c r="O278" s="14">
        <v>0</v>
      </c>
      <c r="P278" s="14">
        <v>0</v>
      </c>
      <c r="Q278" s="16">
        <v>0</v>
      </c>
      <c r="R278" s="14">
        <v>0</v>
      </c>
      <c r="S278" s="16">
        <v>0</v>
      </c>
      <c r="T278" s="14">
        <v>0</v>
      </c>
      <c r="U278" s="14">
        <v>0</v>
      </c>
      <c r="V278" s="14">
        <v>1847</v>
      </c>
      <c r="W278">
        <f t="shared" si="21"/>
        <v>3</v>
      </c>
      <c r="X278">
        <f t="shared" si="22"/>
        <v>0</v>
      </c>
      <c r="Y278">
        <f t="shared" si="23"/>
        <v>0</v>
      </c>
      <c r="Z278">
        <f t="shared" si="25"/>
        <v>0</v>
      </c>
      <c r="AA278" s="23">
        <f t="shared" si="24"/>
        <v>0</v>
      </c>
    </row>
    <row r="279" spans="1:27" x14ac:dyDescent="0.25">
      <c r="A279" s="10" t="s">
        <v>26</v>
      </c>
      <c r="B279" s="10" t="s">
        <v>35</v>
      </c>
      <c r="C279" s="11">
        <v>45726.125</v>
      </c>
      <c r="D279" s="12">
        <v>0</v>
      </c>
      <c r="E279" s="12">
        <v>0</v>
      </c>
      <c r="F279" s="13">
        <v>0</v>
      </c>
      <c r="G279" s="14">
        <v>2009.01</v>
      </c>
      <c r="H279" s="12">
        <v>0</v>
      </c>
      <c r="I279" s="12">
        <v>0</v>
      </c>
      <c r="J279" s="10">
        <v>0</v>
      </c>
      <c r="K279" s="10">
        <v>0</v>
      </c>
      <c r="L279" s="14">
        <v>0</v>
      </c>
      <c r="M279" s="14">
        <v>0</v>
      </c>
      <c r="N279" s="14">
        <v>0</v>
      </c>
      <c r="O279" s="14">
        <v>0</v>
      </c>
      <c r="P279" s="14">
        <v>0</v>
      </c>
      <c r="Q279" s="16">
        <v>0</v>
      </c>
      <c r="R279" s="14">
        <v>0</v>
      </c>
      <c r="S279" s="16">
        <v>0</v>
      </c>
      <c r="T279" s="14">
        <v>0</v>
      </c>
      <c r="U279" s="14">
        <v>0</v>
      </c>
      <c r="V279" s="14">
        <v>1847</v>
      </c>
      <c r="W279">
        <f t="shared" si="21"/>
        <v>3</v>
      </c>
      <c r="X279">
        <f t="shared" si="22"/>
        <v>0</v>
      </c>
      <c r="Y279">
        <f t="shared" si="23"/>
        <v>0</v>
      </c>
      <c r="Z279">
        <f t="shared" si="25"/>
        <v>0</v>
      </c>
      <c r="AA279" s="23">
        <f t="shared" si="24"/>
        <v>0</v>
      </c>
    </row>
    <row r="280" spans="1:27" x14ac:dyDescent="0.25">
      <c r="A280" s="10" t="s">
        <v>63</v>
      </c>
      <c r="B280" s="10" t="s">
        <v>64</v>
      </c>
      <c r="C280" s="11">
        <v>45726.125</v>
      </c>
      <c r="D280" s="12">
        <v>0</v>
      </c>
      <c r="E280" s="12">
        <v>0</v>
      </c>
      <c r="F280" s="13">
        <v>0</v>
      </c>
      <c r="G280" s="14">
        <v>2009.01</v>
      </c>
      <c r="H280" s="12">
        <v>0</v>
      </c>
      <c r="I280" s="12">
        <v>0</v>
      </c>
      <c r="J280" s="10">
        <v>0</v>
      </c>
      <c r="K280" s="10">
        <v>0</v>
      </c>
      <c r="L280" s="14">
        <v>0</v>
      </c>
      <c r="M280" s="14">
        <v>0</v>
      </c>
      <c r="N280" s="14">
        <v>0</v>
      </c>
      <c r="O280" s="14">
        <v>0</v>
      </c>
      <c r="P280" s="14">
        <v>0</v>
      </c>
      <c r="Q280" s="16">
        <v>0</v>
      </c>
      <c r="R280" s="14">
        <v>0</v>
      </c>
      <c r="S280" s="16">
        <v>0</v>
      </c>
      <c r="T280" s="14">
        <v>0</v>
      </c>
      <c r="U280" s="14">
        <v>0</v>
      </c>
      <c r="V280" s="14">
        <v>1847</v>
      </c>
      <c r="W280">
        <f t="shared" si="21"/>
        <v>3</v>
      </c>
      <c r="X280">
        <f t="shared" si="22"/>
        <v>0</v>
      </c>
      <c r="Y280">
        <f t="shared" si="23"/>
        <v>0</v>
      </c>
      <c r="Z280">
        <f t="shared" si="25"/>
        <v>0</v>
      </c>
      <c r="AA280" s="23">
        <f t="shared" si="24"/>
        <v>0</v>
      </c>
    </row>
    <row r="281" spans="1:27" x14ac:dyDescent="0.25">
      <c r="A281" s="10" t="s">
        <v>26</v>
      </c>
      <c r="B281" s="10" t="s">
        <v>36</v>
      </c>
      <c r="C281" s="11">
        <v>45726.125</v>
      </c>
      <c r="D281" s="12">
        <v>0</v>
      </c>
      <c r="E281" s="12">
        <v>0</v>
      </c>
      <c r="F281" s="13">
        <v>0</v>
      </c>
      <c r="G281" s="14">
        <v>2009.01</v>
      </c>
      <c r="H281" s="12">
        <v>0</v>
      </c>
      <c r="I281" s="12">
        <v>0</v>
      </c>
      <c r="J281" s="10">
        <v>0</v>
      </c>
      <c r="K281" s="10">
        <v>0</v>
      </c>
      <c r="L281" s="14">
        <v>0</v>
      </c>
      <c r="M281" s="14">
        <v>0</v>
      </c>
      <c r="N281" s="14">
        <v>0</v>
      </c>
      <c r="O281" s="14">
        <v>0</v>
      </c>
      <c r="P281" s="14">
        <v>0</v>
      </c>
      <c r="Q281" s="16">
        <v>0</v>
      </c>
      <c r="R281" s="14">
        <v>0</v>
      </c>
      <c r="S281" s="16">
        <v>0</v>
      </c>
      <c r="T281" s="14">
        <v>0</v>
      </c>
      <c r="U281" s="14">
        <v>0</v>
      </c>
      <c r="V281" s="14">
        <v>1847</v>
      </c>
      <c r="W281">
        <f t="shared" si="21"/>
        <v>3</v>
      </c>
      <c r="X281">
        <f t="shared" si="22"/>
        <v>0</v>
      </c>
      <c r="Y281">
        <f t="shared" si="23"/>
        <v>0</v>
      </c>
      <c r="Z281">
        <f t="shared" si="25"/>
        <v>0</v>
      </c>
      <c r="AA281" s="23">
        <f t="shared" si="24"/>
        <v>0</v>
      </c>
    </row>
    <row r="282" spans="1:27" x14ac:dyDescent="0.25">
      <c r="A282" s="10" t="s">
        <v>60</v>
      </c>
      <c r="B282" s="10" t="s">
        <v>61</v>
      </c>
      <c r="C282" s="11">
        <v>45726.125</v>
      </c>
      <c r="D282" s="12">
        <v>0</v>
      </c>
      <c r="E282" s="12">
        <v>0</v>
      </c>
      <c r="F282" s="13">
        <v>0</v>
      </c>
      <c r="G282" s="14" t="s">
        <v>62</v>
      </c>
      <c r="H282" s="12">
        <v>0</v>
      </c>
      <c r="I282" s="12">
        <v>0</v>
      </c>
      <c r="J282" s="10">
        <v>0</v>
      </c>
      <c r="K282" s="10">
        <v>0</v>
      </c>
      <c r="L282" s="14">
        <v>0</v>
      </c>
      <c r="M282" s="14">
        <v>0</v>
      </c>
      <c r="N282" s="14">
        <v>0</v>
      </c>
      <c r="O282" s="14">
        <v>0</v>
      </c>
      <c r="P282" s="14">
        <v>0</v>
      </c>
      <c r="Q282" s="16">
        <v>0</v>
      </c>
      <c r="R282" s="14">
        <v>0</v>
      </c>
      <c r="S282" s="16">
        <v>0</v>
      </c>
      <c r="T282" s="14">
        <v>0</v>
      </c>
      <c r="U282" s="14">
        <v>0</v>
      </c>
      <c r="V282" s="14" t="s">
        <v>62</v>
      </c>
      <c r="W282">
        <f t="shared" si="21"/>
        <v>3</v>
      </c>
      <c r="X282">
        <f t="shared" si="22"/>
        <v>0</v>
      </c>
      <c r="Y282">
        <f t="shared" si="23"/>
        <v>0</v>
      </c>
      <c r="Z282">
        <f t="shared" si="25"/>
        <v>0</v>
      </c>
      <c r="AA282" s="23">
        <f t="shared" si="24"/>
        <v>0</v>
      </c>
    </row>
    <row r="283" spans="1:27" x14ac:dyDescent="0.25">
      <c r="A283" s="10" t="s">
        <v>54</v>
      </c>
      <c r="B283" s="10" t="s">
        <v>56</v>
      </c>
      <c r="C283" s="11">
        <v>45726.125</v>
      </c>
      <c r="D283" s="12">
        <v>1.1000000000000001</v>
      </c>
      <c r="E283" s="12">
        <v>1.1000000000000001</v>
      </c>
      <c r="F283" s="13">
        <v>1.1599999999999999</v>
      </c>
      <c r="G283" s="14">
        <v>2009.01</v>
      </c>
      <c r="H283" s="12">
        <v>2030.6</v>
      </c>
      <c r="I283" s="12">
        <v>0</v>
      </c>
      <c r="J283" s="10">
        <v>0.1</v>
      </c>
      <c r="K283" s="10">
        <v>0</v>
      </c>
      <c r="L283" s="14">
        <v>2330.4515999999999</v>
      </c>
      <c r="M283" s="14">
        <v>12.94314643324485</v>
      </c>
      <c r="N283" s="14">
        <v>-34.787199999999999</v>
      </c>
      <c r="O283" s="14">
        <v>-20.216249366755161</v>
      </c>
      <c r="P283" s="14">
        <v>-20.216249366755161</v>
      </c>
      <c r="Q283" s="16">
        <v>0</v>
      </c>
      <c r="R283" s="14">
        <v>-6.6297329999999954</v>
      </c>
      <c r="S283" s="16">
        <v>41.948128799999999</v>
      </c>
      <c r="T283" s="14">
        <v>-2.1589999999999918</v>
      </c>
      <c r="U283" s="14">
        <v>0</v>
      </c>
      <c r="V283" s="14">
        <v>1847</v>
      </c>
      <c r="W283">
        <f t="shared" si="21"/>
        <v>3</v>
      </c>
      <c r="X283">
        <f t="shared" si="22"/>
        <v>203.06</v>
      </c>
      <c r="Y283">
        <f t="shared" si="23"/>
        <v>0</v>
      </c>
      <c r="Z283">
        <f t="shared" si="25"/>
        <v>0</v>
      </c>
      <c r="AA283" s="23">
        <f t="shared" si="24"/>
        <v>41.948128799999999</v>
      </c>
    </row>
    <row r="284" spans="1:27" x14ac:dyDescent="0.25">
      <c r="A284" s="10" t="s">
        <v>80</v>
      </c>
      <c r="B284" s="10" t="s">
        <v>83</v>
      </c>
      <c r="C284" s="11">
        <v>45726.125</v>
      </c>
      <c r="D284" s="12">
        <v>0.4</v>
      </c>
      <c r="E284" s="12">
        <v>0.4</v>
      </c>
      <c r="F284" s="13">
        <v>0.42</v>
      </c>
      <c r="G284" s="14">
        <v>2009.01</v>
      </c>
      <c r="H284" s="12">
        <v>0</v>
      </c>
      <c r="I284" s="12">
        <v>0</v>
      </c>
      <c r="J284" s="10">
        <v>0</v>
      </c>
      <c r="K284" s="10">
        <v>0</v>
      </c>
      <c r="L284" s="14">
        <v>843.78420000000006</v>
      </c>
      <c r="M284" s="14">
        <v>13.93814479016936</v>
      </c>
      <c r="N284" s="14">
        <v>-4.3483999999999936</v>
      </c>
      <c r="O284" s="14">
        <v>-2.5156471098306419</v>
      </c>
      <c r="P284" s="14">
        <v>-2.5156471098306419</v>
      </c>
      <c r="Q284" s="16">
        <v>0</v>
      </c>
      <c r="R284" s="14">
        <v>0</v>
      </c>
      <c r="S284" s="16">
        <v>16.453791899999999</v>
      </c>
      <c r="T284" s="14">
        <v>0</v>
      </c>
      <c r="U284" s="14">
        <v>0</v>
      </c>
      <c r="V284" s="14">
        <v>1847</v>
      </c>
      <c r="W284">
        <f t="shared" si="21"/>
        <v>3</v>
      </c>
      <c r="X284">
        <f t="shared" si="22"/>
        <v>0</v>
      </c>
      <c r="Y284">
        <f t="shared" si="23"/>
        <v>0</v>
      </c>
      <c r="Z284">
        <f t="shared" si="25"/>
        <v>0</v>
      </c>
      <c r="AA284" s="23">
        <f t="shared" si="24"/>
        <v>16.453791899999999</v>
      </c>
    </row>
    <row r="285" spans="1:27" x14ac:dyDescent="0.25">
      <c r="A285" s="10" t="s">
        <v>65</v>
      </c>
      <c r="B285" s="10" t="s">
        <v>69</v>
      </c>
      <c r="C285" s="11">
        <v>45726.125</v>
      </c>
      <c r="D285" s="12">
        <v>1</v>
      </c>
      <c r="E285" s="12">
        <v>1</v>
      </c>
      <c r="F285" s="13">
        <v>1</v>
      </c>
      <c r="G285" s="14">
        <v>2009.01</v>
      </c>
      <c r="H285" s="12">
        <v>0</v>
      </c>
      <c r="I285" s="12">
        <v>0</v>
      </c>
      <c r="J285" s="10">
        <v>0</v>
      </c>
      <c r="K285" s="10">
        <v>0</v>
      </c>
      <c r="L285" s="14">
        <v>2009.01</v>
      </c>
      <c r="M285" s="14">
        <v>14.06307</v>
      </c>
      <c r="N285" s="14">
        <v>0</v>
      </c>
      <c r="O285" s="14">
        <v>0</v>
      </c>
      <c r="P285" s="14">
        <v>0</v>
      </c>
      <c r="Q285" s="16">
        <v>0</v>
      </c>
      <c r="R285" s="14">
        <v>0</v>
      </c>
      <c r="S285" s="16">
        <v>14.06307</v>
      </c>
      <c r="T285" s="14">
        <v>0</v>
      </c>
      <c r="U285" s="14">
        <v>0</v>
      </c>
      <c r="V285" s="14">
        <v>1847</v>
      </c>
      <c r="W285">
        <f t="shared" si="21"/>
        <v>3</v>
      </c>
      <c r="X285">
        <f t="shared" si="22"/>
        <v>0</v>
      </c>
      <c r="Y285">
        <f t="shared" si="23"/>
        <v>0</v>
      </c>
      <c r="Z285">
        <f t="shared" si="25"/>
        <v>0</v>
      </c>
      <c r="AA285" s="23">
        <f t="shared" si="24"/>
        <v>14.06307</v>
      </c>
    </row>
    <row r="286" spans="1:27" x14ac:dyDescent="0.25">
      <c r="A286" s="10" t="s">
        <v>73</v>
      </c>
      <c r="B286" s="10" t="s">
        <v>76</v>
      </c>
      <c r="C286" s="11">
        <v>45726.125</v>
      </c>
      <c r="D286" s="12">
        <v>7.32</v>
      </c>
      <c r="E286" s="12">
        <v>7.32</v>
      </c>
      <c r="F286" s="13">
        <v>4.5199999999999996</v>
      </c>
      <c r="G286" s="14">
        <v>2009.01</v>
      </c>
      <c r="H286" s="12">
        <v>2030.6</v>
      </c>
      <c r="I286" s="12">
        <v>0</v>
      </c>
      <c r="J286" s="10">
        <v>2.8</v>
      </c>
      <c r="K286" s="10">
        <v>0</v>
      </c>
      <c r="L286" s="14">
        <v>9080.7251999999989</v>
      </c>
      <c r="M286" s="14">
        <v>16.686692379477019</v>
      </c>
      <c r="N286" s="14">
        <v>-4.3483999999999083</v>
      </c>
      <c r="O286" s="14">
        <v>-2.5707883805225809</v>
      </c>
      <c r="P286" s="14">
        <v>-2.5707883805225809</v>
      </c>
      <c r="Q286" s="16">
        <v>0</v>
      </c>
      <c r="R286" s="14">
        <v>-156.38937444000001</v>
      </c>
      <c r="S286" s="16">
        <v>236.0988552</v>
      </c>
      <c r="T286" s="14">
        <v>-60.452000000000403</v>
      </c>
      <c r="U286" s="14">
        <v>0</v>
      </c>
      <c r="V286" s="14">
        <v>1847</v>
      </c>
      <c r="W286">
        <f t="shared" si="21"/>
        <v>3</v>
      </c>
      <c r="X286">
        <f t="shared" si="22"/>
        <v>5685.6799999999994</v>
      </c>
      <c r="Y286">
        <f t="shared" si="23"/>
        <v>0</v>
      </c>
      <c r="Z286">
        <f t="shared" si="25"/>
        <v>0</v>
      </c>
      <c r="AA286" s="23">
        <f t="shared" si="24"/>
        <v>236.0988552</v>
      </c>
    </row>
    <row r="287" spans="1:27" x14ac:dyDescent="0.25">
      <c r="A287" s="10" t="s">
        <v>43</v>
      </c>
      <c r="B287" s="10" t="s">
        <v>45</v>
      </c>
      <c r="C287" s="11">
        <v>45726.125</v>
      </c>
      <c r="D287" s="12">
        <v>0.25</v>
      </c>
      <c r="E287" s="12">
        <v>0.25</v>
      </c>
      <c r="F287" s="13">
        <v>0.45</v>
      </c>
      <c r="G287" s="14">
        <v>2009.01</v>
      </c>
      <c r="H287" s="12">
        <v>0</v>
      </c>
      <c r="I287" s="12">
        <v>2030.6</v>
      </c>
      <c r="J287" s="10">
        <v>0</v>
      </c>
      <c r="K287" s="10">
        <v>0.1</v>
      </c>
      <c r="L287" s="14">
        <v>904.05449999999996</v>
      </c>
      <c r="M287" s="14">
        <v>20.357469650019119</v>
      </c>
      <c r="N287" s="14">
        <v>-10.871</v>
      </c>
      <c r="O287" s="14">
        <v>-7.3260023999808741</v>
      </c>
      <c r="P287" s="14">
        <v>-7.3260023999808741</v>
      </c>
      <c r="Q287" s="16">
        <v>0</v>
      </c>
      <c r="R287" s="14">
        <v>-1.597162950000002</v>
      </c>
      <c r="S287" s="16">
        <v>27.121635000000001</v>
      </c>
      <c r="T287" s="14">
        <v>2.1589999999999918</v>
      </c>
      <c r="U287" s="14">
        <v>0</v>
      </c>
      <c r="V287" s="14">
        <v>1847</v>
      </c>
      <c r="W287">
        <f t="shared" si="21"/>
        <v>3</v>
      </c>
      <c r="X287">
        <f t="shared" si="22"/>
        <v>0</v>
      </c>
      <c r="Y287">
        <f t="shared" si="23"/>
        <v>203.06</v>
      </c>
      <c r="Z287">
        <f t="shared" si="25"/>
        <v>0</v>
      </c>
      <c r="AA287" s="23">
        <f t="shared" si="24"/>
        <v>27.121635000000001</v>
      </c>
    </row>
    <row r="288" spans="1:27" x14ac:dyDescent="0.25">
      <c r="A288" s="10" t="s">
        <v>50</v>
      </c>
      <c r="B288" s="10" t="s">
        <v>51</v>
      </c>
      <c r="C288" s="11">
        <v>45726.125</v>
      </c>
      <c r="D288" s="12">
        <v>2.1</v>
      </c>
      <c r="E288" s="12">
        <v>2.1</v>
      </c>
      <c r="F288" s="13">
        <v>2.2999999999999998</v>
      </c>
      <c r="G288" s="14">
        <v>2009.01</v>
      </c>
      <c r="H288" s="12">
        <v>0</v>
      </c>
      <c r="I288" s="12">
        <v>0</v>
      </c>
      <c r="J288" s="10">
        <v>0</v>
      </c>
      <c r="K288" s="10">
        <v>0</v>
      </c>
      <c r="L288" s="14">
        <v>4620.723</v>
      </c>
      <c r="M288" s="14">
        <v>21.99454238897393</v>
      </c>
      <c r="N288" s="14">
        <v>-43.483999999999959</v>
      </c>
      <c r="O288" s="14">
        <v>-27.728455111026079</v>
      </c>
      <c r="P288" s="14">
        <v>-27.728455111026079</v>
      </c>
      <c r="Q288" s="16">
        <v>0</v>
      </c>
      <c r="R288" s="14">
        <v>-5.725678499999983</v>
      </c>
      <c r="S288" s="16">
        <v>55.448675999999992</v>
      </c>
      <c r="T288" s="14">
        <v>0</v>
      </c>
      <c r="U288" s="14">
        <v>0</v>
      </c>
      <c r="V288" s="14">
        <v>1847</v>
      </c>
      <c r="W288">
        <f t="shared" si="21"/>
        <v>3</v>
      </c>
      <c r="X288">
        <f t="shared" si="22"/>
        <v>0</v>
      </c>
      <c r="Y288">
        <f t="shared" si="23"/>
        <v>0</v>
      </c>
      <c r="Z288">
        <f t="shared" si="25"/>
        <v>0</v>
      </c>
      <c r="AA288" s="23">
        <f t="shared" si="24"/>
        <v>55.448675999999992</v>
      </c>
    </row>
    <row r="289" spans="1:27" x14ac:dyDescent="0.25">
      <c r="A289" s="10" t="s">
        <v>21</v>
      </c>
      <c r="B289" s="10" t="s">
        <v>22</v>
      </c>
      <c r="C289" s="11">
        <v>45726.125</v>
      </c>
      <c r="D289" s="12">
        <v>1.43</v>
      </c>
      <c r="E289" s="12">
        <v>1.43</v>
      </c>
      <c r="F289" s="13">
        <v>2.4</v>
      </c>
      <c r="G289" s="14">
        <v>2009.01</v>
      </c>
      <c r="H289" s="12">
        <v>0</v>
      </c>
      <c r="I289" s="12">
        <v>2030.6</v>
      </c>
      <c r="J289" s="10">
        <v>0</v>
      </c>
      <c r="K289" s="10">
        <v>0.5</v>
      </c>
      <c r="L289" s="14">
        <v>4821.6239999999998</v>
      </c>
      <c r="M289" s="14">
        <v>23.61389367676858</v>
      </c>
      <c r="N289" s="14">
        <v>-108.71</v>
      </c>
      <c r="O289" s="14">
        <v>-89.803346133231372</v>
      </c>
      <c r="P289" s="14">
        <v>-89.803346133231372</v>
      </c>
      <c r="Q289" s="16">
        <v>0</v>
      </c>
      <c r="R289" s="14">
        <v>-8.2751121899999891</v>
      </c>
      <c r="S289" s="16">
        <v>110.897352</v>
      </c>
      <c r="T289" s="14">
        <v>10.794999999999961</v>
      </c>
      <c r="U289" s="14">
        <v>0</v>
      </c>
      <c r="V289" s="14">
        <v>1847</v>
      </c>
      <c r="W289">
        <f t="shared" si="21"/>
        <v>3</v>
      </c>
      <c r="X289">
        <f t="shared" si="22"/>
        <v>0</v>
      </c>
      <c r="Y289">
        <f t="shared" si="23"/>
        <v>1015.3</v>
      </c>
      <c r="Z289">
        <f t="shared" si="25"/>
        <v>0</v>
      </c>
      <c r="AA289" s="23">
        <f t="shared" si="24"/>
        <v>110.897352</v>
      </c>
    </row>
    <row r="290" spans="1:27" x14ac:dyDescent="0.25">
      <c r="A290" s="10" t="s">
        <v>65</v>
      </c>
      <c r="B290" s="10" t="s">
        <v>67</v>
      </c>
      <c r="C290" s="11">
        <v>45726.125</v>
      </c>
      <c r="D290" s="12">
        <v>1.3</v>
      </c>
      <c r="E290" s="12">
        <v>1.3</v>
      </c>
      <c r="F290" s="13">
        <v>1.92</v>
      </c>
      <c r="G290" s="14">
        <v>2009.01</v>
      </c>
      <c r="H290" s="12">
        <v>0</v>
      </c>
      <c r="I290" s="12">
        <v>2030.6</v>
      </c>
      <c r="J290" s="10">
        <v>0</v>
      </c>
      <c r="K290" s="10">
        <v>0.5</v>
      </c>
      <c r="L290" s="14">
        <v>3857.2991999999999</v>
      </c>
      <c r="M290" s="14">
        <v>26.699614368480241</v>
      </c>
      <c r="N290" s="14">
        <v>-26.090399999999981</v>
      </c>
      <c r="O290" s="14">
        <v>-9.288371031519727</v>
      </c>
      <c r="P290" s="14">
        <v>-9.288371031519727</v>
      </c>
      <c r="Q290" s="16">
        <v>0</v>
      </c>
      <c r="R290" s="14">
        <v>-1.808108999999992</v>
      </c>
      <c r="S290" s="16">
        <v>27.001094399999999</v>
      </c>
      <c r="T290" s="14">
        <v>10.794999999999961</v>
      </c>
      <c r="U290" s="14">
        <v>0</v>
      </c>
      <c r="V290" s="14">
        <v>1847</v>
      </c>
      <c r="W290">
        <f t="shared" si="21"/>
        <v>3</v>
      </c>
      <c r="X290">
        <f t="shared" si="22"/>
        <v>0</v>
      </c>
      <c r="Y290">
        <f t="shared" si="23"/>
        <v>1015.3</v>
      </c>
      <c r="Z290">
        <f t="shared" si="25"/>
        <v>0</v>
      </c>
      <c r="AA290" s="23">
        <f t="shared" si="24"/>
        <v>27.001094399999999</v>
      </c>
    </row>
    <row r="291" spans="1:27" x14ac:dyDescent="0.25">
      <c r="A291" s="10" t="s">
        <v>65</v>
      </c>
      <c r="B291" s="10" t="s">
        <v>68</v>
      </c>
      <c r="C291" s="11">
        <v>45726.125</v>
      </c>
      <c r="D291" s="12">
        <v>2.2000000000000002</v>
      </c>
      <c r="E291" s="12">
        <v>2.2000000000000002</v>
      </c>
      <c r="F291" s="13">
        <v>2.2400000000000002</v>
      </c>
      <c r="G291" s="14">
        <v>2009.01</v>
      </c>
      <c r="H291" s="12">
        <v>0</v>
      </c>
      <c r="I291" s="12">
        <v>0</v>
      </c>
      <c r="J291" s="10">
        <v>0</v>
      </c>
      <c r="K291" s="10">
        <v>0</v>
      </c>
      <c r="L291" s="14">
        <v>4500.1824000000006</v>
      </c>
      <c r="M291" s="14">
        <v>28.40515312282675</v>
      </c>
      <c r="N291" s="14">
        <v>-8.6968000000000103</v>
      </c>
      <c r="O291" s="14">
        <v>-3.0961236771732481</v>
      </c>
      <c r="P291" s="14">
        <v>-3.0961236771732481</v>
      </c>
      <c r="Q291" s="16">
        <v>0</v>
      </c>
      <c r="R291" s="14">
        <v>0</v>
      </c>
      <c r="S291" s="16">
        <v>31.501276799999999</v>
      </c>
      <c r="T291" s="14">
        <v>0</v>
      </c>
      <c r="U291" s="14">
        <v>0</v>
      </c>
      <c r="V291" s="14">
        <v>1847</v>
      </c>
      <c r="W291">
        <f t="shared" si="21"/>
        <v>3</v>
      </c>
      <c r="X291">
        <f t="shared" si="22"/>
        <v>0</v>
      </c>
      <c r="Y291">
        <f t="shared" si="23"/>
        <v>0</v>
      </c>
      <c r="Z291">
        <f t="shared" si="25"/>
        <v>0</v>
      </c>
      <c r="AA291" s="23">
        <f t="shared" si="24"/>
        <v>31.501276799999999</v>
      </c>
    </row>
    <row r="292" spans="1:27" x14ac:dyDescent="0.25">
      <c r="A292" s="10" t="s">
        <v>65</v>
      </c>
      <c r="B292" s="10" t="s">
        <v>66</v>
      </c>
      <c r="C292" s="11">
        <v>45726.125</v>
      </c>
      <c r="D292" s="12">
        <v>1.8</v>
      </c>
      <c r="E292" s="12">
        <v>1.8</v>
      </c>
      <c r="F292" s="13">
        <v>2.21</v>
      </c>
      <c r="G292" s="14">
        <v>2009.01</v>
      </c>
      <c r="H292" s="12">
        <v>0</v>
      </c>
      <c r="I292" s="12">
        <v>2030.6</v>
      </c>
      <c r="J292" s="10">
        <v>0</v>
      </c>
      <c r="K292" s="10">
        <v>0.4</v>
      </c>
      <c r="L292" s="14">
        <v>4439.9120999999996</v>
      </c>
      <c r="M292" s="14">
        <v>38.94135378070667</v>
      </c>
      <c r="N292" s="14">
        <v>-2.1741999999999542</v>
      </c>
      <c r="O292" s="14">
        <v>-0.77403091929329471</v>
      </c>
      <c r="P292" s="14">
        <v>-0.77403091929329471</v>
      </c>
      <c r="Q292" s="16">
        <v>0</v>
      </c>
      <c r="R292" s="14">
        <v>0</v>
      </c>
      <c r="S292" s="16">
        <v>31.079384699999999</v>
      </c>
      <c r="T292" s="14">
        <v>8.6359999999999673</v>
      </c>
      <c r="U292" s="14">
        <v>0</v>
      </c>
      <c r="V292" s="14">
        <v>1847</v>
      </c>
      <c r="W292">
        <f t="shared" si="21"/>
        <v>3</v>
      </c>
      <c r="X292">
        <f t="shared" si="22"/>
        <v>0</v>
      </c>
      <c r="Y292">
        <f t="shared" si="23"/>
        <v>812.24</v>
      </c>
      <c r="Z292">
        <f t="shared" si="25"/>
        <v>0</v>
      </c>
      <c r="AA292" s="23">
        <f t="shared" si="24"/>
        <v>31.079384699999999</v>
      </c>
    </row>
    <row r="293" spans="1:27" x14ac:dyDescent="0.25">
      <c r="A293" s="10" t="s">
        <v>86</v>
      </c>
      <c r="B293" s="10" t="s">
        <v>87</v>
      </c>
      <c r="C293" s="11">
        <v>45726.125</v>
      </c>
      <c r="D293" s="12">
        <v>1.3</v>
      </c>
      <c r="E293" s="12">
        <v>1.3</v>
      </c>
      <c r="F293" s="13">
        <v>1.31</v>
      </c>
      <c r="G293" s="14">
        <v>2009.01</v>
      </c>
      <c r="H293" s="12">
        <v>0</v>
      </c>
      <c r="I293" s="12">
        <v>0</v>
      </c>
      <c r="J293" s="10">
        <v>0</v>
      </c>
      <c r="K293" s="10">
        <v>0</v>
      </c>
      <c r="L293" s="14">
        <v>2631.8031000000001</v>
      </c>
      <c r="M293" s="14">
        <v>51.249639244448687</v>
      </c>
      <c r="N293" s="14">
        <v>-2.174200000000003</v>
      </c>
      <c r="O293" s="14">
        <v>-1.3864227555513069</v>
      </c>
      <c r="P293" s="14">
        <v>-1.3864227555513069</v>
      </c>
      <c r="Q293" s="16">
        <v>0</v>
      </c>
      <c r="R293" s="14">
        <v>0</v>
      </c>
      <c r="S293" s="16">
        <v>52.636062000000003</v>
      </c>
      <c r="T293" s="14">
        <v>0</v>
      </c>
      <c r="U293" s="14">
        <v>0</v>
      </c>
      <c r="V293" s="14">
        <v>1847</v>
      </c>
      <c r="W293">
        <f t="shared" si="21"/>
        <v>3</v>
      </c>
      <c r="X293">
        <f t="shared" si="22"/>
        <v>0</v>
      </c>
      <c r="Y293">
        <f t="shared" si="23"/>
        <v>0</v>
      </c>
      <c r="Z293">
        <f t="shared" si="25"/>
        <v>0</v>
      </c>
      <c r="AA293" s="23">
        <f t="shared" si="24"/>
        <v>52.636062000000003</v>
      </c>
    </row>
    <row r="294" spans="1:27" x14ac:dyDescent="0.25">
      <c r="A294" s="10" t="s">
        <v>26</v>
      </c>
      <c r="B294" s="10" t="s">
        <v>28</v>
      </c>
      <c r="C294" s="11">
        <v>45726.125</v>
      </c>
      <c r="D294" s="12">
        <v>2.5</v>
      </c>
      <c r="E294" s="12">
        <v>2.5</v>
      </c>
      <c r="F294" s="13">
        <v>3.04</v>
      </c>
      <c r="G294" s="14">
        <v>2009.01</v>
      </c>
      <c r="H294" s="12">
        <v>0</v>
      </c>
      <c r="I294" s="12">
        <v>2030.6</v>
      </c>
      <c r="J294" s="10">
        <v>0</v>
      </c>
      <c r="K294" s="10">
        <v>0.5</v>
      </c>
      <c r="L294" s="14">
        <v>6107.3904000000002</v>
      </c>
      <c r="M294" s="14">
        <v>54.951621602650597</v>
      </c>
      <c r="N294" s="14">
        <v>-8.6968000000000103</v>
      </c>
      <c r="O294" s="14">
        <v>-1.648806397349355</v>
      </c>
      <c r="P294" s="14">
        <v>-1.648806397349355</v>
      </c>
      <c r="Q294" s="16">
        <v>0</v>
      </c>
      <c r="R294" s="14">
        <v>0</v>
      </c>
      <c r="S294" s="16">
        <v>45.805427999999999</v>
      </c>
      <c r="T294" s="14">
        <v>10.794999999999961</v>
      </c>
      <c r="U294" s="14">
        <v>0</v>
      </c>
      <c r="V294" s="14">
        <v>1847</v>
      </c>
      <c r="W294">
        <f t="shared" si="21"/>
        <v>3</v>
      </c>
      <c r="X294">
        <f t="shared" si="22"/>
        <v>0</v>
      </c>
      <c r="Y294">
        <f t="shared" si="23"/>
        <v>1015.3</v>
      </c>
      <c r="Z294">
        <f t="shared" si="25"/>
        <v>0</v>
      </c>
      <c r="AA294" s="23">
        <f t="shared" si="24"/>
        <v>45.805427999999999</v>
      </c>
    </row>
    <row r="295" spans="1:27" x14ac:dyDescent="0.25">
      <c r="A295" s="10" t="s">
        <v>26</v>
      </c>
      <c r="B295" s="10" t="s">
        <v>40</v>
      </c>
      <c r="C295" s="11">
        <v>45726.125</v>
      </c>
      <c r="D295" s="12">
        <v>1.07</v>
      </c>
      <c r="E295" s="12">
        <v>1.07</v>
      </c>
      <c r="F295" s="13">
        <v>1.22</v>
      </c>
      <c r="G295" s="14">
        <v>2009.01</v>
      </c>
      <c r="H295" s="12">
        <v>0</v>
      </c>
      <c r="I295" s="12">
        <v>0</v>
      </c>
      <c r="J295" s="10">
        <v>0</v>
      </c>
      <c r="K295" s="10">
        <v>0</v>
      </c>
      <c r="L295" s="14">
        <v>2450.9922000000001</v>
      </c>
      <c r="M295" s="14">
        <v>63.681362407951937</v>
      </c>
      <c r="N295" s="14">
        <v>-26.090399999999981</v>
      </c>
      <c r="O295" s="14">
        <v>-4.9464191920480598</v>
      </c>
      <c r="P295" s="14">
        <v>-4.9464191920480598</v>
      </c>
      <c r="Q295" s="16">
        <v>0</v>
      </c>
      <c r="R295" s="14">
        <v>0</v>
      </c>
      <c r="S295" s="16">
        <v>68.627781599999992</v>
      </c>
      <c r="T295" s="14">
        <v>0</v>
      </c>
      <c r="U295" s="14">
        <v>0</v>
      </c>
      <c r="V295" s="14">
        <v>1847</v>
      </c>
      <c r="W295">
        <f t="shared" si="21"/>
        <v>3</v>
      </c>
      <c r="X295">
        <f t="shared" si="22"/>
        <v>0</v>
      </c>
      <c r="Y295">
        <f t="shared" si="23"/>
        <v>0</v>
      </c>
      <c r="Z295">
        <f t="shared" si="25"/>
        <v>0</v>
      </c>
      <c r="AA295" s="23">
        <f t="shared" si="24"/>
        <v>68.627781599999992</v>
      </c>
    </row>
    <row r="296" spans="1:27" x14ac:dyDescent="0.25">
      <c r="A296" s="10" t="s">
        <v>26</v>
      </c>
      <c r="B296" s="10" t="s">
        <v>38</v>
      </c>
      <c r="C296" s="11">
        <v>45726.125</v>
      </c>
      <c r="D296" s="12">
        <v>2</v>
      </c>
      <c r="E296" s="12">
        <v>2</v>
      </c>
      <c r="F296" s="13">
        <v>3.07</v>
      </c>
      <c r="G296" s="14">
        <v>2009.01</v>
      </c>
      <c r="H296" s="12">
        <v>0</v>
      </c>
      <c r="I296" s="12">
        <v>2030.6</v>
      </c>
      <c r="J296" s="10">
        <v>0</v>
      </c>
      <c r="K296" s="10">
        <v>1</v>
      </c>
      <c r="L296" s="14">
        <v>6167.6607000000004</v>
      </c>
      <c r="M296" s="14">
        <v>64.962044054638554</v>
      </c>
      <c r="N296" s="14">
        <v>-15.21939999999997</v>
      </c>
      <c r="O296" s="14">
        <v>-2.885411195361363</v>
      </c>
      <c r="P296" s="14">
        <v>-2.885411195361363</v>
      </c>
      <c r="Q296" s="16">
        <v>0</v>
      </c>
      <c r="R296" s="14">
        <v>0</v>
      </c>
      <c r="S296" s="16">
        <v>46.25745525</v>
      </c>
      <c r="T296" s="14">
        <v>21.589999999999922</v>
      </c>
      <c r="U296" s="14">
        <v>0</v>
      </c>
      <c r="V296" s="14">
        <v>1847</v>
      </c>
      <c r="W296">
        <f t="shared" si="21"/>
        <v>3</v>
      </c>
      <c r="X296">
        <f t="shared" si="22"/>
        <v>0</v>
      </c>
      <c r="Y296">
        <f t="shared" si="23"/>
        <v>2030.6</v>
      </c>
      <c r="Z296">
        <f t="shared" si="25"/>
        <v>0</v>
      </c>
      <c r="AA296" s="23">
        <f t="shared" si="24"/>
        <v>46.25745525</v>
      </c>
    </row>
    <row r="297" spans="1:27" x14ac:dyDescent="0.25">
      <c r="A297" s="10" t="s">
        <v>21</v>
      </c>
      <c r="B297" s="10" t="s">
        <v>23</v>
      </c>
      <c r="C297" s="11">
        <v>45726.125</v>
      </c>
      <c r="D297" s="12">
        <v>5</v>
      </c>
      <c r="E297" s="12">
        <v>5</v>
      </c>
      <c r="F297" s="13">
        <v>7.21</v>
      </c>
      <c r="G297" s="14">
        <v>2009.01</v>
      </c>
      <c r="H297" s="12">
        <v>0</v>
      </c>
      <c r="I297" s="12">
        <v>2030.6</v>
      </c>
      <c r="J297" s="10">
        <v>0</v>
      </c>
      <c r="K297" s="10">
        <v>2</v>
      </c>
      <c r="L297" s="14">
        <v>14484.962100000001</v>
      </c>
      <c r="M297" s="14">
        <v>72.004970533422409</v>
      </c>
      <c r="N297" s="14">
        <v>-45.658200000000008</v>
      </c>
      <c r="O297" s="14">
        <v>-29.114877866577419</v>
      </c>
      <c r="P297" s="14">
        <v>-29.114877866577419</v>
      </c>
      <c r="Q297" s="16">
        <v>0</v>
      </c>
      <c r="R297" s="14">
        <v>0</v>
      </c>
      <c r="S297" s="16">
        <v>57.939848400000002</v>
      </c>
      <c r="T297" s="14">
        <v>43.179999999999843</v>
      </c>
      <c r="U297" s="14">
        <v>0</v>
      </c>
      <c r="V297" s="14">
        <v>1847</v>
      </c>
      <c r="W297">
        <f t="shared" si="21"/>
        <v>3</v>
      </c>
      <c r="X297">
        <f t="shared" si="22"/>
        <v>0</v>
      </c>
      <c r="Y297">
        <f t="shared" si="23"/>
        <v>4061.2</v>
      </c>
      <c r="Z297">
        <f t="shared" si="25"/>
        <v>0</v>
      </c>
      <c r="AA297" s="23">
        <f t="shared" si="24"/>
        <v>57.939848400000002</v>
      </c>
    </row>
    <row r="298" spans="1:27" x14ac:dyDescent="0.25">
      <c r="A298" s="10" t="s">
        <v>54</v>
      </c>
      <c r="B298" s="10" t="s">
        <v>57</v>
      </c>
      <c r="C298" s="11">
        <v>45726.125</v>
      </c>
      <c r="D298" s="12">
        <v>2.7</v>
      </c>
      <c r="E298" s="12">
        <v>2.7</v>
      </c>
      <c r="F298" s="13">
        <v>2.73</v>
      </c>
      <c r="G298" s="14">
        <v>2009.01</v>
      </c>
      <c r="H298" s="12">
        <v>0</v>
      </c>
      <c r="I298" s="12">
        <v>0</v>
      </c>
      <c r="J298" s="10">
        <v>0</v>
      </c>
      <c r="K298" s="10">
        <v>0</v>
      </c>
      <c r="L298" s="14">
        <v>5484.5973000000004</v>
      </c>
      <c r="M298" s="14">
        <v>95.968500701701259</v>
      </c>
      <c r="N298" s="14">
        <v>-6.5225999999999607</v>
      </c>
      <c r="O298" s="14">
        <v>-2.754250698298736</v>
      </c>
      <c r="P298" s="14">
        <v>-2.754250698298736</v>
      </c>
      <c r="Q298" s="16">
        <v>0</v>
      </c>
      <c r="R298" s="14">
        <v>0</v>
      </c>
      <c r="S298" s="16">
        <v>98.722751399999993</v>
      </c>
      <c r="T298" s="14">
        <v>0</v>
      </c>
      <c r="U298" s="14">
        <v>0</v>
      </c>
      <c r="V298" s="14">
        <v>1847</v>
      </c>
      <c r="W298">
        <f t="shared" si="21"/>
        <v>3</v>
      </c>
      <c r="X298">
        <f t="shared" si="22"/>
        <v>0</v>
      </c>
      <c r="Y298">
        <f t="shared" si="23"/>
        <v>0</v>
      </c>
      <c r="Z298">
        <f t="shared" si="25"/>
        <v>0</v>
      </c>
      <c r="AA298" s="23">
        <f t="shared" si="24"/>
        <v>98.722751399999993</v>
      </c>
    </row>
    <row r="299" spans="1:27" x14ac:dyDescent="0.25">
      <c r="A299" s="10" t="s">
        <v>90</v>
      </c>
      <c r="B299" s="10" t="s">
        <v>91</v>
      </c>
      <c r="C299" s="11">
        <v>45726.125</v>
      </c>
      <c r="D299" s="12">
        <v>4.5</v>
      </c>
      <c r="E299" s="12">
        <v>4.5</v>
      </c>
      <c r="F299" s="13">
        <v>7.7</v>
      </c>
      <c r="G299" s="14">
        <v>2009.01</v>
      </c>
      <c r="H299" s="12">
        <v>0</v>
      </c>
      <c r="I299" s="12">
        <v>2030.6</v>
      </c>
      <c r="J299" s="10">
        <v>0</v>
      </c>
      <c r="K299" s="10">
        <v>2.5</v>
      </c>
      <c r="L299" s="14">
        <v>15469.377</v>
      </c>
      <c r="M299" s="14">
        <v>100.36872111140831</v>
      </c>
      <c r="N299" s="14">
        <v>-152.1940000000001</v>
      </c>
      <c r="O299" s="14">
        <v>-97.049592888591448</v>
      </c>
      <c r="P299" s="14">
        <v>-97.049592888591448</v>
      </c>
      <c r="Q299" s="16">
        <v>0</v>
      </c>
      <c r="R299" s="14">
        <v>-42.189210000000017</v>
      </c>
      <c r="S299" s="16">
        <v>185.63252399999999</v>
      </c>
      <c r="T299" s="14">
        <v>53.974999999999802</v>
      </c>
      <c r="U299" s="14">
        <v>0</v>
      </c>
      <c r="V299" s="14">
        <v>1847</v>
      </c>
      <c r="W299">
        <f t="shared" si="21"/>
        <v>3</v>
      </c>
      <c r="X299">
        <f t="shared" si="22"/>
        <v>0</v>
      </c>
      <c r="Y299">
        <f t="shared" si="23"/>
        <v>5076.5</v>
      </c>
      <c r="Z299">
        <f t="shared" si="25"/>
        <v>0</v>
      </c>
      <c r="AA299" s="23">
        <f t="shared" si="24"/>
        <v>185.63252399999999</v>
      </c>
    </row>
    <row r="300" spans="1:27" x14ac:dyDescent="0.25">
      <c r="A300" s="10" t="s">
        <v>115</v>
      </c>
      <c r="B300" s="10" t="s">
        <v>116</v>
      </c>
      <c r="C300" s="11">
        <v>45726.125</v>
      </c>
      <c r="D300" s="12">
        <v>2.5</v>
      </c>
      <c r="E300" s="12">
        <v>2.5</v>
      </c>
      <c r="F300" s="13">
        <v>3.98</v>
      </c>
      <c r="G300" s="14">
        <v>2009.01</v>
      </c>
      <c r="H300" s="12">
        <v>0</v>
      </c>
      <c r="I300" s="12">
        <v>2030.6</v>
      </c>
      <c r="J300" s="10">
        <v>0</v>
      </c>
      <c r="K300" s="10">
        <v>1.5</v>
      </c>
      <c r="L300" s="14">
        <v>7995.8598000000002</v>
      </c>
      <c r="M300" s="14">
        <v>103.5790866002955</v>
      </c>
      <c r="N300" s="14">
        <v>-1.2054059999999991</v>
      </c>
      <c r="O300" s="14">
        <v>-0.76865159970475383</v>
      </c>
      <c r="P300" s="14">
        <v>-0.76865159970475383</v>
      </c>
      <c r="Q300" s="16">
        <v>0</v>
      </c>
      <c r="R300" s="14">
        <v>0</v>
      </c>
      <c r="S300" s="16">
        <v>71.962738200000004</v>
      </c>
      <c r="T300" s="14">
        <v>32.385000000000218</v>
      </c>
      <c r="U300" s="14">
        <v>0</v>
      </c>
      <c r="V300" s="14">
        <v>1847</v>
      </c>
      <c r="W300">
        <f t="shared" si="21"/>
        <v>3</v>
      </c>
      <c r="X300">
        <f t="shared" si="22"/>
        <v>0</v>
      </c>
      <c r="Y300">
        <f t="shared" si="23"/>
        <v>3045.8999999999996</v>
      </c>
      <c r="Z300">
        <f t="shared" si="25"/>
        <v>0</v>
      </c>
      <c r="AA300" s="23">
        <f t="shared" si="24"/>
        <v>71.962738200000004</v>
      </c>
    </row>
    <row r="301" spans="1:27" x14ac:dyDescent="0.25">
      <c r="A301" s="10" t="s">
        <v>26</v>
      </c>
      <c r="B301" s="10" t="s">
        <v>39</v>
      </c>
      <c r="C301" s="11">
        <v>45726.125</v>
      </c>
      <c r="D301" s="12">
        <v>3</v>
      </c>
      <c r="E301" s="12">
        <v>3</v>
      </c>
      <c r="F301" s="13">
        <v>4.96</v>
      </c>
      <c r="G301" s="14">
        <v>2009.01</v>
      </c>
      <c r="H301" s="12">
        <v>0</v>
      </c>
      <c r="I301" s="12">
        <v>2030.6</v>
      </c>
      <c r="J301" s="10">
        <v>0</v>
      </c>
      <c r="K301" s="10">
        <v>2</v>
      </c>
      <c r="L301" s="14">
        <v>9964.6895999999997</v>
      </c>
      <c r="M301" s="14">
        <v>117.4581116733962</v>
      </c>
      <c r="N301" s="14">
        <v>-2.4108119999999991</v>
      </c>
      <c r="O301" s="14">
        <v>-0.45706032660364587</v>
      </c>
      <c r="P301" s="14">
        <v>-0.45706032660364587</v>
      </c>
      <c r="Q301" s="16">
        <v>0</v>
      </c>
      <c r="R301" s="14">
        <v>0</v>
      </c>
      <c r="S301" s="16">
        <v>74.735171999999991</v>
      </c>
      <c r="T301" s="14">
        <v>43.179999999999843</v>
      </c>
      <c r="U301" s="14">
        <v>0</v>
      </c>
      <c r="V301" s="14">
        <v>1847</v>
      </c>
      <c r="W301">
        <f t="shared" si="21"/>
        <v>3</v>
      </c>
      <c r="X301">
        <f t="shared" si="22"/>
        <v>0</v>
      </c>
      <c r="Y301">
        <f t="shared" si="23"/>
        <v>4061.2</v>
      </c>
      <c r="Z301">
        <f t="shared" si="25"/>
        <v>0</v>
      </c>
      <c r="AA301" s="23">
        <f t="shared" si="24"/>
        <v>74.735171999999991</v>
      </c>
    </row>
    <row r="302" spans="1:27" x14ac:dyDescent="0.25">
      <c r="A302" s="10" t="s">
        <v>118</v>
      </c>
      <c r="B302" s="10" t="s">
        <v>120</v>
      </c>
      <c r="C302" s="11">
        <v>45726.125</v>
      </c>
      <c r="D302" s="12">
        <v>4.8</v>
      </c>
      <c r="E302" s="12">
        <v>4.8</v>
      </c>
      <c r="F302" s="13">
        <v>4.88</v>
      </c>
      <c r="G302" s="14">
        <v>2009.01</v>
      </c>
      <c r="H302" s="12">
        <v>0</v>
      </c>
      <c r="I302" s="12">
        <v>0</v>
      </c>
      <c r="J302" s="10">
        <v>0</v>
      </c>
      <c r="K302" s="10">
        <v>0</v>
      </c>
      <c r="L302" s="14">
        <v>9803.9688000000006</v>
      </c>
      <c r="M302" s="14">
        <v>180.0860095555895</v>
      </c>
      <c r="N302" s="14">
        <v>-17.393600000000021</v>
      </c>
      <c r="O302" s="14">
        <v>-11.09138204441046</v>
      </c>
      <c r="P302" s="14">
        <v>-11.09138204441046</v>
      </c>
      <c r="Q302" s="16">
        <v>0</v>
      </c>
      <c r="R302" s="14">
        <v>0</v>
      </c>
      <c r="S302" s="16">
        <v>191.17739159999999</v>
      </c>
      <c r="T302" s="14">
        <v>0</v>
      </c>
      <c r="U302" s="14">
        <v>0</v>
      </c>
      <c r="V302" s="14">
        <v>1847</v>
      </c>
      <c r="W302">
        <f t="shared" si="21"/>
        <v>3</v>
      </c>
      <c r="X302">
        <f t="shared" si="22"/>
        <v>0</v>
      </c>
      <c r="Y302">
        <f t="shared" si="23"/>
        <v>0</v>
      </c>
      <c r="Z302">
        <f t="shared" si="25"/>
        <v>0</v>
      </c>
      <c r="AA302" s="23">
        <f t="shared" si="24"/>
        <v>191.17739159999999</v>
      </c>
    </row>
    <row r="303" spans="1:27" x14ac:dyDescent="0.25">
      <c r="A303" s="10" t="s">
        <v>108</v>
      </c>
      <c r="B303" s="10" t="s">
        <v>108</v>
      </c>
      <c r="C303" s="11">
        <v>45726.125</v>
      </c>
      <c r="D303" s="12">
        <v>2.68</v>
      </c>
      <c r="E303" s="12">
        <v>2.68</v>
      </c>
      <c r="F303" s="13">
        <v>4.0599999999999996</v>
      </c>
      <c r="G303" s="14">
        <v>2009.01</v>
      </c>
      <c r="H303" s="12">
        <v>0</v>
      </c>
      <c r="I303" s="12">
        <v>2030.6</v>
      </c>
      <c r="J303" s="10">
        <v>0</v>
      </c>
      <c r="K303" s="10">
        <v>1.2</v>
      </c>
      <c r="L303" s="14">
        <v>8156.5805999999984</v>
      </c>
      <c r="M303" s="14">
        <v>193.77356389117909</v>
      </c>
      <c r="N303" s="14">
        <v>-34.787199999999849</v>
      </c>
      <c r="O303" s="14">
        <v>-22.18276408882079</v>
      </c>
      <c r="P303" s="14">
        <v>-22.18276408882079</v>
      </c>
      <c r="Q303" s="16">
        <v>0</v>
      </c>
      <c r="R303" s="14">
        <v>0</v>
      </c>
      <c r="S303" s="16">
        <v>190.04832798000001</v>
      </c>
      <c r="T303" s="14">
        <v>25.907999999999902</v>
      </c>
      <c r="U303" s="14">
        <v>0</v>
      </c>
      <c r="V303" s="14">
        <v>1847</v>
      </c>
      <c r="W303">
        <f t="shared" si="21"/>
        <v>3</v>
      </c>
      <c r="X303">
        <f t="shared" si="22"/>
        <v>0</v>
      </c>
      <c r="Y303">
        <f t="shared" si="23"/>
        <v>2436.7199999999998</v>
      </c>
      <c r="Z303">
        <f t="shared" si="25"/>
        <v>0</v>
      </c>
      <c r="AA303" s="23">
        <f t="shared" si="24"/>
        <v>190.04832798000001</v>
      </c>
    </row>
    <row r="304" spans="1:27" x14ac:dyDescent="0.25">
      <c r="A304" s="10" t="s">
        <v>98</v>
      </c>
      <c r="B304" s="10" t="s">
        <v>99</v>
      </c>
      <c r="C304" s="11">
        <v>45726.125</v>
      </c>
      <c r="D304" s="12">
        <v>11.58</v>
      </c>
      <c r="E304" s="12">
        <v>5.79</v>
      </c>
      <c r="F304" s="13">
        <v>7.26</v>
      </c>
      <c r="G304" s="14">
        <v>2009.01</v>
      </c>
      <c r="H304" s="12">
        <v>0</v>
      </c>
      <c r="I304" s="12">
        <v>2030.6</v>
      </c>
      <c r="J304" s="10">
        <v>0</v>
      </c>
      <c r="K304" s="10">
        <v>3.2</v>
      </c>
      <c r="L304" s="14">
        <v>14585.4126</v>
      </c>
      <c r="M304" s="14">
        <v>271.94735221385429</v>
      </c>
      <c r="N304" s="14">
        <v>-104.8703219999998</v>
      </c>
      <c r="O304" s="14">
        <v>-62.82397778614542</v>
      </c>
      <c r="P304" s="14">
        <v>-62.82397778614542</v>
      </c>
      <c r="Q304" s="16">
        <v>0</v>
      </c>
      <c r="R304" s="14">
        <v>0</v>
      </c>
      <c r="S304" s="16">
        <v>265.68333000000001</v>
      </c>
      <c r="T304" s="14">
        <v>69.087999999999738</v>
      </c>
      <c r="U304" s="14">
        <v>0</v>
      </c>
      <c r="V304" s="14">
        <v>1847</v>
      </c>
      <c r="W304">
        <f t="shared" si="21"/>
        <v>3</v>
      </c>
      <c r="X304">
        <f t="shared" si="22"/>
        <v>0</v>
      </c>
      <c r="Y304">
        <f t="shared" si="23"/>
        <v>6497.92</v>
      </c>
      <c r="Z304">
        <f t="shared" si="25"/>
        <v>145.85412600000001</v>
      </c>
      <c r="AA304" s="23">
        <f t="shared" si="24"/>
        <v>557.39158199999997</v>
      </c>
    </row>
    <row r="305" spans="1:27" x14ac:dyDescent="0.25">
      <c r="A305" s="10" t="s">
        <v>54</v>
      </c>
      <c r="B305" s="10" t="s">
        <v>58</v>
      </c>
      <c r="C305" s="11">
        <v>45726.125</v>
      </c>
      <c r="D305" s="12">
        <v>11.2</v>
      </c>
      <c r="E305" s="12">
        <v>11.2</v>
      </c>
      <c r="F305" s="13">
        <v>12</v>
      </c>
      <c r="G305" s="14">
        <v>2009.01</v>
      </c>
      <c r="H305" s="12">
        <v>0</v>
      </c>
      <c r="I305" s="12">
        <v>0</v>
      </c>
      <c r="J305" s="10">
        <v>0</v>
      </c>
      <c r="K305" s="10">
        <v>0</v>
      </c>
      <c r="L305" s="14">
        <v>24108.12</v>
      </c>
      <c r="M305" s="14">
        <v>346.03460271203318</v>
      </c>
      <c r="N305" s="14">
        <v>-173.93600000000021</v>
      </c>
      <c r="O305" s="14">
        <v>-73.446685287966829</v>
      </c>
      <c r="P305" s="14">
        <v>-73.446685287966829</v>
      </c>
      <c r="Q305" s="16">
        <v>0</v>
      </c>
      <c r="R305" s="14">
        <v>-14.464872000000041</v>
      </c>
      <c r="S305" s="16">
        <v>433.94616000000002</v>
      </c>
      <c r="T305" s="14">
        <v>0</v>
      </c>
      <c r="U305" s="14">
        <v>0</v>
      </c>
      <c r="V305" s="14">
        <v>1847</v>
      </c>
      <c r="W305">
        <f t="shared" si="21"/>
        <v>3</v>
      </c>
      <c r="X305">
        <f t="shared" si="22"/>
        <v>0</v>
      </c>
      <c r="Y305">
        <f t="shared" si="23"/>
        <v>0</v>
      </c>
      <c r="Z305">
        <f t="shared" si="25"/>
        <v>0</v>
      </c>
      <c r="AA305" s="23">
        <f t="shared" si="24"/>
        <v>433.94616000000002</v>
      </c>
    </row>
    <row r="306" spans="1:27" x14ac:dyDescent="0.25">
      <c r="A306" s="10" t="s">
        <v>26</v>
      </c>
      <c r="B306" s="10" t="s">
        <v>27</v>
      </c>
      <c r="C306" s="11">
        <v>45726.125</v>
      </c>
      <c r="D306" s="12">
        <v>25.7</v>
      </c>
      <c r="E306" s="12">
        <v>25.7</v>
      </c>
      <c r="F306" s="13">
        <v>29.25</v>
      </c>
      <c r="G306" s="14">
        <v>2009.01</v>
      </c>
      <c r="H306" s="12">
        <v>0</v>
      </c>
      <c r="I306" s="12">
        <v>2030.6</v>
      </c>
      <c r="J306" s="10">
        <v>0</v>
      </c>
      <c r="K306" s="10">
        <v>3.3</v>
      </c>
      <c r="L306" s="14">
        <v>58763.542500000003</v>
      </c>
      <c r="M306" s="14">
        <v>419.09821776656628</v>
      </c>
      <c r="N306" s="14">
        <v>-54.355000000000018</v>
      </c>
      <c r="O306" s="14">
        <v>-10.30503998343346</v>
      </c>
      <c r="P306" s="14">
        <v>-10.30503998343346</v>
      </c>
      <c r="Q306" s="16">
        <v>0</v>
      </c>
      <c r="R306" s="14">
        <v>-82.57031099999999</v>
      </c>
      <c r="S306" s="16">
        <v>440.72656875000001</v>
      </c>
      <c r="T306" s="14">
        <v>71.24699999999973</v>
      </c>
      <c r="U306" s="14">
        <v>0</v>
      </c>
      <c r="V306" s="14">
        <v>1847</v>
      </c>
      <c r="W306">
        <f t="shared" si="21"/>
        <v>3</v>
      </c>
      <c r="X306">
        <f t="shared" si="22"/>
        <v>0</v>
      </c>
      <c r="Y306">
        <f t="shared" si="23"/>
        <v>6700.98</v>
      </c>
      <c r="Z306">
        <f t="shared" si="25"/>
        <v>0</v>
      </c>
      <c r="AA306" s="23">
        <f t="shared" si="24"/>
        <v>440.72656875000001</v>
      </c>
    </row>
    <row r="307" spans="1:27" x14ac:dyDescent="0.25">
      <c r="A307" s="10" t="s">
        <v>118</v>
      </c>
      <c r="B307" s="10" t="s">
        <v>121</v>
      </c>
      <c r="C307" s="11">
        <v>45726.125</v>
      </c>
      <c r="D307" s="12">
        <v>11.8</v>
      </c>
      <c r="E307" s="12">
        <v>11.8</v>
      </c>
      <c r="F307" s="13">
        <v>11.9</v>
      </c>
      <c r="G307" s="14">
        <v>2009.01</v>
      </c>
      <c r="H307" s="12">
        <v>0</v>
      </c>
      <c r="I307" s="12">
        <v>0</v>
      </c>
      <c r="J307" s="10">
        <v>0</v>
      </c>
      <c r="K307" s="10">
        <v>0</v>
      </c>
      <c r="L307" s="14">
        <v>23907.219000000001</v>
      </c>
      <c r="M307" s="14">
        <v>452.32654294448702</v>
      </c>
      <c r="N307" s="14">
        <v>-21.74199999999993</v>
      </c>
      <c r="O307" s="14">
        <v>-13.864227555513009</v>
      </c>
      <c r="P307" s="14">
        <v>-13.864227555513009</v>
      </c>
      <c r="Q307" s="16">
        <v>0</v>
      </c>
      <c r="R307" s="14">
        <v>0</v>
      </c>
      <c r="S307" s="16">
        <v>466.19077049999999</v>
      </c>
      <c r="T307" s="14">
        <v>0</v>
      </c>
      <c r="U307" s="14">
        <v>0</v>
      </c>
      <c r="V307" s="14">
        <v>1847</v>
      </c>
      <c r="W307">
        <f t="shared" si="21"/>
        <v>3</v>
      </c>
      <c r="X307">
        <f t="shared" si="22"/>
        <v>0</v>
      </c>
      <c r="Y307">
        <f t="shared" si="23"/>
        <v>0</v>
      </c>
      <c r="Z307">
        <f t="shared" si="25"/>
        <v>0</v>
      </c>
      <c r="AA307" s="23">
        <f t="shared" si="24"/>
        <v>466.19077049999999</v>
      </c>
    </row>
    <row r="308" spans="1:27" x14ac:dyDescent="0.25">
      <c r="A308" s="10" t="s">
        <v>122</v>
      </c>
      <c r="B308" s="10" t="s">
        <v>123</v>
      </c>
      <c r="C308" s="11">
        <v>45726.125</v>
      </c>
      <c r="D308" s="12">
        <v>18.5</v>
      </c>
      <c r="E308" s="12">
        <v>18.5</v>
      </c>
      <c r="F308" s="13">
        <v>18.79</v>
      </c>
      <c r="G308" s="14">
        <v>2009.01</v>
      </c>
      <c r="H308" s="12">
        <v>0</v>
      </c>
      <c r="I308" s="12">
        <v>2030.6</v>
      </c>
      <c r="J308" s="10">
        <v>0</v>
      </c>
      <c r="K308" s="10">
        <v>0.5</v>
      </c>
      <c r="L308" s="14">
        <v>37749.297899999998</v>
      </c>
      <c r="M308" s="14">
        <v>498.21457920310002</v>
      </c>
      <c r="N308" s="14">
        <v>-12.65676300000003</v>
      </c>
      <c r="O308" s="14">
        <v>-8.0708417968999413</v>
      </c>
      <c r="P308" s="14">
        <v>-8.0708417968999413</v>
      </c>
      <c r="Q308" s="16">
        <v>0</v>
      </c>
      <c r="R308" s="14">
        <v>0</v>
      </c>
      <c r="S308" s="16">
        <v>495.49042100000003</v>
      </c>
      <c r="T308" s="14">
        <v>10.794999999999961</v>
      </c>
      <c r="U308" s="14">
        <v>0</v>
      </c>
      <c r="V308" s="14">
        <v>1847</v>
      </c>
      <c r="W308">
        <f t="shared" si="21"/>
        <v>3</v>
      </c>
      <c r="X308">
        <f t="shared" si="22"/>
        <v>0</v>
      </c>
      <c r="Y308">
        <f t="shared" si="23"/>
        <v>1015.3</v>
      </c>
      <c r="Z308">
        <f t="shared" si="25"/>
        <v>0</v>
      </c>
      <c r="AA308" s="23">
        <f t="shared" si="24"/>
        <v>495.49042100000003</v>
      </c>
    </row>
    <row r="309" spans="1:27" x14ac:dyDescent="0.25">
      <c r="A309" s="10" t="s">
        <v>110</v>
      </c>
      <c r="B309" s="10" t="s">
        <v>111</v>
      </c>
      <c r="C309" s="11">
        <v>45726.125</v>
      </c>
      <c r="D309" s="12">
        <v>10.130000000000001</v>
      </c>
      <c r="E309" s="12">
        <v>10.130000000000001</v>
      </c>
      <c r="F309" s="13">
        <v>15.8</v>
      </c>
      <c r="G309" s="14">
        <v>2009.01</v>
      </c>
      <c r="H309" s="12">
        <v>0</v>
      </c>
      <c r="I309" s="12">
        <v>2030.6</v>
      </c>
      <c r="J309" s="10">
        <v>0</v>
      </c>
      <c r="K309" s="10">
        <v>3.8</v>
      </c>
      <c r="L309" s="14">
        <v>31742.358</v>
      </c>
      <c r="M309" s="14">
        <v>555.22939662289377</v>
      </c>
      <c r="N309" s="14">
        <v>-413.09800000000058</v>
      </c>
      <c r="O309" s="14">
        <v>-288.62919537710678</v>
      </c>
      <c r="P309" s="14">
        <v>-288.62919537710678</v>
      </c>
      <c r="Q309" s="16">
        <v>0</v>
      </c>
      <c r="R309" s="14">
        <v>0</v>
      </c>
      <c r="S309" s="16">
        <v>761.81659200000001</v>
      </c>
      <c r="T309" s="14">
        <v>82.042000000000556</v>
      </c>
      <c r="U309" s="14">
        <v>0</v>
      </c>
      <c r="V309" s="14">
        <v>1847</v>
      </c>
      <c r="W309">
        <f t="shared" si="21"/>
        <v>3</v>
      </c>
      <c r="X309">
        <f t="shared" si="22"/>
        <v>0</v>
      </c>
      <c r="Y309">
        <f t="shared" si="23"/>
        <v>7716.28</v>
      </c>
      <c r="Z309">
        <f t="shared" si="25"/>
        <v>0</v>
      </c>
      <c r="AA309" s="23">
        <f t="shared" si="24"/>
        <v>761.81659200000001</v>
      </c>
    </row>
    <row r="310" spans="1:27" x14ac:dyDescent="0.25">
      <c r="A310" s="10" t="s">
        <v>115</v>
      </c>
      <c r="B310" s="10" t="s">
        <v>117</v>
      </c>
      <c r="C310" s="11">
        <v>45726.125</v>
      </c>
      <c r="D310" s="12">
        <v>8.06</v>
      </c>
      <c r="E310" s="12">
        <v>8.06</v>
      </c>
      <c r="F310" s="13">
        <v>9.24</v>
      </c>
      <c r="G310" s="14">
        <v>2009.01</v>
      </c>
      <c r="H310" s="12">
        <v>0</v>
      </c>
      <c r="I310" s="12">
        <v>2030.6</v>
      </c>
      <c r="J310" s="10">
        <v>0</v>
      </c>
      <c r="K310" s="10">
        <v>3.1</v>
      </c>
      <c r="L310" s="14">
        <v>18563.252400000001</v>
      </c>
      <c r="M310" s="14">
        <v>697.22430201653367</v>
      </c>
      <c r="N310" s="14">
        <v>-118.12978799999981</v>
      </c>
      <c r="O310" s="14">
        <v>-93.671541583466038</v>
      </c>
      <c r="P310" s="14">
        <v>-93.671541583466038</v>
      </c>
      <c r="Q310" s="16">
        <v>0</v>
      </c>
      <c r="R310" s="14">
        <v>0</v>
      </c>
      <c r="S310" s="16">
        <v>723.96684359999995</v>
      </c>
      <c r="T310" s="14">
        <v>66.928999999999746</v>
      </c>
      <c r="U310" s="14">
        <v>0</v>
      </c>
      <c r="V310" s="14">
        <v>1847</v>
      </c>
      <c r="W310">
        <f t="shared" si="21"/>
        <v>3</v>
      </c>
      <c r="X310">
        <f t="shared" si="22"/>
        <v>0</v>
      </c>
      <c r="Y310">
        <f t="shared" si="23"/>
        <v>6294.86</v>
      </c>
      <c r="Z310">
        <f t="shared" si="25"/>
        <v>0</v>
      </c>
      <c r="AA310" s="23">
        <f t="shared" si="24"/>
        <v>723.96684359999995</v>
      </c>
    </row>
    <row r="311" spans="1:27" x14ac:dyDescent="0.25">
      <c r="A311" s="10" t="s">
        <v>26</v>
      </c>
      <c r="B311" s="10" t="s">
        <v>41</v>
      </c>
      <c r="C311" s="11">
        <v>45726.125</v>
      </c>
      <c r="D311" s="12">
        <v>19.12</v>
      </c>
      <c r="E311" s="12">
        <v>19.12</v>
      </c>
      <c r="F311" s="13">
        <v>17</v>
      </c>
      <c r="G311" s="14">
        <v>2009.01</v>
      </c>
      <c r="H311" s="12">
        <v>0</v>
      </c>
      <c r="I311" s="12">
        <v>2030.6</v>
      </c>
      <c r="J311" s="10">
        <v>0</v>
      </c>
      <c r="K311" s="10">
        <v>1.4</v>
      </c>
      <c r="L311" s="14">
        <v>34153.17</v>
      </c>
      <c r="M311" s="14">
        <v>735.31690050156351</v>
      </c>
      <c r="N311" s="14">
        <v>-210.9460499999997</v>
      </c>
      <c r="O311" s="14">
        <v>-110.8162767384367</v>
      </c>
      <c r="P311" s="14">
        <v>-110.8162767384367</v>
      </c>
      <c r="Q311" s="16">
        <v>0</v>
      </c>
      <c r="R311" s="14">
        <v>-140.38158275999999</v>
      </c>
      <c r="S311" s="16">
        <v>956.28875999999991</v>
      </c>
      <c r="T311" s="14">
        <v>30.226000000000202</v>
      </c>
      <c r="U311" s="14">
        <v>0</v>
      </c>
      <c r="V311" s="14">
        <v>1847</v>
      </c>
      <c r="W311">
        <f t="shared" si="21"/>
        <v>3</v>
      </c>
      <c r="X311">
        <f t="shared" si="22"/>
        <v>0</v>
      </c>
      <c r="Y311">
        <f t="shared" si="23"/>
        <v>2842.8399999999997</v>
      </c>
      <c r="Z311">
        <f t="shared" si="25"/>
        <v>0</v>
      </c>
      <c r="AA311" s="23">
        <f t="shared" si="24"/>
        <v>956.28875999999991</v>
      </c>
    </row>
    <row r="312" spans="1:27" x14ac:dyDescent="0.25">
      <c r="A312" s="10" t="s">
        <v>98</v>
      </c>
      <c r="B312" s="10" t="s">
        <v>104</v>
      </c>
      <c r="C312" s="11">
        <v>45726.125</v>
      </c>
      <c r="D312" s="12">
        <v>73.739999999999995</v>
      </c>
      <c r="E312" s="12">
        <v>36.869999999999997</v>
      </c>
      <c r="F312" s="13">
        <v>28.4</v>
      </c>
      <c r="G312" s="14">
        <v>2009.01</v>
      </c>
      <c r="H312" s="12">
        <v>2030.6</v>
      </c>
      <c r="I312" s="12">
        <v>0</v>
      </c>
      <c r="J312" s="10">
        <v>3.3</v>
      </c>
      <c r="K312" s="10">
        <v>0</v>
      </c>
      <c r="L312" s="14">
        <v>57055.883999999998</v>
      </c>
      <c r="M312" s="14">
        <v>811.63265839839062</v>
      </c>
      <c r="N312" s="14">
        <v>-313.4055599999997</v>
      </c>
      <c r="O312" s="14">
        <v>-156.43254160160981</v>
      </c>
      <c r="P312" s="14">
        <v>-156.43254160160981</v>
      </c>
      <c r="Q312" s="16">
        <v>0</v>
      </c>
      <c r="R312" s="14">
        <v>0</v>
      </c>
      <c r="S312" s="16">
        <v>1039.3122000000001</v>
      </c>
      <c r="T312" s="14">
        <v>-71.24699999999973</v>
      </c>
      <c r="U312" s="14">
        <v>0</v>
      </c>
      <c r="V312" s="14">
        <v>1847</v>
      </c>
      <c r="W312">
        <f t="shared" si="21"/>
        <v>3</v>
      </c>
      <c r="X312">
        <f t="shared" si="22"/>
        <v>6700.98</v>
      </c>
      <c r="Y312">
        <f t="shared" si="23"/>
        <v>0</v>
      </c>
      <c r="Z312">
        <f t="shared" si="25"/>
        <v>570.55884000000003</v>
      </c>
      <c r="AA312" s="23">
        <f t="shared" si="24"/>
        <v>2180.4298800000001</v>
      </c>
    </row>
    <row r="313" spans="1:27" x14ac:dyDescent="0.25">
      <c r="A313" s="10" t="s">
        <v>65</v>
      </c>
      <c r="B313" s="10" t="s">
        <v>70</v>
      </c>
      <c r="C313" s="11">
        <v>45726.125</v>
      </c>
      <c r="D313" s="12">
        <v>3.35</v>
      </c>
      <c r="E313" s="12">
        <v>3.35</v>
      </c>
      <c r="F313" s="13">
        <v>9.9600000000000009</v>
      </c>
      <c r="G313" s="14">
        <v>2009.01</v>
      </c>
      <c r="H313" s="12">
        <v>0</v>
      </c>
      <c r="I313" s="12">
        <v>2030.6</v>
      </c>
      <c r="J313" s="10">
        <v>0</v>
      </c>
      <c r="K313" s="10">
        <v>8.1999999999999993</v>
      </c>
      <c r="L313" s="14">
        <v>20009.739600000001</v>
      </c>
      <c r="M313" s="14">
        <v>893.59350204260056</v>
      </c>
      <c r="N313" s="14">
        <v>-98.843291999999778</v>
      </c>
      <c r="O313" s="14">
        <v>-53.819472557398903</v>
      </c>
      <c r="P313" s="14">
        <v>-53.819472557398903</v>
      </c>
      <c r="Q313" s="16">
        <v>0</v>
      </c>
      <c r="R313" s="14">
        <v>0</v>
      </c>
      <c r="S313" s="16">
        <v>770.37497460000009</v>
      </c>
      <c r="T313" s="14">
        <v>177.0379999999993</v>
      </c>
      <c r="U313" s="14">
        <v>0</v>
      </c>
      <c r="V313" s="14">
        <v>1847</v>
      </c>
      <c r="W313">
        <f t="shared" si="21"/>
        <v>3</v>
      </c>
      <c r="X313">
        <f t="shared" si="22"/>
        <v>0</v>
      </c>
      <c r="Y313">
        <f t="shared" si="23"/>
        <v>16650.919999999998</v>
      </c>
      <c r="Z313">
        <f t="shared" si="25"/>
        <v>0</v>
      </c>
      <c r="AA313" s="23">
        <f t="shared" si="24"/>
        <v>770.37497460000009</v>
      </c>
    </row>
    <row r="314" spans="1:27" x14ac:dyDescent="0.25">
      <c r="A314" s="10" t="s">
        <v>106</v>
      </c>
      <c r="B314" s="10" t="s">
        <v>107</v>
      </c>
      <c r="C314" s="11">
        <v>45726.166666666657</v>
      </c>
      <c r="D314" s="12">
        <v>87</v>
      </c>
      <c r="E314" s="12">
        <v>87</v>
      </c>
      <c r="F314" s="13">
        <v>105.29</v>
      </c>
      <c r="G314" s="14">
        <v>2300.0100000000002</v>
      </c>
      <c r="H314" s="12">
        <v>1965</v>
      </c>
      <c r="I314" s="12">
        <v>0</v>
      </c>
      <c r="J314" s="10">
        <v>0.7</v>
      </c>
      <c r="K314" s="10">
        <v>0</v>
      </c>
      <c r="L314" s="14">
        <v>242168.05290000001</v>
      </c>
      <c r="M314" s="14">
        <v>-12732.97857498411</v>
      </c>
      <c r="N314" s="14">
        <v>-13265.274600000001</v>
      </c>
      <c r="O314" s="14">
        <v>-11954.90617248411</v>
      </c>
      <c r="P314" s="14">
        <v>-11954.90617248411</v>
      </c>
      <c r="Q314" s="16">
        <v>0</v>
      </c>
      <c r="R314" s="14">
        <v>-1012.5794025</v>
      </c>
      <c r="S314" s="16">
        <v>0</v>
      </c>
      <c r="T314" s="14">
        <v>234.50700000000001</v>
      </c>
      <c r="U314" s="14">
        <v>0</v>
      </c>
      <c r="V314" s="14">
        <v>1651</v>
      </c>
      <c r="W314">
        <f t="shared" si="21"/>
        <v>4</v>
      </c>
      <c r="X314">
        <f t="shared" si="22"/>
        <v>1375.5</v>
      </c>
      <c r="Y314">
        <f t="shared" si="23"/>
        <v>0</v>
      </c>
      <c r="Z314">
        <f t="shared" si="25"/>
        <v>0</v>
      </c>
      <c r="AA314" s="23">
        <f t="shared" si="24"/>
        <v>0</v>
      </c>
    </row>
    <row r="315" spans="1:27" x14ac:dyDescent="0.25">
      <c r="A315" s="10" t="s">
        <v>80</v>
      </c>
      <c r="B315" s="10" t="s">
        <v>85</v>
      </c>
      <c r="C315" s="11">
        <v>45726.166666666657</v>
      </c>
      <c r="D315" s="12">
        <v>9.56</v>
      </c>
      <c r="E315" s="12">
        <v>9.56</v>
      </c>
      <c r="F315" s="13">
        <v>33.56</v>
      </c>
      <c r="G315" s="14">
        <v>2300.0100000000002</v>
      </c>
      <c r="H315" s="12">
        <v>0</v>
      </c>
      <c r="I315" s="12">
        <v>1965</v>
      </c>
      <c r="J315" s="10">
        <v>0</v>
      </c>
      <c r="K315" s="10">
        <v>7.2</v>
      </c>
      <c r="L315" s="14">
        <v>77188.335600000006</v>
      </c>
      <c r="M315" s="14">
        <v>-12299.93911953162</v>
      </c>
      <c r="N315" s="14">
        <v>-11707.530400000011</v>
      </c>
      <c r="O315" s="14">
        <v>-11171.383100011621</v>
      </c>
      <c r="P315" s="14">
        <v>-11171.383100011621</v>
      </c>
      <c r="Q315" s="16">
        <v>0</v>
      </c>
      <c r="R315" s="14">
        <v>-916.3515841200001</v>
      </c>
      <c r="S315" s="16">
        <v>2199.8675646000002</v>
      </c>
      <c r="T315" s="14">
        <v>-2412.072000000001</v>
      </c>
      <c r="U315" s="14">
        <v>0</v>
      </c>
      <c r="V315" s="14">
        <v>1651</v>
      </c>
      <c r="W315">
        <f t="shared" si="21"/>
        <v>4</v>
      </c>
      <c r="X315">
        <f t="shared" si="22"/>
        <v>0</v>
      </c>
      <c r="Y315">
        <f t="shared" si="23"/>
        <v>14148</v>
      </c>
      <c r="Z315">
        <f t="shared" si="25"/>
        <v>0</v>
      </c>
      <c r="AA315" s="23">
        <f t="shared" si="24"/>
        <v>2199.8675646000002</v>
      </c>
    </row>
    <row r="316" spans="1:27" x14ac:dyDescent="0.25">
      <c r="A316" s="10" t="s">
        <v>118</v>
      </c>
      <c r="B316" s="10" t="s">
        <v>119</v>
      </c>
      <c r="C316" s="11">
        <v>45726.166666666657</v>
      </c>
      <c r="D316" s="12">
        <v>7.8</v>
      </c>
      <c r="E316" s="12">
        <v>7.8</v>
      </c>
      <c r="F316" s="13">
        <v>14.34</v>
      </c>
      <c r="G316" s="14">
        <v>2300.0100000000002</v>
      </c>
      <c r="H316" s="12">
        <v>1965</v>
      </c>
      <c r="I316" s="12">
        <v>0</v>
      </c>
      <c r="J316" s="10">
        <v>2.8</v>
      </c>
      <c r="K316" s="10">
        <v>0</v>
      </c>
      <c r="L316" s="14">
        <v>32982.143400000001</v>
      </c>
      <c r="M316" s="14">
        <v>-5335.8954050149368</v>
      </c>
      <c r="N316" s="14">
        <v>-6524.3636000000006</v>
      </c>
      <c r="O316" s="14">
        <v>-6345.8976179449373</v>
      </c>
      <c r="P316" s="14">
        <v>-6345.8976179449373</v>
      </c>
      <c r="Q316" s="16">
        <v>0</v>
      </c>
      <c r="R316" s="14">
        <v>-571.17758337000009</v>
      </c>
      <c r="S316" s="16">
        <v>643.15179630000011</v>
      </c>
      <c r="T316" s="14">
        <v>938.02799999999991</v>
      </c>
      <c r="U316" s="14">
        <v>0</v>
      </c>
      <c r="V316" s="14">
        <v>1651</v>
      </c>
      <c r="W316">
        <f t="shared" si="21"/>
        <v>4</v>
      </c>
      <c r="X316">
        <f t="shared" si="22"/>
        <v>5502</v>
      </c>
      <c r="Y316">
        <f t="shared" si="23"/>
        <v>0</v>
      </c>
      <c r="Z316">
        <f t="shared" si="25"/>
        <v>0</v>
      </c>
      <c r="AA316" s="23">
        <f t="shared" si="24"/>
        <v>643.15179630000011</v>
      </c>
    </row>
    <row r="317" spans="1:27" x14ac:dyDescent="0.25">
      <c r="A317" s="10" t="s">
        <v>98</v>
      </c>
      <c r="B317" s="10" t="s">
        <v>101</v>
      </c>
      <c r="C317" s="11">
        <v>45726.166666666657</v>
      </c>
      <c r="D317" s="12">
        <v>10.08</v>
      </c>
      <c r="E317" s="12">
        <v>5.04</v>
      </c>
      <c r="F317" s="13">
        <v>12.7</v>
      </c>
      <c r="G317" s="14">
        <v>2300.0100000000002</v>
      </c>
      <c r="H317" s="12">
        <v>1965</v>
      </c>
      <c r="I317" s="12">
        <v>0</v>
      </c>
      <c r="J317" s="10">
        <v>1.4</v>
      </c>
      <c r="K317" s="10">
        <v>0</v>
      </c>
      <c r="L317" s="14">
        <v>29210.127</v>
      </c>
      <c r="M317" s="14">
        <v>-5076.2268447191091</v>
      </c>
      <c r="N317" s="14">
        <v>-6356.7140000000009</v>
      </c>
      <c r="O317" s="14">
        <v>-5548.4758060391096</v>
      </c>
      <c r="P317" s="14">
        <v>-5548.4758060391096</v>
      </c>
      <c r="Q317" s="16">
        <v>0</v>
      </c>
      <c r="R317" s="14">
        <v>-572.39888868000003</v>
      </c>
      <c r="S317" s="16">
        <v>575.63385000000005</v>
      </c>
      <c r="T317" s="14">
        <v>469.01400000000001</v>
      </c>
      <c r="U317" s="14">
        <v>0</v>
      </c>
      <c r="V317" s="14">
        <v>1651</v>
      </c>
      <c r="W317">
        <f t="shared" si="21"/>
        <v>4</v>
      </c>
      <c r="X317">
        <f t="shared" si="22"/>
        <v>2751</v>
      </c>
      <c r="Y317">
        <f t="shared" si="23"/>
        <v>0</v>
      </c>
      <c r="Z317">
        <f t="shared" si="25"/>
        <v>292.10127</v>
      </c>
      <c r="AA317" s="23">
        <f t="shared" si="24"/>
        <v>1159.8363899999999</v>
      </c>
    </row>
    <row r="318" spans="1:27" x14ac:dyDescent="0.25">
      <c r="A318" s="10" t="s">
        <v>24</v>
      </c>
      <c r="B318" s="10" t="s">
        <v>25</v>
      </c>
      <c r="C318" s="11">
        <v>45726.166666666657</v>
      </c>
      <c r="D318" s="12">
        <v>13.79</v>
      </c>
      <c r="E318" s="12">
        <v>13.79</v>
      </c>
      <c r="F318" s="13">
        <v>14.12</v>
      </c>
      <c r="G318" s="14">
        <v>2300.0100000000002</v>
      </c>
      <c r="H318" s="12">
        <v>0</v>
      </c>
      <c r="I318" s="12">
        <v>1965</v>
      </c>
      <c r="J318" s="10">
        <v>0</v>
      </c>
      <c r="K318" s="10">
        <v>0.1</v>
      </c>
      <c r="L318" s="14">
        <v>32476.141200000009</v>
      </c>
      <c r="M318" s="14">
        <v>-4061.9752742556279</v>
      </c>
      <c r="N318" s="14">
        <v>-4414.7728000000016</v>
      </c>
      <c r="O318" s="14">
        <v>-4239.0447897756276</v>
      </c>
      <c r="P318" s="14">
        <v>-4239.0447897756276</v>
      </c>
      <c r="Q318" s="16">
        <v>0</v>
      </c>
      <c r="R318" s="14">
        <v>-6.3204274800000011</v>
      </c>
      <c r="S318" s="16">
        <v>216.89094299999999</v>
      </c>
      <c r="T318" s="14">
        <v>-33.501000000000033</v>
      </c>
      <c r="U318" s="14">
        <v>0</v>
      </c>
      <c r="V318" s="14">
        <v>1651</v>
      </c>
      <c r="W318">
        <f t="shared" si="21"/>
        <v>4</v>
      </c>
      <c r="X318">
        <f t="shared" si="22"/>
        <v>0</v>
      </c>
      <c r="Y318">
        <f t="shared" si="23"/>
        <v>196.5</v>
      </c>
      <c r="Z318">
        <f t="shared" si="25"/>
        <v>0</v>
      </c>
      <c r="AA318" s="23">
        <f t="shared" si="24"/>
        <v>216.89094299999999</v>
      </c>
    </row>
    <row r="319" spans="1:27" x14ac:dyDescent="0.25">
      <c r="A319" s="10" t="s">
        <v>110</v>
      </c>
      <c r="B319" s="10" t="s">
        <v>111</v>
      </c>
      <c r="C319" s="11">
        <v>45726.166666666657</v>
      </c>
      <c r="D319" s="12">
        <v>9.1999999999999993</v>
      </c>
      <c r="E319" s="12">
        <v>9.1999999999999993</v>
      </c>
      <c r="F319" s="13">
        <v>15.14</v>
      </c>
      <c r="G319" s="14">
        <v>2300.0100000000002</v>
      </c>
      <c r="H319" s="12">
        <v>0</v>
      </c>
      <c r="I319" s="12">
        <v>1965</v>
      </c>
      <c r="J319" s="10">
        <v>0</v>
      </c>
      <c r="K319" s="10">
        <v>0.9</v>
      </c>
      <c r="L319" s="14">
        <v>34822.151400000002</v>
      </c>
      <c r="M319" s="14">
        <v>-3001.0784061024219</v>
      </c>
      <c r="N319" s="14">
        <v>-3520.6416000000008</v>
      </c>
      <c r="O319" s="14">
        <v>-3332.219356742422</v>
      </c>
      <c r="P319" s="14">
        <v>-3332.219356742422</v>
      </c>
      <c r="Q319" s="16">
        <v>0</v>
      </c>
      <c r="R319" s="14">
        <v>-203.08168296000011</v>
      </c>
      <c r="S319" s="16">
        <v>835.73163360000012</v>
      </c>
      <c r="T319" s="14">
        <v>-301.50900000000019</v>
      </c>
      <c r="U319" s="14">
        <v>0</v>
      </c>
      <c r="V319" s="14">
        <v>1651</v>
      </c>
      <c r="W319">
        <f t="shared" si="21"/>
        <v>4</v>
      </c>
      <c r="X319">
        <f t="shared" si="22"/>
        <v>0</v>
      </c>
      <c r="Y319">
        <f t="shared" si="23"/>
        <v>1768.5</v>
      </c>
      <c r="Z319">
        <f t="shared" si="25"/>
        <v>0</v>
      </c>
      <c r="AA319" s="23">
        <f t="shared" si="24"/>
        <v>835.73163360000012</v>
      </c>
    </row>
    <row r="320" spans="1:27" x14ac:dyDescent="0.25">
      <c r="A320" s="10" t="s">
        <v>112</v>
      </c>
      <c r="B320" s="10" t="s">
        <v>113</v>
      </c>
      <c r="C320" s="11">
        <v>45726.166666666657</v>
      </c>
      <c r="D320" s="12">
        <v>8.19</v>
      </c>
      <c r="E320" s="12">
        <v>8.19</v>
      </c>
      <c r="F320" s="13">
        <v>10.56</v>
      </c>
      <c r="G320" s="14">
        <v>2300.0100000000002</v>
      </c>
      <c r="H320" s="12">
        <v>0</v>
      </c>
      <c r="I320" s="12">
        <v>0</v>
      </c>
      <c r="J320" s="10">
        <v>0</v>
      </c>
      <c r="K320" s="10">
        <v>0</v>
      </c>
      <c r="L320" s="14">
        <v>24288.105599999999</v>
      </c>
      <c r="M320" s="14">
        <v>-2381.0500082768149</v>
      </c>
      <c r="N320" s="14">
        <v>-1648.5544000000009</v>
      </c>
      <c r="O320" s="14">
        <v>-1517.1317521268149</v>
      </c>
      <c r="P320" s="14">
        <v>-1517.1317521268149</v>
      </c>
      <c r="Q320" s="16">
        <v>0</v>
      </c>
      <c r="R320" s="14">
        <v>-135.2750881500001</v>
      </c>
      <c r="S320" s="16">
        <v>-728.64316800000017</v>
      </c>
      <c r="T320" s="14">
        <v>0</v>
      </c>
      <c r="U320" s="14">
        <v>0</v>
      </c>
      <c r="V320" s="14">
        <v>1651</v>
      </c>
      <c r="W320">
        <f t="shared" si="21"/>
        <v>4</v>
      </c>
      <c r="X320">
        <f t="shared" si="22"/>
        <v>0</v>
      </c>
      <c r="Y320">
        <f t="shared" si="23"/>
        <v>0</v>
      </c>
      <c r="Z320">
        <f t="shared" si="25"/>
        <v>1063.81902528</v>
      </c>
      <c r="AA320" s="23">
        <f t="shared" si="24"/>
        <v>1398.99488256</v>
      </c>
    </row>
    <row r="321" spans="1:27" x14ac:dyDescent="0.25">
      <c r="A321" s="10" t="s">
        <v>65</v>
      </c>
      <c r="B321" s="10" t="s">
        <v>70</v>
      </c>
      <c r="C321" s="11">
        <v>45726.166666666657</v>
      </c>
      <c r="D321" s="12">
        <v>5.41</v>
      </c>
      <c r="E321" s="12">
        <v>5.41</v>
      </c>
      <c r="F321" s="13">
        <v>7.24</v>
      </c>
      <c r="G321" s="14">
        <v>2300.0100000000002</v>
      </c>
      <c r="H321" s="12">
        <v>0</v>
      </c>
      <c r="I321" s="12">
        <v>1965</v>
      </c>
      <c r="J321" s="10">
        <v>0</v>
      </c>
      <c r="K321" s="10">
        <v>5.5</v>
      </c>
      <c r="L321" s="14">
        <v>16652.072400000001</v>
      </c>
      <c r="M321" s="14">
        <v>-1525.0966864100551</v>
      </c>
      <c r="N321" s="14">
        <v>-252.5410980000006</v>
      </c>
      <c r="O321" s="14">
        <v>-228.50196014005419</v>
      </c>
      <c r="P321" s="14">
        <v>-228.50196014005419</v>
      </c>
      <c r="Q321" s="16">
        <v>0</v>
      </c>
      <c r="R321" s="14">
        <v>-95.144513669999995</v>
      </c>
      <c r="S321" s="16">
        <v>641.10478740000008</v>
      </c>
      <c r="T321" s="14">
        <v>-1842.555000000001</v>
      </c>
      <c r="U321" s="14">
        <v>0</v>
      </c>
      <c r="V321" s="14">
        <v>1651</v>
      </c>
      <c r="W321">
        <f t="shared" si="21"/>
        <v>4</v>
      </c>
      <c r="X321">
        <f t="shared" si="22"/>
        <v>0</v>
      </c>
      <c r="Y321">
        <f t="shared" si="23"/>
        <v>10807.5</v>
      </c>
      <c r="Z321">
        <f t="shared" si="25"/>
        <v>0</v>
      </c>
      <c r="AA321" s="23">
        <f t="shared" si="24"/>
        <v>641.10478740000008</v>
      </c>
    </row>
    <row r="322" spans="1:27" x14ac:dyDescent="0.25">
      <c r="A322" s="10" t="s">
        <v>73</v>
      </c>
      <c r="B322" s="10" t="s">
        <v>74</v>
      </c>
      <c r="C322" s="11">
        <v>45726.166666666657</v>
      </c>
      <c r="D322" s="12">
        <v>1.55</v>
      </c>
      <c r="E322" s="12">
        <v>1.55</v>
      </c>
      <c r="F322" s="13">
        <v>3.16</v>
      </c>
      <c r="G322" s="14">
        <v>2300.0100000000002</v>
      </c>
      <c r="H322" s="12">
        <v>1965</v>
      </c>
      <c r="I322" s="12">
        <v>0</v>
      </c>
      <c r="J322" s="10">
        <v>1.2</v>
      </c>
      <c r="K322" s="10">
        <v>0</v>
      </c>
      <c r="L322" s="14">
        <v>7268.0316000000012</v>
      </c>
      <c r="M322" s="14">
        <v>-1304.0359664070349</v>
      </c>
      <c r="N322" s="14">
        <v>-1927.9703999999999</v>
      </c>
      <c r="O322" s="14">
        <v>-1710.3719852070351</v>
      </c>
      <c r="P322" s="14">
        <v>-1710.3719852070351</v>
      </c>
      <c r="Q322" s="16">
        <v>0</v>
      </c>
      <c r="R322" s="14">
        <v>-184.64480280000001</v>
      </c>
      <c r="S322" s="16">
        <v>188.96882160000001</v>
      </c>
      <c r="T322" s="14">
        <v>402.01200000000023</v>
      </c>
      <c r="U322" s="14">
        <v>0</v>
      </c>
      <c r="V322" s="14">
        <v>1651</v>
      </c>
      <c r="W322">
        <f t="shared" ref="W322:W385" si="26">+HOUR(C322)</f>
        <v>4</v>
      </c>
      <c r="X322">
        <f t="shared" ref="X322:X385" si="27">+J322*H322</f>
        <v>2358</v>
      </c>
      <c r="Y322">
        <f t="shared" ref="Y322:Y385" si="28">+K322*I322</f>
        <v>0</v>
      </c>
      <c r="Z322">
        <f t="shared" si="25"/>
        <v>0</v>
      </c>
      <c r="AA322" s="23">
        <f t="shared" ref="AA322:AA385" si="29">+Z322+S322+Z322</f>
        <v>188.96882160000001</v>
      </c>
    </row>
    <row r="323" spans="1:27" x14ac:dyDescent="0.25">
      <c r="A323" s="10" t="s">
        <v>90</v>
      </c>
      <c r="B323" s="10" t="s">
        <v>91</v>
      </c>
      <c r="C323" s="11">
        <v>45726.166666666657</v>
      </c>
      <c r="D323" s="12">
        <v>4</v>
      </c>
      <c r="E323" s="12">
        <v>4</v>
      </c>
      <c r="F323" s="13">
        <v>7.68</v>
      </c>
      <c r="G323" s="14">
        <v>2300.0100000000002</v>
      </c>
      <c r="H323" s="12">
        <v>0</v>
      </c>
      <c r="I323" s="12">
        <v>1965</v>
      </c>
      <c r="J323" s="10">
        <v>0</v>
      </c>
      <c r="K323" s="10">
        <v>3.5</v>
      </c>
      <c r="L323" s="14">
        <v>17664.076799999999</v>
      </c>
      <c r="M323" s="14">
        <v>-1063.9016906943441</v>
      </c>
      <c r="N323" s="14">
        <v>-125.7371999999998</v>
      </c>
      <c r="O323" s="14">
        <v>-103.33561229434309</v>
      </c>
      <c r="P323" s="14">
        <v>-103.33561229434309</v>
      </c>
      <c r="Q323" s="16">
        <v>0</v>
      </c>
      <c r="R323" s="14">
        <v>0</v>
      </c>
      <c r="S323" s="16">
        <v>211.96892159999999</v>
      </c>
      <c r="T323" s="14">
        <v>-1172.535000000001</v>
      </c>
      <c r="U323" s="14">
        <v>0</v>
      </c>
      <c r="V323" s="14">
        <v>1651</v>
      </c>
      <c r="W323">
        <f t="shared" si="26"/>
        <v>4</v>
      </c>
      <c r="X323">
        <f t="shared" si="27"/>
        <v>0</v>
      </c>
      <c r="Y323">
        <f t="shared" si="28"/>
        <v>6877.5</v>
      </c>
      <c r="Z323">
        <f t="shared" si="25"/>
        <v>0</v>
      </c>
      <c r="AA323" s="23">
        <f t="shared" si="29"/>
        <v>211.96892159999999</v>
      </c>
    </row>
    <row r="324" spans="1:27" x14ac:dyDescent="0.25">
      <c r="A324" s="10" t="s">
        <v>21</v>
      </c>
      <c r="B324" s="10" t="s">
        <v>23</v>
      </c>
      <c r="C324" s="11">
        <v>45726.166666666657</v>
      </c>
      <c r="D324" s="12">
        <v>5</v>
      </c>
      <c r="E324" s="12">
        <v>5</v>
      </c>
      <c r="F324" s="13">
        <v>7.97</v>
      </c>
      <c r="G324" s="14">
        <v>2300.0100000000002</v>
      </c>
      <c r="H324" s="12">
        <v>0</v>
      </c>
      <c r="I324" s="12">
        <v>1965</v>
      </c>
      <c r="J324" s="10">
        <v>0</v>
      </c>
      <c r="K324" s="10">
        <v>2.5</v>
      </c>
      <c r="L324" s="14">
        <v>18331.079699999998</v>
      </c>
      <c r="M324" s="14">
        <v>-1040.5764751352301</v>
      </c>
      <c r="N324" s="14">
        <v>-328.31379999999979</v>
      </c>
      <c r="O324" s="14">
        <v>-269.82076543522948</v>
      </c>
      <c r="P324" s="14">
        <v>-269.82076543522948</v>
      </c>
      <c r="Q324" s="16">
        <v>0</v>
      </c>
      <c r="R324" s="14">
        <v>-6.5550284999999837</v>
      </c>
      <c r="S324" s="16">
        <v>73.324318800000015</v>
      </c>
      <c r="T324" s="14">
        <v>-837.52500000000055</v>
      </c>
      <c r="U324" s="14">
        <v>0</v>
      </c>
      <c r="V324" s="14">
        <v>1651</v>
      </c>
      <c r="W324">
        <f t="shared" si="26"/>
        <v>4</v>
      </c>
      <c r="X324">
        <f t="shared" si="27"/>
        <v>0</v>
      </c>
      <c r="Y324">
        <f t="shared" si="28"/>
        <v>4912.5</v>
      </c>
      <c r="Z324">
        <f t="shared" si="25"/>
        <v>0</v>
      </c>
      <c r="AA324" s="23">
        <f t="shared" si="29"/>
        <v>73.324318800000015</v>
      </c>
    </row>
    <row r="325" spans="1:27" x14ac:dyDescent="0.25">
      <c r="A325" s="10" t="s">
        <v>21</v>
      </c>
      <c r="B325" s="10" t="s">
        <v>22</v>
      </c>
      <c r="C325" s="11">
        <v>45726.166666666657</v>
      </c>
      <c r="D325" s="12">
        <v>1.79</v>
      </c>
      <c r="E325" s="12">
        <v>1.79</v>
      </c>
      <c r="F325" s="13">
        <v>3.1</v>
      </c>
      <c r="G325" s="14">
        <v>2300.0100000000002</v>
      </c>
      <c r="H325" s="12">
        <v>1965</v>
      </c>
      <c r="I325" s="12">
        <v>0</v>
      </c>
      <c r="J325" s="10">
        <v>0.6</v>
      </c>
      <c r="K325" s="10">
        <v>0</v>
      </c>
      <c r="L325" s="14">
        <v>7130.0310000000009</v>
      </c>
      <c r="M325" s="14">
        <v>-1033.186751090258</v>
      </c>
      <c r="N325" s="14">
        <v>-1327.2260000000001</v>
      </c>
      <c r="O325" s="14">
        <v>-1288.6454878402581</v>
      </c>
      <c r="P325" s="14">
        <v>-1288.6454878402581</v>
      </c>
      <c r="Q325" s="16">
        <v>0</v>
      </c>
      <c r="R325" s="14">
        <v>-109.53797625</v>
      </c>
      <c r="S325" s="16">
        <v>163.990713</v>
      </c>
      <c r="T325" s="14">
        <v>201.00600000000011</v>
      </c>
      <c r="U325" s="14">
        <v>0</v>
      </c>
      <c r="V325" s="14">
        <v>1651</v>
      </c>
      <c r="W325">
        <f t="shared" si="26"/>
        <v>4</v>
      </c>
      <c r="X325">
        <f t="shared" si="27"/>
        <v>1179</v>
      </c>
      <c r="Y325">
        <f t="shared" si="28"/>
        <v>0</v>
      </c>
      <c r="Z325">
        <f t="shared" si="25"/>
        <v>0</v>
      </c>
      <c r="AA325" s="23">
        <f t="shared" si="29"/>
        <v>163.990713</v>
      </c>
    </row>
    <row r="326" spans="1:27" x14ac:dyDescent="0.25">
      <c r="A326" s="10" t="s">
        <v>26</v>
      </c>
      <c r="B326" s="10" t="s">
        <v>39</v>
      </c>
      <c r="C326" s="11">
        <v>45726.166666666657</v>
      </c>
      <c r="D326" s="12">
        <v>3</v>
      </c>
      <c r="E326" s="12">
        <v>3</v>
      </c>
      <c r="F326" s="13">
        <v>4.8</v>
      </c>
      <c r="G326" s="14">
        <v>2300.0100000000002</v>
      </c>
      <c r="H326" s="12">
        <v>0</v>
      </c>
      <c r="I326" s="12">
        <v>1965</v>
      </c>
      <c r="J326" s="10">
        <v>0</v>
      </c>
      <c r="K326" s="10">
        <v>2.5</v>
      </c>
      <c r="L326" s="14">
        <v>11040.048000000001</v>
      </c>
      <c r="M326" s="14">
        <v>-882.40666677448598</v>
      </c>
      <c r="N326" s="14">
        <v>-48.300210000000114</v>
      </c>
      <c r="O326" s="14">
        <v>-10.381516774485331</v>
      </c>
      <c r="P326" s="14">
        <v>-10.381516774485331</v>
      </c>
      <c r="Q326" s="16">
        <v>0</v>
      </c>
      <c r="R326" s="14">
        <v>-117.3005100000001</v>
      </c>
      <c r="S326" s="16">
        <v>82.800360000000012</v>
      </c>
      <c r="T326" s="14">
        <v>-837.52500000000055</v>
      </c>
      <c r="U326" s="14">
        <v>0</v>
      </c>
      <c r="V326" s="14">
        <v>1651</v>
      </c>
      <c r="W326">
        <f t="shared" si="26"/>
        <v>4</v>
      </c>
      <c r="X326">
        <f t="shared" si="27"/>
        <v>0</v>
      </c>
      <c r="Y326">
        <f t="shared" si="28"/>
        <v>4912.5</v>
      </c>
      <c r="Z326">
        <f t="shared" ref="Z326:Z389" si="30">+IFERROR(VLOOKUP(A326,$AD$2:$AE$7,2,0),0)*L326</f>
        <v>0</v>
      </c>
      <c r="AA326" s="23">
        <f t="shared" si="29"/>
        <v>82.800360000000012</v>
      </c>
    </row>
    <row r="327" spans="1:27" x14ac:dyDescent="0.25">
      <c r="A327" s="10" t="s">
        <v>46</v>
      </c>
      <c r="B327" s="10" t="s">
        <v>47</v>
      </c>
      <c r="C327" s="11">
        <v>45726.166666666657</v>
      </c>
      <c r="D327" s="12">
        <v>4</v>
      </c>
      <c r="E327" s="12">
        <v>4</v>
      </c>
      <c r="F327" s="13">
        <v>8.1</v>
      </c>
      <c r="G327" s="14">
        <v>2300.0100000000002</v>
      </c>
      <c r="H327" s="12">
        <v>0</v>
      </c>
      <c r="I327" s="12">
        <v>1965</v>
      </c>
      <c r="J327" s="10">
        <v>0</v>
      </c>
      <c r="K327" s="10">
        <v>4</v>
      </c>
      <c r="L327" s="14">
        <v>18630.080999999998</v>
      </c>
      <c r="M327" s="14">
        <v>-670.87551449685793</v>
      </c>
      <c r="N327" s="14">
        <v>-69.853999999999772</v>
      </c>
      <c r="O327" s="14">
        <v>-57.408673496857183</v>
      </c>
      <c r="P327" s="14">
        <v>-57.408673496857183</v>
      </c>
      <c r="Q327" s="16">
        <v>0</v>
      </c>
      <c r="R327" s="14">
        <v>0</v>
      </c>
      <c r="S327" s="16">
        <v>726.57315900000003</v>
      </c>
      <c r="T327" s="14">
        <v>-1340.0400000000011</v>
      </c>
      <c r="U327" s="14">
        <v>0</v>
      </c>
      <c r="V327" s="14">
        <v>1651</v>
      </c>
      <c r="W327">
        <f t="shared" si="26"/>
        <v>4</v>
      </c>
      <c r="X327">
        <f t="shared" si="27"/>
        <v>0</v>
      </c>
      <c r="Y327">
        <f t="shared" si="28"/>
        <v>7860</v>
      </c>
      <c r="Z327">
        <f t="shared" si="30"/>
        <v>0</v>
      </c>
      <c r="AA327" s="23">
        <f t="shared" si="29"/>
        <v>726.57315900000003</v>
      </c>
    </row>
    <row r="328" spans="1:27" x14ac:dyDescent="0.25">
      <c r="A328" s="10" t="s">
        <v>98</v>
      </c>
      <c r="B328" s="10" t="s">
        <v>99</v>
      </c>
      <c r="C328" s="11">
        <v>45726.166666666657</v>
      </c>
      <c r="D328" s="12">
        <v>15.56</v>
      </c>
      <c r="E328" s="12">
        <v>7.78</v>
      </c>
      <c r="F328" s="13">
        <v>7.26</v>
      </c>
      <c r="G328" s="14">
        <v>2300.0100000000002</v>
      </c>
      <c r="H328" s="12">
        <v>0</v>
      </c>
      <c r="I328" s="12">
        <v>1965</v>
      </c>
      <c r="J328" s="10">
        <v>0</v>
      </c>
      <c r="K328" s="10">
        <v>2.4</v>
      </c>
      <c r="L328" s="14">
        <v>16698.0726</v>
      </c>
      <c r="M328" s="14">
        <v>-667.67349052394854</v>
      </c>
      <c r="N328" s="14">
        <v>-202.8608820000004</v>
      </c>
      <c r="O328" s="14">
        <v>-138.7405858639481</v>
      </c>
      <c r="P328" s="14">
        <v>-138.7405858639481</v>
      </c>
      <c r="Q328" s="16">
        <v>0</v>
      </c>
      <c r="R328" s="14">
        <v>-53.972034660000013</v>
      </c>
      <c r="S328" s="16">
        <v>329.06313</v>
      </c>
      <c r="T328" s="14">
        <v>-804.02400000000046</v>
      </c>
      <c r="U328" s="14">
        <v>0</v>
      </c>
      <c r="V328" s="14">
        <v>1651</v>
      </c>
      <c r="W328">
        <f t="shared" si="26"/>
        <v>4</v>
      </c>
      <c r="X328">
        <f t="shared" si="27"/>
        <v>0</v>
      </c>
      <c r="Y328">
        <f t="shared" si="28"/>
        <v>4716</v>
      </c>
      <c r="Z328">
        <f t="shared" si="30"/>
        <v>166.980726</v>
      </c>
      <c r="AA328" s="23">
        <f t="shared" si="29"/>
        <v>663.02458200000001</v>
      </c>
    </row>
    <row r="329" spans="1:27" x14ac:dyDescent="0.25">
      <c r="A329" s="10" t="s">
        <v>26</v>
      </c>
      <c r="B329" s="10" t="s">
        <v>38</v>
      </c>
      <c r="C329" s="11">
        <v>45726.166666666657</v>
      </c>
      <c r="D329" s="12">
        <v>2</v>
      </c>
      <c r="E329" s="12">
        <v>2</v>
      </c>
      <c r="F329" s="13">
        <v>4.03</v>
      </c>
      <c r="G329" s="14">
        <v>2300.0100000000002</v>
      </c>
      <c r="H329" s="12">
        <v>0</v>
      </c>
      <c r="I329" s="12">
        <v>1965</v>
      </c>
      <c r="J329" s="10">
        <v>0</v>
      </c>
      <c r="K329" s="10">
        <v>2</v>
      </c>
      <c r="L329" s="14">
        <v>9269.0403000000006</v>
      </c>
      <c r="M329" s="14">
        <v>-600.51957656246327</v>
      </c>
      <c r="N329" s="14">
        <v>-20.95620000000018</v>
      </c>
      <c r="O329" s="14">
        <v>-1.7378812462839441E-2</v>
      </c>
      <c r="P329" s="14">
        <v>-1.7378812462839441E-2</v>
      </c>
      <c r="Q329" s="16">
        <v>0</v>
      </c>
      <c r="R329" s="14">
        <v>0</v>
      </c>
      <c r="S329" s="16">
        <v>69.517802250000017</v>
      </c>
      <c r="T329" s="14">
        <v>-670.02000000000044</v>
      </c>
      <c r="U329" s="14">
        <v>0</v>
      </c>
      <c r="V329" s="14">
        <v>1651</v>
      </c>
      <c r="W329">
        <f t="shared" si="26"/>
        <v>4</v>
      </c>
      <c r="X329">
        <f t="shared" si="27"/>
        <v>0</v>
      </c>
      <c r="Y329">
        <f t="shared" si="28"/>
        <v>3930</v>
      </c>
      <c r="Z329">
        <f t="shared" si="30"/>
        <v>0</v>
      </c>
      <c r="AA329" s="23">
        <f t="shared" si="29"/>
        <v>69.517802250000017</v>
      </c>
    </row>
    <row r="330" spans="1:27" x14ac:dyDescent="0.25">
      <c r="A330" s="10" t="s">
        <v>98</v>
      </c>
      <c r="B330" s="10" t="s">
        <v>105</v>
      </c>
      <c r="C330" s="11">
        <v>45726.166666666657</v>
      </c>
      <c r="D330" s="12">
        <v>1.54</v>
      </c>
      <c r="E330" s="12">
        <v>0.77</v>
      </c>
      <c r="F330" s="13">
        <v>1.3</v>
      </c>
      <c r="G330" s="14">
        <v>2300.0100000000002</v>
      </c>
      <c r="H330" s="12">
        <v>1965</v>
      </c>
      <c r="I330" s="12">
        <v>0</v>
      </c>
      <c r="J330" s="10">
        <v>0.5</v>
      </c>
      <c r="K330" s="10">
        <v>0</v>
      </c>
      <c r="L330" s="14">
        <v>2990.0130000000008</v>
      </c>
      <c r="M330" s="14">
        <v>-526.39079851368842</v>
      </c>
      <c r="N330" s="14">
        <v>-768.39400000000023</v>
      </c>
      <c r="O330" s="14">
        <v>-685.66095652368847</v>
      </c>
      <c r="P330" s="14">
        <v>-685.66095652368847</v>
      </c>
      <c r="Q330" s="16">
        <v>0</v>
      </c>
      <c r="R330" s="14">
        <v>-67.157991990000014</v>
      </c>
      <c r="S330" s="16">
        <v>58.923150000000007</v>
      </c>
      <c r="T330" s="14">
        <v>167.50500000000011</v>
      </c>
      <c r="U330" s="14">
        <v>0</v>
      </c>
      <c r="V330" s="14">
        <v>1651</v>
      </c>
      <c r="W330">
        <f t="shared" si="26"/>
        <v>4</v>
      </c>
      <c r="X330">
        <f t="shared" si="27"/>
        <v>982.5</v>
      </c>
      <c r="Y330">
        <f t="shared" si="28"/>
        <v>0</v>
      </c>
      <c r="Z330">
        <f t="shared" si="30"/>
        <v>29.900130000000008</v>
      </c>
      <c r="AA330" s="23">
        <f t="shared" si="29"/>
        <v>118.72341000000002</v>
      </c>
    </row>
    <row r="331" spans="1:27" x14ac:dyDescent="0.25">
      <c r="A331" s="10" t="s">
        <v>26</v>
      </c>
      <c r="B331" s="10" t="s">
        <v>27</v>
      </c>
      <c r="C331" s="11">
        <v>45726.166666666657</v>
      </c>
      <c r="D331" s="12">
        <v>25.2</v>
      </c>
      <c r="E331" s="12">
        <v>25.2</v>
      </c>
      <c r="F331" s="13">
        <v>28.47</v>
      </c>
      <c r="G331" s="14">
        <v>2300.0100000000002</v>
      </c>
      <c r="H331" s="12">
        <v>0</v>
      </c>
      <c r="I331" s="12">
        <v>1965</v>
      </c>
      <c r="J331" s="10">
        <v>0</v>
      </c>
      <c r="K331" s="10">
        <v>2.8</v>
      </c>
      <c r="L331" s="14">
        <v>65481.284699999997</v>
      </c>
      <c r="M331" s="14">
        <v>-463.06070181191762</v>
      </c>
      <c r="N331" s="14">
        <v>-328.31379999999928</v>
      </c>
      <c r="O331" s="14">
        <v>-0.27226806191781489</v>
      </c>
      <c r="P331" s="14">
        <v>-0.27226806191781489</v>
      </c>
      <c r="Q331" s="16">
        <v>0</v>
      </c>
      <c r="R331" s="14">
        <v>-15.87006900000002</v>
      </c>
      <c r="S331" s="16">
        <v>491.10963525000011</v>
      </c>
      <c r="T331" s="14">
        <v>-938.02799999999991</v>
      </c>
      <c r="U331" s="14">
        <v>0</v>
      </c>
      <c r="V331" s="14">
        <v>1651</v>
      </c>
      <c r="W331">
        <f t="shared" si="26"/>
        <v>4</v>
      </c>
      <c r="X331">
        <f t="shared" si="27"/>
        <v>0</v>
      </c>
      <c r="Y331">
        <f t="shared" si="28"/>
        <v>5502</v>
      </c>
      <c r="Z331">
        <f t="shared" si="30"/>
        <v>0</v>
      </c>
      <c r="AA331" s="23">
        <f t="shared" si="29"/>
        <v>491.10963525000011</v>
      </c>
    </row>
    <row r="332" spans="1:27" x14ac:dyDescent="0.25">
      <c r="A332" s="10" t="s">
        <v>43</v>
      </c>
      <c r="B332" s="10" t="s">
        <v>44</v>
      </c>
      <c r="C332" s="11">
        <v>45726.166666666657</v>
      </c>
      <c r="D332" s="12">
        <v>0.48</v>
      </c>
      <c r="E332" s="12">
        <v>0.48</v>
      </c>
      <c r="F332" s="13">
        <v>1.2</v>
      </c>
      <c r="G332" s="14">
        <v>2300.0100000000002</v>
      </c>
      <c r="H332" s="12">
        <v>0</v>
      </c>
      <c r="I332" s="12">
        <v>0</v>
      </c>
      <c r="J332" s="10">
        <v>0</v>
      </c>
      <c r="K332" s="10">
        <v>0</v>
      </c>
      <c r="L332" s="14">
        <v>2760.0120000000002</v>
      </c>
      <c r="M332" s="14">
        <v>-433.96823395622903</v>
      </c>
      <c r="N332" s="14">
        <v>-488.97800000000012</v>
      </c>
      <c r="O332" s="14">
        <v>-474.04360819622889</v>
      </c>
      <c r="P332" s="14">
        <v>-474.04360819622889</v>
      </c>
      <c r="Q332" s="16">
        <v>0</v>
      </c>
      <c r="R332" s="14">
        <v>-42.724985760000003</v>
      </c>
      <c r="S332" s="16">
        <v>82.800360000000012</v>
      </c>
      <c r="T332" s="14">
        <v>0</v>
      </c>
      <c r="U332" s="14">
        <v>0</v>
      </c>
      <c r="V332" s="14">
        <v>1651</v>
      </c>
      <c r="W332">
        <f t="shared" si="26"/>
        <v>4</v>
      </c>
      <c r="X332">
        <f t="shared" si="27"/>
        <v>0</v>
      </c>
      <c r="Y332">
        <f t="shared" si="28"/>
        <v>0</v>
      </c>
      <c r="Z332">
        <f t="shared" si="30"/>
        <v>0</v>
      </c>
      <c r="AA332" s="23">
        <f t="shared" si="29"/>
        <v>82.800360000000012</v>
      </c>
    </row>
    <row r="333" spans="1:27" x14ac:dyDescent="0.25">
      <c r="A333" s="10" t="s">
        <v>115</v>
      </c>
      <c r="B333" s="10" t="s">
        <v>116</v>
      </c>
      <c r="C333" s="11">
        <v>45726.166666666657</v>
      </c>
      <c r="D333" s="12">
        <v>2.5</v>
      </c>
      <c r="E333" s="12">
        <v>2.5</v>
      </c>
      <c r="F333" s="13">
        <v>3.99</v>
      </c>
      <c r="G333" s="14">
        <v>2300.0100000000002</v>
      </c>
      <c r="H333" s="12">
        <v>0</v>
      </c>
      <c r="I333" s="12">
        <v>1965</v>
      </c>
      <c r="J333" s="10">
        <v>0</v>
      </c>
      <c r="K333" s="10">
        <v>1.5</v>
      </c>
      <c r="L333" s="14">
        <v>9177.0399000000016</v>
      </c>
      <c r="M333" s="14">
        <v>-420.47519530733899</v>
      </c>
      <c r="N333" s="14">
        <v>-0.69000299999998682</v>
      </c>
      <c r="O333" s="14">
        <v>-0.55355440733873518</v>
      </c>
      <c r="P333" s="14">
        <v>-0.55355440733873518</v>
      </c>
      <c r="Q333" s="16">
        <v>0</v>
      </c>
      <c r="R333" s="14">
        <v>0</v>
      </c>
      <c r="S333" s="16">
        <v>82.593359100000001</v>
      </c>
      <c r="T333" s="14">
        <v>-502.51500000000033</v>
      </c>
      <c r="U333" s="14">
        <v>0</v>
      </c>
      <c r="V333" s="14">
        <v>1651</v>
      </c>
      <c r="W333">
        <f t="shared" si="26"/>
        <v>4</v>
      </c>
      <c r="X333">
        <f t="shared" si="27"/>
        <v>0</v>
      </c>
      <c r="Y333">
        <f t="shared" si="28"/>
        <v>2947.5</v>
      </c>
      <c r="Z333">
        <f t="shared" si="30"/>
        <v>0</v>
      </c>
      <c r="AA333" s="23">
        <f t="shared" si="29"/>
        <v>82.593359100000001</v>
      </c>
    </row>
    <row r="334" spans="1:27" x14ac:dyDescent="0.25">
      <c r="A334" s="10" t="s">
        <v>54</v>
      </c>
      <c r="B334" s="10" t="s">
        <v>55</v>
      </c>
      <c r="C334" s="11">
        <v>45726.166666666657</v>
      </c>
      <c r="D334" s="12">
        <v>2.7</v>
      </c>
      <c r="E334" s="12">
        <v>2.7</v>
      </c>
      <c r="F334" s="13">
        <v>0</v>
      </c>
      <c r="G334" s="14">
        <v>2300.0100000000002</v>
      </c>
      <c r="H334" s="12">
        <v>0</v>
      </c>
      <c r="I334" s="12">
        <v>0</v>
      </c>
      <c r="J334" s="10">
        <v>0</v>
      </c>
      <c r="K334" s="10">
        <v>0</v>
      </c>
      <c r="L334" s="14">
        <v>0</v>
      </c>
      <c r="M334" s="14">
        <v>-355.29749101764003</v>
      </c>
      <c r="N334" s="14">
        <v>-186.30081000000041</v>
      </c>
      <c r="O334" s="14">
        <v>-178.31172151764</v>
      </c>
      <c r="P334" s="14">
        <v>-178.31172151764</v>
      </c>
      <c r="Q334" s="16">
        <v>0</v>
      </c>
      <c r="R334" s="14">
        <v>-176.98576950000009</v>
      </c>
      <c r="S334" s="16">
        <v>0</v>
      </c>
      <c r="T334" s="14">
        <v>0</v>
      </c>
      <c r="U334" s="14">
        <v>0</v>
      </c>
      <c r="V334" s="14">
        <v>1651</v>
      </c>
      <c r="W334">
        <f t="shared" si="26"/>
        <v>4</v>
      </c>
      <c r="X334">
        <f t="shared" si="27"/>
        <v>0</v>
      </c>
      <c r="Y334">
        <f t="shared" si="28"/>
        <v>0</v>
      </c>
      <c r="Z334">
        <f t="shared" si="30"/>
        <v>0</v>
      </c>
      <c r="AA334" s="23">
        <f t="shared" si="29"/>
        <v>0</v>
      </c>
    </row>
    <row r="335" spans="1:27" x14ac:dyDescent="0.25">
      <c r="A335" s="10" t="s">
        <v>108</v>
      </c>
      <c r="B335" s="10" t="s">
        <v>108</v>
      </c>
      <c r="C335" s="11">
        <v>45726.166666666657</v>
      </c>
      <c r="D335" s="12">
        <v>1.87</v>
      </c>
      <c r="E335" s="12">
        <v>1.87</v>
      </c>
      <c r="F335" s="13">
        <v>2.35</v>
      </c>
      <c r="G335" s="14">
        <v>2300.0100000000002</v>
      </c>
      <c r="H335" s="12">
        <v>0</v>
      </c>
      <c r="I335" s="12">
        <v>1965</v>
      </c>
      <c r="J335" s="10">
        <v>0</v>
      </c>
      <c r="K335" s="10">
        <v>1.2</v>
      </c>
      <c r="L335" s="14">
        <v>5405.0235000000011</v>
      </c>
      <c r="M335" s="14">
        <v>-329.2099988558507</v>
      </c>
      <c r="N335" s="14">
        <v>-51.750225000000093</v>
      </c>
      <c r="O335" s="14">
        <v>-47.939323815850479</v>
      </c>
      <c r="P335" s="14">
        <v>-47.939323815850479</v>
      </c>
      <c r="Q335" s="16">
        <v>0</v>
      </c>
      <c r="R335" s="14">
        <v>-5.1957225899999866</v>
      </c>
      <c r="S335" s="16">
        <v>125.93704755</v>
      </c>
      <c r="T335" s="14">
        <v>-402.01200000000023</v>
      </c>
      <c r="U335" s="14">
        <v>0</v>
      </c>
      <c r="V335" s="14">
        <v>1651</v>
      </c>
      <c r="W335">
        <f t="shared" si="26"/>
        <v>4</v>
      </c>
      <c r="X335">
        <f t="shared" si="27"/>
        <v>0</v>
      </c>
      <c r="Y335">
        <f t="shared" si="28"/>
        <v>2358</v>
      </c>
      <c r="Z335">
        <f t="shared" si="30"/>
        <v>0</v>
      </c>
      <c r="AA335" s="23">
        <f t="shared" si="29"/>
        <v>125.93704755</v>
      </c>
    </row>
    <row r="336" spans="1:27" x14ac:dyDescent="0.25">
      <c r="A336" s="10" t="s">
        <v>43</v>
      </c>
      <c r="B336" s="10" t="s">
        <v>45</v>
      </c>
      <c r="C336" s="11">
        <v>45726.166666666657</v>
      </c>
      <c r="D336" s="12">
        <v>0.4</v>
      </c>
      <c r="E336" s="12">
        <v>0.4</v>
      </c>
      <c r="F336" s="13">
        <v>0.86</v>
      </c>
      <c r="G336" s="14">
        <v>2300.0100000000002</v>
      </c>
      <c r="H336" s="12">
        <v>0</v>
      </c>
      <c r="I336" s="12">
        <v>1965</v>
      </c>
      <c r="J336" s="10">
        <v>0</v>
      </c>
      <c r="K336" s="10">
        <v>0.1</v>
      </c>
      <c r="L336" s="14">
        <v>1978.0085999999999</v>
      </c>
      <c r="M336" s="14">
        <v>-235.86685222729739</v>
      </c>
      <c r="N336" s="14">
        <v>-251.47440000000009</v>
      </c>
      <c r="O336" s="14">
        <v>-240.77141920729741</v>
      </c>
      <c r="P336" s="14">
        <v>-240.77141920729741</v>
      </c>
      <c r="Q336" s="16">
        <v>0</v>
      </c>
      <c r="R336" s="14">
        <v>-20.934691019999999</v>
      </c>
      <c r="S336" s="16">
        <v>59.340257999999999</v>
      </c>
      <c r="T336" s="14">
        <v>-33.501000000000033</v>
      </c>
      <c r="U336" s="14">
        <v>0</v>
      </c>
      <c r="V336" s="14">
        <v>1651</v>
      </c>
      <c r="W336">
        <f t="shared" si="26"/>
        <v>4</v>
      </c>
      <c r="X336">
        <f t="shared" si="27"/>
        <v>0</v>
      </c>
      <c r="Y336">
        <f t="shared" si="28"/>
        <v>196.5</v>
      </c>
      <c r="Z336">
        <f t="shared" si="30"/>
        <v>0</v>
      </c>
      <c r="AA336" s="23">
        <f t="shared" si="29"/>
        <v>59.340257999999999</v>
      </c>
    </row>
    <row r="337" spans="1:27" x14ac:dyDescent="0.25">
      <c r="A337" s="10" t="s">
        <v>26</v>
      </c>
      <c r="B337" s="10" t="s">
        <v>40</v>
      </c>
      <c r="C337" s="11">
        <v>45726.166666666657</v>
      </c>
      <c r="D337" s="12">
        <v>1.74</v>
      </c>
      <c r="E337" s="12">
        <v>1.74</v>
      </c>
      <c r="F337" s="13">
        <v>1.94</v>
      </c>
      <c r="G337" s="14">
        <v>2300.0100000000002</v>
      </c>
      <c r="H337" s="12">
        <v>1965</v>
      </c>
      <c r="I337" s="12">
        <v>0</v>
      </c>
      <c r="J337" s="10">
        <v>0.7</v>
      </c>
      <c r="K337" s="10">
        <v>0</v>
      </c>
      <c r="L337" s="14">
        <v>4462.0194000000001</v>
      </c>
      <c r="M337" s="14">
        <v>-208.81028426725979</v>
      </c>
      <c r="N337" s="14">
        <v>-656.62760000000026</v>
      </c>
      <c r="O337" s="14">
        <v>-521.22322298725987</v>
      </c>
      <c r="P337" s="14">
        <v>-521.22322298725987</v>
      </c>
      <c r="Q337" s="16">
        <v>0</v>
      </c>
      <c r="R337" s="14">
        <v>-47.030604480000001</v>
      </c>
      <c r="S337" s="16">
        <v>124.9365432</v>
      </c>
      <c r="T337" s="14">
        <v>234.50700000000001</v>
      </c>
      <c r="U337" s="14">
        <v>0</v>
      </c>
      <c r="V337" s="14">
        <v>1651</v>
      </c>
      <c r="W337">
        <f t="shared" si="26"/>
        <v>4</v>
      </c>
      <c r="X337">
        <f t="shared" si="27"/>
        <v>1375.5</v>
      </c>
      <c r="Y337">
        <f t="shared" si="28"/>
        <v>0</v>
      </c>
      <c r="Z337">
        <f t="shared" si="30"/>
        <v>0</v>
      </c>
      <c r="AA337" s="23">
        <f t="shared" si="29"/>
        <v>124.9365432</v>
      </c>
    </row>
    <row r="338" spans="1:27" x14ac:dyDescent="0.25">
      <c r="A338" s="10" t="s">
        <v>65</v>
      </c>
      <c r="B338" s="10" t="s">
        <v>67</v>
      </c>
      <c r="C338" s="11">
        <v>45726.166666666657</v>
      </c>
      <c r="D338" s="12">
        <v>1.3</v>
      </c>
      <c r="E338" s="12">
        <v>1.3</v>
      </c>
      <c r="F338" s="13">
        <v>1.9</v>
      </c>
      <c r="G338" s="14">
        <v>2300.0100000000002</v>
      </c>
      <c r="H338" s="12">
        <v>0</v>
      </c>
      <c r="I338" s="12">
        <v>1965</v>
      </c>
      <c r="J338" s="10">
        <v>0</v>
      </c>
      <c r="K338" s="10">
        <v>0.6</v>
      </c>
      <c r="L338" s="14">
        <v>4370.0190000000002</v>
      </c>
      <c r="M338" s="14">
        <v>-170.41586700000011</v>
      </c>
      <c r="N338" s="14">
        <v>0</v>
      </c>
      <c r="O338" s="14">
        <v>0</v>
      </c>
      <c r="P338" s="14">
        <v>0</v>
      </c>
      <c r="Q338" s="16">
        <v>0</v>
      </c>
      <c r="R338" s="14">
        <v>0</v>
      </c>
      <c r="S338" s="16">
        <v>30.590133000000002</v>
      </c>
      <c r="T338" s="14">
        <v>-201.00600000000011</v>
      </c>
      <c r="U338" s="14">
        <v>0</v>
      </c>
      <c r="V338" s="14">
        <v>1651</v>
      </c>
      <c r="W338">
        <f t="shared" si="26"/>
        <v>4</v>
      </c>
      <c r="X338">
        <f t="shared" si="27"/>
        <v>0</v>
      </c>
      <c r="Y338">
        <f t="shared" si="28"/>
        <v>1179</v>
      </c>
      <c r="Z338">
        <f t="shared" si="30"/>
        <v>0</v>
      </c>
      <c r="AA338" s="23">
        <f t="shared" si="29"/>
        <v>30.590133000000002</v>
      </c>
    </row>
    <row r="339" spans="1:27" x14ac:dyDescent="0.25">
      <c r="A339" s="10" t="s">
        <v>59</v>
      </c>
      <c r="B339" s="10" t="s">
        <v>59</v>
      </c>
      <c r="C339" s="11">
        <v>45726.166666666657</v>
      </c>
      <c r="D339" s="12">
        <v>0.3</v>
      </c>
      <c r="E339" s="12">
        <v>0.3</v>
      </c>
      <c r="F339" s="13">
        <v>0.47</v>
      </c>
      <c r="G339" s="14">
        <v>2300.0100000000002</v>
      </c>
      <c r="H339" s="12">
        <v>0</v>
      </c>
      <c r="I339" s="12">
        <v>0</v>
      </c>
      <c r="J339" s="10">
        <v>0</v>
      </c>
      <c r="K339" s="10">
        <v>0</v>
      </c>
      <c r="L339" s="14">
        <v>1081.0047</v>
      </c>
      <c r="M339" s="14">
        <v>-118.19251954352301</v>
      </c>
      <c r="N339" s="14">
        <v>-118.7518</v>
      </c>
      <c r="O339" s="14">
        <v>-112.902496543523</v>
      </c>
      <c r="P339" s="14">
        <v>-112.902496543523</v>
      </c>
      <c r="Q339" s="16">
        <v>0</v>
      </c>
      <c r="R339" s="14">
        <v>-10.6950465</v>
      </c>
      <c r="S339" s="16">
        <v>5.4050235000000004</v>
      </c>
      <c r="T339" s="14">
        <v>0</v>
      </c>
      <c r="U339" s="14">
        <v>0</v>
      </c>
      <c r="V339" s="14">
        <v>1651</v>
      </c>
      <c r="W339">
        <f t="shared" si="26"/>
        <v>4</v>
      </c>
      <c r="X339">
        <f t="shared" si="27"/>
        <v>0</v>
      </c>
      <c r="Y339">
        <f t="shared" si="28"/>
        <v>0</v>
      </c>
      <c r="Z339">
        <f t="shared" si="30"/>
        <v>0</v>
      </c>
      <c r="AA339" s="23">
        <f t="shared" si="29"/>
        <v>5.4050235000000004</v>
      </c>
    </row>
    <row r="340" spans="1:27" x14ac:dyDescent="0.25">
      <c r="A340" s="10" t="s">
        <v>71</v>
      </c>
      <c r="B340" s="10" t="s">
        <v>72</v>
      </c>
      <c r="C340" s="11">
        <v>45726.166666666657</v>
      </c>
      <c r="D340" s="12">
        <v>7.0000000000000007E-2</v>
      </c>
      <c r="E340" s="12">
        <v>7.0000000000000007E-2</v>
      </c>
      <c r="F340" s="13">
        <v>0.28000000000000003</v>
      </c>
      <c r="G340" s="14">
        <v>2300.0100000000002</v>
      </c>
      <c r="H340" s="12">
        <v>0</v>
      </c>
      <c r="I340" s="12">
        <v>0</v>
      </c>
      <c r="J340" s="10">
        <v>0</v>
      </c>
      <c r="K340" s="10">
        <v>0</v>
      </c>
      <c r="L340" s="14">
        <v>644.00280000000009</v>
      </c>
      <c r="M340" s="14">
        <v>-111.99079116912</v>
      </c>
      <c r="N340" s="14">
        <v>-125.7372000000001</v>
      </c>
      <c r="O340" s="14">
        <v>-122.2525085791201</v>
      </c>
      <c r="P340" s="14">
        <v>-122.2525085791201</v>
      </c>
      <c r="Q340" s="16">
        <v>0</v>
      </c>
      <c r="R340" s="14">
        <v>-13.47575859</v>
      </c>
      <c r="S340" s="16">
        <v>23.7374760000001</v>
      </c>
      <c r="T340" s="14">
        <v>0</v>
      </c>
      <c r="U340" s="14">
        <v>0</v>
      </c>
      <c r="V340" s="14">
        <v>1651</v>
      </c>
      <c r="W340">
        <f t="shared" si="26"/>
        <v>4</v>
      </c>
      <c r="X340">
        <f t="shared" si="27"/>
        <v>0</v>
      </c>
      <c r="Y340">
        <f t="shared" si="28"/>
        <v>0</v>
      </c>
      <c r="Z340">
        <f t="shared" si="30"/>
        <v>28.207322640000005</v>
      </c>
      <c r="AA340" s="23">
        <f t="shared" si="29"/>
        <v>80.152121280000102</v>
      </c>
    </row>
    <row r="341" spans="1:27" x14ac:dyDescent="0.25">
      <c r="A341" s="10" t="s">
        <v>65</v>
      </c>
      <c r="B341" s="10" t="s">
        <v>66</v>
      </c>
      <c r="C341" s="11">
        <v>45726.166666666657</v>
      </c>
      <c r="D341" s="12">
        <v>1.8</v>
      </c>
      <c r="E341" s="12">
        <v>1.8</v>
      </c>
      <c r="F341" s="13">
        <v>2.21</v>
      </c>
      <c r="G341" s="14">
        <v>2300.0100000000002</v>
      </c>
      <c r="H341" s="12">
        <v>0</v>
      </c>
      <c r="I341" s="12">
        <v>1965</v>
      </c>
      <c r="J341" s="10">
        <v>0</v>
      </c>
      <c r="K341" s="10">
        <v>0.4</v>
      </c>
      <c r="L341" s="14">
        <v>5083.0221000000001</v>
      </c>
      <c r="M341" s="14">
        <v>-103.1755333799086</v>
      </c>
      <c r="N341" s="14">
        <v>-6.9853999999998528</v>
      </c>
      <c r="O341" s="14">
        <v>-4.752688079908542</v>
      </c>
      <c r="P341" s="14">
        <v>-4.752688079908542</v>
      </c>
      <c r="Q341" s="16">
        <v>0</v>
      </c>
      <c r="R341" s="14">
        <v>0</v>
      </c>
      <c r="S341" s="16">
        <v>35.581154700000013</v>
      </c>
      <c r="T341" s="14">
        <v>-134.0040000000001</v>
      </c>
      <c r="U341" s="14">
        <v>0</v>
      </c>
      <c r="V341" s="14">
        <v>1651</v>
      </c>
      <c r="W341">
        <f t="shared" si="26"/>
        <v>4</v>
      </c>
      <c r="X341">
        <f t="shared" si="27"/>
        <v>0</v>
      </c>
      <c r="Y341">
        <f t="shared" si="28"/>
        <v>786</v>
      </c>
      <c r="Z341">
        <f t="shared" si="30"/>
        <v>0</v>
      </c>
      <c r="AA341" s="23">
        <f t="shared" si="29"/>
        <v>35.581154700000013</v>
      </c>
    </row>
    <row r="342" spans="1:27" x14ac:dyDescent="0.25">
      <c r="A342" s="10" t="s">
        <v>88</v>
      </c>
      <c r="B342" s="10" t="s">
        <v>89</v>
      </c>
      <c r="C342" s="11">
        <v>45726.166666666657</v>
      </c>
      <c r="D342" s="12">
        <v>4.5</v>
      </c>
      <c r="E342" s="12">
        <v>4.5</v>
      </c>
      <c r="F342" s="13">
        <v>4.58</v>
      </c>
      <c r="G342" s="14">
        <v>2300.0100000000002</v>
      </c>
      <c r="H342" s="12">
        <v>0</v>
      </c>
      <c r="I342" s="12">
        <v>0</v>
      </c>
      <c r="J342" s="10">
        <v>0</v>
      </c>
      <c r="K342" s="10">
        <v>0</v>
      </c>
      <c r="L342" s="14">
        <v>10534.0458</v>
      </c>
      <c r="M342" s="14">
        <v>-45.926938797485953</v>
      </c>
      <c r="N342" s="14">
        <v>-55.883200000000073</v>
      </c>
      <c r="O342" s="14">
        <v>-45.926938797485953</v>
      </c>
      <c r="P342" s="14">
        <v>-45.926938797485953</v>
      </c>
      <c r="Q342" s="16">
        <v>0</v>
      </c>
      <c r="R342" s="14">
        <v>0</v>
      </c>
      <c r="S342" s="16">
        <v>0</v>
      </c>
      <c r="T342" s="14">
        <v>0</v>
      </c>
      <c r="U342" s="14">
        <v>0</v>
      </c>
      <c r="V342" s="14">
        <v>1651</v>
      </c>
      <c r="W342">
        <f t="shared" si="26"/>
        <v>4</v>
      </c>
      <c r="X342">
        <f t="shared" si="27"/>
        <v>0</v>
      </c>
      <c r="Y342">
        <f t="shared" si="28"/>
        <v>0</v>
      </c>
      <c r="Z342">
        <f t="shared" si="30"/>
        <v>106.39386257999999</v>
      </c>
      <c r="AA342" s="23">
        <f t="shared" si="29"/>
        <v>212.78772515999998</v>
      </c>
    </row>
    <row r="343" spans="1:27" x14ac:dyDescent="0.25">
      <c r="A343" s="10" t="s">
        <v>26</v>
      </c>
      <c r="B343" s="10" t="s">
        <v>42</v>
      </c>
      <c r="C343" s="11">
        <v>45726.166666666657</v>
      </c>
      <c r="D343" s="12">
        <v>4.9800000000000004</v>
      </c>
      <c r="E343" s="12">
        <v>4.9800000000000004</v>
      </c>
      <c r="F343" s="13">
        <v>4.62</v>
      </c>
      <c r="G343" s="14">
        <v>2300.0100000000002</v>
      </c>
      <c r="H343" s="12">
        <v>1965</v>
      </c>
      <c r="I343" s="12">
        <v>0</v>
      </c>
      <c r="J343" s="10">
        <v>2.2999999999999998</v>
      </c>
      <c r="K343" s="10">
        <v>0</v>
      </c>
      <c r="L343" s="14">
        <v>10626.046200000001</v>
      </c>
      <c r="M343" s="14">
        <v>-40.704451491928012</v>
      </c>
      <c r="N343" s="14">
        <v>-1341.1967999999999</v>
      </c>
      <c r="O343" s="14">
        <v>-1018.738953711928</v>
      </c>
      <c r="P343" s="14">
        <v>-1018.738953711928</v>
      </c>
      <c r="Q343" s="16">
        <v>0</v>
      </c>
      <c r="R343" s="14">
        <v>-90.017791379999991</v>
      </c>
      <c r="S343" s="16">
        <v>297.52929360000007</v>
      </c>
      <c r="T343" s="14">
        <v>770.52299999999991</v>
      </c>
      <c r="U343" s="14">
        <v>0</v>
      </c>
      <c r="V343" s="14">
        <v>1651</v>
      </c>
      <c r="W343">
        <f t="shared" si="26"/>
        <v>4</v>
      </c>
      <c r="X343">
        <f t="shared" si="27"/>
        <v>4519.5</v>
      </c>
      <c r="Y343">
        <f t="shared" si="28"/>
        <v>0</v>
      </c>
      <c r="Z343">
        <f t="shared" si="30"/>
        <v>0</v>
      </c>
      <c r="AA343" s="23">
        <f t="shared" si="29"/>
        <v>297.52929360000007</v>
      </c>
    </row>
    <row r="344" spans="1:27" x14ac:dyDescent="0.25">
      <c r="A344" s="10" t="s">
        <v>98</v>
      </c>
      <c r="B344" s="10" t="s">
        <v>102</v>
      </c>
      <c r="C344" s="11">
        <v>45726.166666666657</v>
      </c>
      <c r="D344" s="12">
        <v>2.2599999999999998</v>
      </c>
      <c r="E344" s="12">
        <v>1.1299999999999999</v>
      </c>
      <c r="F344" s="13">
        <v>1.33</v>
      </c>
      <c r="G344" s="14">
        <v>2300.0100000000002</v>
      </c>
      <c r="H344" s="12">
        <v>0</v>
      </c>
      <c r="I344" s="12">
        <v>1965</v>
      </c>
      <c r="J344" s="10">
        <v>0</v>
      </c>
      <c r="K344" s="10">
        <v>0.3</v>
      </c>
      <c r="L344" s="14">
        <v>3059.013300000001</v>
      </c>
      <c r="M344" s="14">
        <v>-40.649693520074898</v>
      </c>
      <c r="N344" s="14">
        <v>-4.8300210000000154</v>
      </c>
      <c r="O344" s="14">
        <v>-0.4296085200748499</v>
      </c>
      <c r="P344" s="14">
        <v>-0.4296085200748499</v>
      </c>
      <c r="Q344" s="16">
        <v>0</v>
      </c>
      <c r="R344" s="14">
        <v>0</v>
      </c>
      <c r="S344" s="16">
        <v>60.282915000000003</v>
      </c>
      <c r="T344" s="14">
        <v>-100.5030000000001</v>
      </c>
      <c r="U344" s="14">
        <v>0</v>
      </c>
      <c r="V344" s="14">
        <v>1651</v>
      </c>
      <c r="W344">
        <f t="shared" si="26"/>
        <v>4</v>
      </c>
      <c r="X344">
        <f t="shared" si="27"/>
        <v>0</v>
      </c>
      <c r="Y344">
        <f t="shared" si="28"/>
        <v>589.5</v>
      </c>
      <c r="Z344">
        <f t="shared" si="30"/>
        <v>30.590133000000009</v>
      </c>
      <c r="AA344" s="23">
        <f t="shared" si="29"/>
        <v>121.46318100000002</v>
      </c>
    </row>
    <row r="345" spans="1:27" x14ac:dyDescent="0.25">
      <c r="A345" s="10" t="s">
        <v>73</v>
      </c>
      <c r="B345" s="10" t="s">
        <v>75</v>
      </c>
      <c r="C345" s="11">
        <v>45726.166666666657</v>
      </c>
      <c r="D345" s="12">
        <v>0.14000000000000001</v>
      </c>
      <c r="E345" s="12">
        <v>0.14000000000000001</v>
      </c>
      <c r="F345" s="13">
        <v>0</v>
      </c>
      <c r="G345" s="14">
        <v>2300.0100000000002</v>
      </c>
      <c r="H345" s="12">
        <v>0</v>
      </c>
      <c r="I345" s="12">
        <v>0</v>
      </c>
      <c r="J345" s="10">
        <v>0</v>
      </c>
      <c r="K345" s="10">
        <v>0</v>
      </c>
      <c r="L345" s="14">
        <v>0</v>
      </c>
      <c r="M345" s="14">
        <v>-13.851276154283131</v>
      </c>
      <c r="N345" s="14">
        <v>-6.9000300000000152</v>
      </c>
      <c r="O345" s="14">
        <v>-6.2198429742831287</v>
      </c>
      <c r="P345" s="14">
        <v>-6.2198429742831287</v>
      </c>
      <c r="Q345" s="16">
        <v>0</v>
      </c>
      <c r="R345" s="14">
        <v>-7.631433180000001</v>
      </c>
      <c r="S345" s="16">
        <v>0</v>
      </c>
      <c r="T345" s="14">
        <v>0</v>
      </c>
      <c r="U345" s="14">
        <v>0</v>
      </c>
      <c r="V345" s="14">
        <v>1651</v>
      </c>
      <c r="W345">
        <f t="shared" si="26"/>
        <v>4</v>
      </c>
      <c r="X345">
        <f t="shared" si="27"/>
        <v>0</v>
      </c>
      <c r="Y345">
        <f t="shared" si="28"/>
        <v>0</v>
      </c>
      <c r="Z345">
        <f t="shared" si="30"/>
        <v>0</v>
      </c>
      <c r="AA345" s="23">
        <f t="shared" si="29"/>
        <v>0</v>
      </c>
    </row>
    <row r="346" spans="1:27" x14ac:dyDescent="0.25">
      <c r="A346" s="10" t="s">
        <v>98</v>
      </c>
      <c r="B346" s="10" t="s">
        <v>103</v>
      </c>
      <c r="C346" s="11">
        <v>45726.166666666657</v>
      </c>
      <c r="D346" s="12">
        <v>0.26</v>
      </c>
      <c r="E346" s="12">
        <v>0.13</v>
      </c>
      <c r="F346" s="13">
        <v>0</v>
      </c>
      <c r="G346" s="14">
        <v>2300.0100000000002</v>
      </c>
      <c r="H346" s="12">
        <v>0</v>
      </c>
      <c r="I346" s="12">
        <v>0</v>
      </c>
      <c r="J346" s="10">
        <v>0</v>
      </c>
      <c r="K346" s="10">
        <v>0</v>
      </c>
      <c r="L346" s="14">
        <v>0</v>
      </c>
      <c r="M346" s="14">
        <v>-13.35773045572499</v>
      </c>
      <c r="N346" s="14">
        <v>-6.9000300000000152</v>
      </c>
      <c r="O346" s="14">
        <v>-6.2713996457249923</v>
      </c>
      <c r="P346" s="14">
        <v>-6.2713996457249923</v>
      </c>
      <c r="Q346" s="16">
        <v>0</v>
      </c>
      <c r="R346" s="14">
        <v>-7.0863308100000024</v>
      </c>
      <c r="S346" s="16">
        <v>0</v>
      </c>
      <c r="T346" s="14">
        <v>0</v>
      </c>
      <c r="U346" s="14">
        <v>0</v>
      </c>
      <c r="V346" s="14">
        <v>1651</v>
      </c>
      <c r="W346">
        <f t="shared" si="26"/>
        <v>4</v>
      </c>
      <c r="X346">
        <f t="shared" si="27"/>
        <v>0</v>
      </c>
      <c r="Y346">
        <f t="shared" si="28"/>
        <v>0</v>
      </c>
      <c r="Z346">
        <f t="shared" si="30"/>
        <v>0</v>
      </c>
      <c r="AA346" s="23">
        <f t="shared" si="29"/>
        <v>0</v>
      </c>
    </row>
    <row r="347" spans="1:27" x14ac:dyDescent="0.25">
      <c r="A347" s="10" t="s">
        <v>52</v>
      </c>
      <c r="B347" s="10" t="s">
        <v>53</v>
      </c>
      <c r="C347" s="11">
        <v>45726.166666666657</v>
      </c>
      <c r="D347" s="12">
        <v>0.09</v>
      </c>
      <c r="E347" s="12">
        <v>0.09</v>
      </c>
      <c r="F347" s="13">
        <v>0</v>
      </c>
      <c r="G347" s="14">
        <v>2300.0100000000002</v>
      </c>
      <c r="H347" s="12">
        <v>0</v>
      </c>
      <c r="I347" s="12">
        <v>0</v>
      </c>
      <c r="J347" s="10">
        <v>0</v>
      </c>
      <c r="K347" s="10">
        <v>0</v>
      </c>
      <c r="L347" s="14">
        <v>0</v>
      </c>
      <c r="M347" s="14">
        <v>-11.68301903373712</v>
      </c>
      <c r="N347" s="14">
        <v>-6.9000300000000152</v>
      </c>
      <c r="O347" s="14">
        <v>-6.7770977037371249</v>
      </c>
      <c r="P347" s="14">
        <v>-6.7770977037371249</v>
      </c>
      <c r="Q347" s="16">
        <v>0</v>
      </c>
      <c r="R347" s="14">
        <v>-4.9059213300000009</v>
      </c>
      <c r="S347" s="16">
        <v>0</v>
      </c>
      <c r="T347" s="14">
        <v>0</v>
      </c>
      <c r="U347" s="14">
        <v>0</v>
      </c>
      <c r="V347" s="14">
        <v>1651</v>
      </c>
      <c r="W347">
        <f t="shared" si="26"/>
        <v>4</v>
      </c>
      <c r="X347">
        <f t="shared" si="27"/>
        <v>0</v>
      </c>
      <c r="Y347">
        <f t="shared" si="28"/>
        <v>0</v>
      </c>
      <c r="Z347">
        <f t="shared" si="30"/>
        <v>0</v>
      </c>
      <c r="AA347" s="23">
        <f t="shared" si="29"/>
        <v>0</v>
      </c>
    </row>
    <row r="348" spans="1:27" x14ac:dyDescent="0.25">
      <c r="A348" s="10" t="s">
        <v>54</v>
      </c>
      <c r="B348" s="10" t="s">
        <v>56</v>
      </c>
      <c r="C348" s="11">
        <v>45726.166666666657</v>
      </c>
      <c r="D348" s="12">
        <v>1.1000000000000001</v>
      </c>
      <c r="E348" s="12">
        <v>1.1000000000000001</v>
      </c>
      <c r="F348" s="13">
        <v>1.1599999999999999</v>
      </c>
      <c r="G348" s="14">
        <v>2300.0100000000002</v>
      </c>
      <c r="H348" s="12">
        <v>1965</v>
      </c>
      <c r="I348" s="12">
        <v>0</v>
      </c>
      <c r="J348" s="10">
        <v>0.1</v>
      </c>
      <c r="K348" s="10">
        <v>0</v>
      </c>
      <c r="L348" s="14">
        <v>2668.0115999999998</v>
      </c>
      <c r="M348" s="14">
        <v>-3.0830686368387239</v>
      </c>
      <c r="N348" s="14">
        <v>-111.7664</v>
      </c>
      <c r="O348" s="14">
        <v>-77.018244436838756</v>
      </c>
      <c r="P348" s="14">
        <v>-77.018244436838756</v>
      </c>
      <c r="Q348" s="16">
        <v>0</v>
      </c>
      <c r="R348" s="14">
        <v>-7.5900329999999956</v>
      </c>
      <c r="S348" s="16">
        <v>48.024208799999997</v>
      </c>
      <c r="T348" s="14">
        <v>33.501000000000033</v>
      </c>
      <c r="U348" s="14">
        <v>0</v>
      </c>
      <c r="V348" s="14">
        <v>1651</v>
      </c>
      <c r="W348">
        <f t="shared" si="26"/>
        <v>4</v>
      </c>
      <c r="X348">
        <f t="shared" si="27"/>
        <v>196.5</v>
      </c>
      <c r="Y348">
        <f t="shared" si="28"/>
        <v>0</v>
      </c>
      <c r="Z348">
        <f t="shared" si="30"/>
        <v>0</v>
      </c>
      <c r="AA348" s="23">
        <f t="shared" si="29"/>
        <v>48.024208799999997</v>
      </c>
    </row>
    <row r="349" spans="1:27" x14ac:dyDescent="0.25">
      <c r="A349" s="10" t="s">
        <v>26</v>
      </c>
      <c r="B349" s="10" t="s">
        <v>26</v>
      </c>
      <c r="C349" s="11">
        <v>45726.166666666657</v>
      </c>
      <c r="D349" s="12">
        <v>0</v>
      </c>
      <c r="E349" s="12">
        <v>0</v>
      </c>
      <c r="F349" s="13">
        <v>0</v>
      </c>
      <c r="G349" s="14">
        <v>2300.0100000000002</v>
      </c>
      <c r="H349" s="12">
        <v>0</v>
      </c>
      <c r="I349" s="12">
        <v>0</v>
      </c>
      <c r="J349" s="10">
        <v>0</v>
      </c>
      <c r="K349" s="10">
        <v>0</v>
      </c>
      <c r="L349" s="14">
        <v>0</v>
      </c>
      <c r="M349" s="14">
        <v>0</v>
      </c>
      <c r="N349" s="14">
        <v>0</v>
      </c>
      <c r="O349" s="14">
        <v>0</v>
      </c>
      <c r="P349" s="14">
        <v>0</v>
      </c>
      <c r="Q349" s="16">
        <v>0</v>
      </c>
      <c r="R349" s="14">
        <v>0</v>
      </c>
      <c r="S349" s="16">
        <v>0</v>
      </c>
      <c r="T349" s="14">
        <v>0</v>
      </c>
      <c r="U349" s="14">
        <v>0</v>
      </c>
      <c r="V349" s="14">
        <v>1651</v>
      </c>
      <c r="W349">
        <f t="shared" si="26"/>
        <v>4</v>
      </c>
      <c r="X349">
        <f t="shared" si="27"/>
        <v>0</v>
      </c>
      <c r="Y349">
        <f t="shared" si="28"/>
        <v>0</v>
      </c>
      <c r="Z349">
        <f t="shared" si="30"/>
        <v>0</v>
      </c>
      <c r="AA349" s="23">
        <f t="shared" si="29"/>
        <v>0</v>
      </c>
    </row>
    <row r="350" spans="1:27" x14ac:dyDescent="0.25">
      <c r="A350" s="10" t="s">
        <v>112</v>
      </c>
      <c r="B350" s="10" t="s">
        <v>154</v>
      </c>
      <c r="C350" s="11">
        <v>45726.166666666657</v>
      </c>
      <c r="D350" s="12">
        <v>0</v>
      </c>
      <c r="E350" s="12">
        <v>0</v>
      </c>
      <c r="F350" s="13">
        <v>0</v>
      </c>
      <c r="G350" s="14">
        <v>2300.0100000000002</v>
      </c>
      <c r="H350" s="12">
        <v>0</v>
      </c>
      <c r="I350" s="12">
        <v>0</v>
      </c>
      <c r="J350" s="10">
        <v>0</v>
      </c>
      <c r="K350" s="10">
        <v>0</v>
      </c>
      <c r="L350" s="14">
        <v>0</v>
      </c>
      <c r="M350" s="14">
        <v>0</v>
      </c>
      <c r="N350" s="14">
        <v>0</v>
      </c>
      <c r="O350" s="14">
        <v>0</v>
      </c>
      <c r="P350" s="14">
        <v>0</v>
      </c>
      <c r="Q350" s="16">
        <v>0</v>
      </c>
      <c r="R350" s="14">
        <v>0</v>
      </c>
      <c r="S350" s="16">
        <v>0</v>
      </c>
      <c r="T350" s="14">
        <v>0</v>
      </c>
      <c r="U350" s="14">
        <v>0</v>
      </c>
      <c r="V350" s="14">
        <v>1651</v>
      </c>
      <c r="W350">
        <f t="shared" si="26"/>
        <v>4</v>
      </c>
      <c r="X350">
        <f t="shared" si="27"/>
        <v>0</v>
      </c>
      <c r="Y350">
        <f t="shared" si="28"/>
        <v>0</v>
      </c>
      <c r="Z350">
        <f t="shared" si="30"/>
        <v>0</v>
      </c>
      <c r="AA350" s="23">
        <f t="shared" si="29"/>
        <v>0</v>
      </c>
    </row>
    <row r="351" spans="1:27" x14ac:dyDescent="0.25">
      <c r="A351" s="10" t="s">
        <v>108</v>
      </c>
      <c r="B351" s="10" t="s">
        <v>109</v>
      </c>
      <c r="C351" s="11">
        <v>45726.166666666657</v>
      </c>
      <c r="D351" s="12">
        <v>0</v>
      </c>
      <c r="E351" s="12">
        <v>0</v>
      </c>
      <c r="F351" s="13">
        <v>0</v>
      </c>
      <c r="G351" s="14">
        <v>2300.0100000000002</v>
      </c>
      <c r="H351" s="12">
        <v>0</v>
      </c>
      <c r="I351" s="12">
        <v>0</v>
      </c>
      <c r="J351" s="10">
        <v>0</v>
      </c>
      <c r="K351" s="10">
        <v>0</v>
      </c>
      <c r="L351" s="14">
        <v>0</v>
      </c>
      <c r="M351" s="14">
        <v>0</v>
      </c>
      <c r="N351" s="14">
        <v>0</v>
      </c>
      <c r="O351" s="14">
        <v>0</v>
      </c>
      <c r="P351" s="14">
        <v>0</v>
      </c>
      <c r="Q351" s="16">
        <v>0</v>
      </c>
      <c r="R351" s="14">
        <v>0</v>
      </c>
      <c r="S351" s="16">
        <v>0</v>
      </c>
      <c r="T351" s="14">
        <v>0</v>
      </c>
      <c r="U351" s="14">
        <v>0</v>
      </c>
      <c r="V351" s="14">
        <v>1651</v>
      </c>
      <c r="W351">
        <f t="shared" si="26"/>
        <v>4</v>
      </c>
      <c r="X351">
        <f t="shared" si="27"/>
        <v>0</v>
      </c>
      <c r="Y351">
        <f t="shared" si="28"/>
        <v>0</v>
      </c>
      <c r="Z351">
        <f t="shared" si="30"/>
        <v>0</v>
      </c>
      <c r="AA351" s="23">
        <f t="shared" si="29"/>
        <v>0</v>
      </c>
    </row>
    <row r="352" spans="1:27" x14ac:dyDescent="0.25">
      <c r="A352" s="10" t="s">
        <v>54</v>
      </c>
      <c r="B352" s="10" t="s">
        <v>54</v>
      </c>
      <c r="C352" s="11">
        <v>45726.166666666657</v>
      </c>
      <c r="D352" s="12">
        <v>0</v>
      </c>
      <c r="E352" s="12">
        <v>0</v>
      </c>
      <c r="F352" s="13">
        <v>0</v>
      </c>
      <c r="G352" s="14">
        <v>2300.0100000000002</v>
      </c>
      <c r="H352" s="12">
        <v>0</v>
      </c>
      <c r="I352" s="12">
        <v>0</v>
      </c>
      <c r="J352" s="10">
        <v>0</v>
      </c>
      <c r="K352" s="10">
        <v>0</v>
      </c>
      <c r="L352" s="14">
        <v>0</v>
      </c>
      <c r="M352" s="14">
        <v>0</v>
      </c>
      <c r="N352" s="14">
        <v>0</v>
      </c>
      <c r="O352" s="14">
        <v>0</v>
      </c>
      <c r="P352" s="14">
        <v>0</v>
      </c>
      <c r="Q352" s="16">
        <v>0</v>
      </c>
      <c r="R352" s="14">
        <v>0</v>
      </c>
      <c r="S352" s="16">
        <v>0</v>
      </c>
      <c r="T352" s="14">
        <v>0</v>
      </c>
      <c r="U352" s="14">
        <v>0</v>
      </c>
      <c r="V352" s="14">
        <v>1651</v>
      </c>
      <c r="W352">
        <f t="shared" si="26"/>
        <v>4</v>
      </c>
      <c r="X352">
        <f t="shared" si="27"/>
        <v>0</v>
      </c>
      <c r="Y352">
        <f t="shared" si="28"/>
        <v>0</v>
      </c>
      <c r="Z352">
        <f t="shared" si="30"/>
        <v>0</v>
      </c>
      <c r="AA352" s="23">
        <f t="shared" si="29"/>
        <v>0</v>
      </c>
    </row>
    <row r="353" spans="1:27" x14ac:dyDescent="0.25">
      <c r="A353" s="10" t="s">
        <v>112</v>
      </c>
      <c r="B353" s="10" t="s">
        <v>155</v>
      </c>
      <c r="C353" s="11">
        <v>45726.166666666657</v>
      </c>
      <c r="D353" s="12">
        <v>0</v>
      </c>
      <c r="E353" s="12">
        <v>0</v>
      </c>
      <c r="F353" s="13">
        <v>0</v>
      </c>
      <c r="G353" s="14">
        <v>2300.0100000000002</v>
      </c>
      <c r="H353" s="12">
        <v>0</v>
      </c>
      <c r="I353" s="12">
        <v>0</v>
      </c>
      <c r="J353" s="10">
        <v>0</v>
      </c>
      <c r="K353" s="10">
        <v>0</v>
      </c>
      <c r="L353" s="14">
        <v>0</v>
      </c>
      <c r="M353" s="14">
        <v>0</v>
      </c>
      <c r="N353" s="14">
        <v>0</v>
      </c>
      <c r="O353" s="14">
        <v>0</v>
      </c>
      <c r="P353" s="14">
        <v>0</v>
      </c>
      <c r="Q353" s="16">
        <v>0</v>
      </c>
      <c r="R353" s="14">
        <v>0</v>
      </c>
      <c r="S353" s="16">
        <v>0</v>
      </c>
      <c r="T353" s="14">
        <v>0</v>
      </c>
      <c r="U353" s="14">
        <v>0</v>
      </c>
      <c r="V353" s="14">
        <v>1651</v>
      </c>
      <c r="W353">
        <f t="shared" si="26"/>
        <v>4</v>
      </c>
      <c r="X353">
        <f t="shared" si="27"/>
        <v>0</v>
      </c>
      <c r="Y353">
        <f t="shared" si="28"/>
        <v>0</v>
      </c>
      <c r="Z353">
        <f t="shared" si="30"/>
        <v>0</v>
      </c>
      <c r="AA353" s="23">
        <f t="shared" si="29"/>
        <v>0</v>
      </c>
    </row>
    <row r="354" spans="1:27" x14ac:dyDescent="0.25">
      <c r="A354" s="10" t="s">
        <v>80</v>
      </c>
      <c r="B354" s="10" t="s">
        <v>81</v>
      </c>
      <c r="C354" s="11">
        <v>45726.166666666657</v>
      </c>
      <c r="D354" s="12">
        <v>0</v>
      </c>
      <c r="E354" s="12">
        <v>0</v>
      </c>
      <c r="F354" s="13">
        <v>0</v>
      </c>
      <c r="G354" s="14">
        <v>2300.0100000000002</v>
      </c>
      <c r="H354" s="12">
        <v>0</v>
      </c>
      <c r="I354" s="12">
        <v>0</v>
      </c>
      <c r="J354" s="10">
        <v>0</v>
      </c>
      <c r="K354" s="10">
        <v>0</v>
      </c>
      <c r="L354" s="14">
        <v>0</v>
      </c>
      <c r="M354" s="14">
        <v>0</v>
      </c>
      <c r="N354" s="14">
        <v>0</v>
      </c>
      <c r="O354" s="14">
        <v>0</v>
      </c>
      <c r="P354" s="14">
        <v>0</v>
      </c>
      <c r="Q354" s="16">
        <v>0</v>
      </c>
      <c r="R354" s="14">
        <v>0</v>
      </c>
      <c r="S354" s="16">
        <v>0</v>
      </c>
      <c r="T354" s="14">
        <v>0</v>
      </c>
      <c r="U354" s="14">
        <v>0</v>
      </c>
      <c r="V354" s="14">
        <v>1651</v>
      </c>
      <c r="W354">
        <f t="shared" si="26"/>
        <v>4</v>
      </c>
      <c r="X354">
        <f t="shared" si="27"/>
        <v>0</v>
      </c>
      <c r="Y354">
        <f t="shared" si="28"/>
        <v>0</v>
      </c>
      <c r="Z354">
        <f t="shared" si="30"/>
        <v>0</v>
      </c>
      <c r="AA354" s="23">
        <f t="shared" si="29"/>
        <v>0</v>
      </c>
    </row>
    <row r="355" spans="1:27" x14ac:dyDescent="0.25">
      <c r="A355" s="10" t="s">
        <v>26</v>
      </c>
      <c r="B355" s="10" t="s">
        <v>30</v>
      </c>
      <c r="C355" s="11">
        <v>45726.166666666657</v>
      </c>
      <c r="D355" s="12">
        <v>0</v>
      </c>
      <c r="E355" s="12">
        <v>0</v>
      </c>
      <c r="F355" s="13">
        <v>0</v>
      </c>
      <c r="G355" s="14">
        <v>2300.0100000000002</v>
      </c>
      <c r="H355" s="12">
        <v>0</v>
      </c>
      <c r="I355" s="12">
        <v>0</v>
      </c>
      <c r="J355" s="10">
        <v>0</v>
      </c>
      <c r="K355" s="10">
        <v>0</v>
      </c>
      <c r="L355" s="14">
        <v>0</v>
      </c>
      <c r="M355" s="14">
        <v>0</v>
      </c>
      <c r="N355" s="14">
        <v>0</v>
      </c>
      <c r="O355" s="14">
        <v>0</v>
      </c>
      <c r="P355" s="14">
        <v>0</v>
      </c>
      <c r="Q355" s="16">
        <v>0</v>
      </c>
      <c r="R355" s="14">
        <v>0</v>
      </c>
      <c r="S355" s="16">
        <v>0</v>
      </c>
      <c r="T355" s="14">
        <v>0</v>
      </c>
      <c r="U355" s="14">
        <v>0</v>
      </c>
      <c r="V355" s="14">
        <v>1651</v>
      </c>
      <c r="W355">
        <f t="shared" si="26"/>
        <v>4</v>
      </c>
      <c r="X355">
        <f t="shared" si="27"/>
        <v>0</v>
      </c>
      <c r="Y355">
        <f t="shared" si="28"/>
        <v>0</v>
      </c>
      <c r="Z355">
        <f t="shared" si="30"/>
        <v>0</v>
      </c>
      <c r="AA355" s="23">
        <f t="shared" si="29"/>
        <v>0</v>
      </c>
    </row>
    <row r="356" spans="1:27" x14ac:dyDescent="0.25">
      <c r="A356" s="10" t="s">
        <v>112</v>
      </c>
      <c r="B356" s="10" t="s">
        <v>114</v>
      </c>
      <c r="C356" s="11">
        <v>45726.166666666657</v>
      </c>
      <c r="D356" s="12">
        <v>0</v>
      </c>
      <c r="E356" s="12">
        <v>0</v>
      </c>
      <c r="F356" s="13">
        <v>0</v>
      </c>
      <c r="G356" s="14">
        <v>2300.0100000000002</v>
      </c>
      <c r="H356" s="12">
        <v>0</v>
      </c>
      <c r="I356" s="12">
        <v>0</v>
      </c>
      <c r="J356" s="10">
        <v>0</v>
      </c>
      <c r="K356" s="10">
        <v>0</v>
      </c>
      <c r="L356" s="14">
        <v>0</v>
      </c>
      <c r="M356" s="14">
        <v>0</v>
      </c>
      <c r="N356" s="14">
        <v>0</v>
      </c>
      <c r="O356" s="14">
        <v>0</v>
      </c>
      <c r="P356" s="14">
        <v>0</v>
      </c>
      <c r="Q356" s="16">
        <v>0</v>
      </c>
      <c r="R356" s="14">
        <v>0</v>
      </c>
      <c r="S356" s="16">
        <v>0</v>
      </c>
      <c r="T356" s="14">
        <v>0</v>
      </c>
      <c r="U356" s="14">
        <v>0</v>
      </c>
      <c r="V356" s="14">
        <v>1651</v>
      </c>
      <c r="W356">
        <f t="shared" si="26"/>
        <v>4</v>
      </c>
      <c r="X356">
        <f t="shared" si="27"/>
        <v>0</v>
      </c>
      <c r="Y356">
        <f t="shared" si="28"/>
        <v>0</v>
      </c>
      <c r="Z356">
        <f t="shared" si="30"/>
        <v>0</v>
      </c>
      <c r="AA356" s="23">
        <f t="shared" si="29"/>
        <v>0</v>
      </c>
    </row>
    <row r="357" spans="1:27" x14ac:dyDescent="0.25">
      <c r="A357" s="10" t="s">
        <v>78</v>
      </c>
      <c r="B357" s="10" t="s">
        <v>79</v>
      </c>
      <c r="C357" s="11">
        <v>45726.166666666657</v>
      </c>
      <c r="D357" s="12">
        <v>0</v>
      </c>
      <c r="E357" s="12">
        <v>0</v>
      </c>
      <c r="F357" s="13">
        <v>0</v>
      </c>
      <c r="G357" s="14">
        <v>2300.0100000000002</v>
      </c>
      <c r="H357" s="12">
        <v>0</v>
      </c>
      <c r="I357" s="12">
        <v>0</v>
      </c>
      <c r="J357" s="10">
        <v>0</v>
      </c>
      <c r="K357" s="10">
        <v>0</v>
      </c>
      <c r="L357" s="14">
        <v>0</v>
      </c>
      <c r="M357" s="14">
        <v>0</v>
      </c>
      <c r="N357" s="14">
        <v>0</v>
      </c>
      <c r="O357" s="14">
        <v>0</v>
      </c>
      <c r="P357" s="14">
        <v>0</v>
      </c>
      <c r="Q357" s="16">
        <v>0</v>
      </c>
      <c r="R357" s="14">
        <v>0</v>
      </c>
      <c r="S357" s="16">
        <v>0</v>
      </c>
      <c r="T357" s="14">
        <v>0</v>
      </c>
      <c r="U357" s="14">
        <v>0</v>
      </c>
      <c r="V357" s="14">
        <v>1651</v>
      </c>
      <c r="W357">
        <f t="shared" si="26"/>
        <v>4</v>
      </c>
      <c r="X357">
        <f t="shared" si="27"/>
        <v>0</v>
      </c>
      <c r="Y357">
        <f t="shared" si="28"/>
        <v>0</v>
      </c>
      <c r="Z357">
        <f t="shared" si="30"/>
        <v>0</v>
      </c>
      <c r="AA357" s="23">
        <f t="shared" si="29"/>
        <v>0</v>
      </c>
    </row>
    <row r="358" spans="1:27" x14ac:dyDescent="0.25">
      <c r="A358" s="10" t="s">
        <v>80</v>
      </c>
      <c r="B358" s="10" t="s">
        <v>82</v>
      </c>
      <c r="C358" s="11">
        <v>45726.166666666657</v>
      </c>
      <c r="D358" s="12">
        <v>0</v>
      </c>
      <c r="E358" s="12">
        <v>0</v>
      </c>
      <c r="F358" s="13">
        <v>0</v>
      </c>
      <c r="G358" s="14">
        <v>2300.0100000000002</v>
      </c>
      <c r="H358" s="12">
        <v>0</v>
      </c>
      <c r="I358" s="12">
        <v>0</v>
      </c>
      <c r="J358" s="10">
        <v>0</v>
      </c>
      <c r="K358" s="10">
        <v>0</v>
      </c>
      <c r="L358" s="14">
        <v>0</v>
      </c>
      <c r="M358" s="14">
        <v>0</v>
      </c>
      <c r="N358" s="14">
        <v>0</v>
      </c>
      <c r="O358" s="14">
        <v>0</v>
      </c>
      <c r="P358" s="14">
        <v>0</v>
      </c>
      <c r="Q358" s="16">
        <v>0</v>
      </c>
      <c r="R358" s="14">
        <v>0</v>
      </c>
      <c r="S358" s="16">
        <v>0</v>
      </c>
      <c r="T358" s="14">
        <v>0</v>
      </c>
      <c r="U358" s="14">
        <v>0</v>
      </c>
      <c r="V358" s="14">
        <v>1651</v>
      </c>
      <c r="W358">
        <f t="shared" si="26"/>
        <v>4</v>
      </c>
      <c r="X358">
        <f t="shared" si="27"/>
        <v>0</v>
      </c>
      <c r="Y358">
        <f t="shared" si="28"/>
        <v>0</v>
      </c>
      <c r="Z358">
        <f t="shared" si="30"/>
        <v>0</v>
      </c>
      <c r="AA358" s="23">
        <f t="shared" si="29"/>
        <v>0</v>
      </c>
    </row>
    <row r="359" spans="1:27" x14ac:dyDescent="0.25">
      <c r="A359" s="10" t="s">
        <v>26</v>
      </c>
      <c r="B359" s="10" t="s">
        <v>31</v>
      </c>
      <c r="C359" s="11">
        <v>45726.166666666657</v>
      </c>
      <c r="D359" s="12">
        <v>0</v>
      </c>
      <c r="E359" s="12">
        <v>0</v>
      </c>
      <c r="F359" s="13">
        <v>0</v>
      </c>
      <c r="G359" s="14">
        <v>2300.0100000000002</v>
      </c>
      <c r="H359" s="12">
        <v>0</v>
      </c>
      <c r="I359" s="12">
        <v>0</v>
      </c>
      <c r="J359" s="10">
        <v>0</v>
      </c>
      <c r="K359" s="10">
        <v>0</v>
      </c>
      <c r="L359" s="14">
        <v>0</v>
      </c>
      <c r="M359" s="14">
        <v>0</v>
      </c>
      <c r="N359" s="14">
        <v>0</v>
      </c>
      <c r="O359" s="14">
        <v>0</v>
      </c>
      <c r="P359" s="14">
        <v>0</v>
      </c>
      <c r="Q359" s="16">
        <v>0</v>
      </c>
      <c r="R359" s="14">
        <v>0</v>
      </c>
      <c r="S359" s="16">
        <v>0</v>
      </c>
      <c r="T359" s="14">
        <v>0</v>
      </c>
      <c r="U359" s="14">
        <v>0</v>
      </c>
      <c r="V359" s="14">
        <v>1651</v>
      </c>
      <c r="W359">
        <f t="shared" si="26"/>
        <v>4</v>
      </c>
      <c r="X359">
        <f t="shared" si="27"/>
        <v>0</v>
      </c>
      <c r="Y359">
        <f t="shared" si="28"/>
        <v>0</v>
      </c>
      <c r="Z359">
        <f t="shared" si="30"/>
        <v>0</v>
      </c>
      <c r="AA359" s="23">
        <f t="shared" si="29"/>
        <v>0</v>
      </c>
    </row>
    <row r="360" spans="1:27" x14ac:dyDescent="0.25">
      <c r="A360" s="10" t="s">
        <v>48</v>
      </c>
      <c r="B360" s="10" t="s">
        <v>49</v>
      </c>
      <c r="C360" s="11">
        <v>45726.166666666657</v>
      </c>
      <c r="D360" s="12">
        <v>0</v>
      </c>
      <c r="E360" s="12">
        <v>0</v>
      </c>
      <c r="F360" s="13">
        <v>0</v>
      </c>
      <c r="G360" s="14">
        <v>2300.0100000000002</v>
      </c>
      <c r="H360" s="12">
        <v>0</v>
      </c>
      <c r="I360" s="12">
        <v>0</v>
      </c>
      <c r="J360" s="10">
        <v>0</v>
      </c>
      <c r="K360" s="10">
        <v>0</v>
      </c>
      <c r="L360" s="14">
        <v>0</v>
      </c>
      <c r="M360" s="14">
        <v>0</v>
      </c>
      <c r="N360" s="14">
        <v>0</v>
      </c>
      <c r="O360" s="14">
        <v>0</v>
      </c>
      <c r="P360" s="14">
        <v>0</v>
      </c>
      <c r="Q360" s="16">
        <v>0</v>
      </c>
      <c r="R360" s="14">
        <v>0</v>
      </c>
      <c r="S360" s="16">
        <v>0</v>
      </c>
      <c r="T360" s="14">
        <v>0</v>
      </c>
      <c r="U360" s="14">
        <v>0</v>
      </c>
      <c r="V360" s="14">
        <v>1651</v>
      </c>
      <c r="W360">
        <f t="shared" si="26"/>
        <v>4</v>
      </c>
      <c r="X360">
        <f t="shared" si="27"/>
        <v>0</v>
      </c>
      <c r="Y360">
        <f t="shared" si="28"/>
        <v>0</v>
      </c>
      <c r="Z360">
        <f t="shared" si="30"/>
        <v>0</v>
      </c>
      <c r="AA360" s="23">
        <f t="shared" si="29"/>
        <v>0</v>
      </c>
    </row>
    <row r="361" spans="1:27" x14ac:dyDescent="0.25">
      <c r="A361" s="10" t="s">
        <v>90</v>
      </c>
      <c r="B361" s="10" t="s">
        <v>90</v>
      </c>
      <c r="C361" s="11">
        <v>45726.166666666657</v>
      </c>
      <c r="D361" s="12">
        <v>0</v>
      </c>
      <c r="E361" s="12">
        <v>0</v>
      </c>
      <c r="F361" s="13">
        <v>0</v>
      </c>
      <c r="G361" s="14">
        <v>2300.0100000000002</v>
      </c>
      <c r="H361" s="12">
        <v>0</v>
      </c>
      <c r="I361" s="12">
        <v>0</v>
      </c>
      <c r="J361" s="10">
        <v>0</v>
      </c>
      <c r="K361" s="10">
        <v>0</v>
      </c>
      <c r="L361" s="14">
        <v>0</v>
      </c>
      <c r="M361" s="14">
        <v>0</v>
      </c>
      <c r="N361" s="14">
        <v>0</v>
      </c>
      <c r="O361" s="14">
        <v>0</v>
      </c>
      <c r="P361" s="14">
        <v>0</v>
      </c>
      <c r="Q361" s="16">
        <v>0</v>
      </c>
      <c r="R361" s="14">
        <v>0</v>
      </c>
      <c r="S361" s="16">
        <v>0</v>
      </c>
      <c r="T361" s="14">
        <v>0</v>
      </c>
      <c r="U361" s="14">
        <v>0</v>
      </c>
      <c r="V361" s="14">
        <v>1651</v>
      </c>
      <c r="W361">
        <f t="shared" si="26"/>
        <v>4</v>
      </c>
      <c r="X361">
        <f t="shared" si="27"/>
        <v>0</v>
      </c>
      <c r="Y361">
        <f t="shared" si="28"/>
        <v>0</v>
      </c>
      <c r="Z361">
        <f t="shared" si="30"/>
        <v>0</v>
      </c>
      <c r="AA361" s="23">
        <f t="shared" si="29"/>
        <v>0</v>
      </c>
    </row>
    <row r="362" spans="1:27" x14ac:dyDescent="0.25">
      <c r="A362" s="10" t="s">
        <v>26</v>
      </c>
      <c r="B362" s="10" t="s">
        <v>32</v>
      </c>
      <c r="C362" s="11">
        <v>45726.166666666657</v>
      </c>
      <c r="D362" s="12">
        <v>0</v>
      </c>
      <c r="E362" s="12">
        <v>0</v>
      </c>
      <c r="F362" s="13">
        <v>0</v>
      </c>
      <c r="G362" s="14">
        <v>2300.0100000000002</v>
      </c>
      <c r="H362" s="12">
        <v>0</v>
      </c>
      <c r="I362" s="12">
        <v>0</v>
      </c>
      <c r="J362" s="10">
        <v>0</v>
      </c>
      <c r="K362" s="10">
        <v>0</v>
      </c>
      <c r="L362" s="14">
        <v>0</v>
      </c>
      <c r="M362" s="14">
        <v>0</v>
      </c>
      <c r="N362" s="14">
        <v>0</v>
      </c>
      <c r="O362" s="14">
        <v>0</v>
      </c>
      <c r="P362" s="14">
        <v>0</v>
      </c>
      <c r="Q362" s="16">
        <v>0</v>
      </c>
      <c r="R362" s="14">
        <v>0</v>
      </c>
      <c r="S362" s="16">
        <v>0</v>
      </c>
      <c r="T362" s="14">
        <v>0</v>
      </c>
      <c r="U362" s="14">
        <v>0</v>
      </c>
      <c r="V362" s="14">
        <v>1651</v>
      </c>
      <c r="W362">
        <f t="shared" si="26"/>
        <v>4</v>
      </c>
      <c r="X362">
        <f t="shared" si="27"/>
        <v>0</v>
      </c>
      <c r="Y362">
        <f t="shared" si="28"/>
        <v>0</v>
      </c>
      <c r="Z362">
        <f t="shared" si="30"/>
        <v>0</v>
      </c>
      <c r="AA362" s="23">
        <f t="shared" si="29"/>
        <v>0</v>
      </c>
    </row>
    <row r="363" spans="1:27" x14ac:dyDescent="0.25">
      <c r="A363" s="10" t="s">
        <v>26</v>
      </c>
      <c r="B363" s="10" t="s">
        <v>33</v>
      </c>
      <c r="C363" s="11">
        <v>45726.166666666657</v>
      </c>
      <c r="D363" s="12">
        <v>0</v>
      </c>
      <c r="E363" s="12">
        <v>0</v>
      </c>
      <c r="F363" s="13">
        <v>0</v>
      </c>
      <c r="G363" s="14">
        <v>2300.0100000000002</v>
      </c>
      <c r="H363" s="12">
        <v>0</v>
      </c>
      <c r="I363" s="12">
        <v>0</v>
      </c>
      <c r="J363" s="10">
        <v>0</v>
      </c>
      <c r="K363" s="10">
        <v>0</v>
      </c>
      <c r="L363" s="14">
        <v>0</v>
      </c>
      <c r="M363" s="14">
        <v>0</v>
      </c>
      <c r="N363" s="14">
        <v>0</v>
      </c>
      <c r="O363" s="14">
        <v>0</v>
      </c>
      <c r="P363" s="14">
        <v>0</v>
      </c>
      <c r="Q363" s="16">
        <v>0</v>
      </c>
      <c r="R363" s="14">
        <v>0</v>
      </c>
      <c r="S363" s="16">
        <v>0</v>
      </c>
      <c r="T363" s="14">
        <v>0</v>
      </c>
      <c r="U363" s="14">
        <v>0</v>
      </c>
      <c r="V363" s="14">
        <v>1651</v>
      </c>
      <c r="W363">
        <f t="shared" si="26"/>
        <v>4</v>
      </c>
      <c r="X363">
        <f t="shared" si="27"/>
        <v>0</v>
      </c>
      <c r="Y363">
        <f t="shared" si="28"/>
        <v>0</v>
      </c>
      <c r="Z363">
        <f t="shared" si="30"/>
        <v>0</v>
      </c>
      <c r="AA363" s="23">
        <f t="shared" si="29"/>
        <v>0</v>
      </c>
    </row>
    <row r="364" spans="1:27" x14ac:dyDescent="0.25">
      <c r="A364" s="10" t="s">
        <v>26</v>
      </c>
      <c r="B364" s="10" t="s">
        <v>34</v>
      </c>
      <c r="C364" s="11">
        <v>45726.166666666657</v>
      </c>
      <c r="D364" s="12">
        <v>0</v>
      </c>
      <c r="E364" s="12">
        <v>0</v>
      </c>
      <c r="F364" s="13">
        <v>0</v>
      </c>
      <c r="G364" s="14">
        <v>2300.0100000000002</v>
      </c>
      <c r="H364" s="12">
        <v>0</v>
      </c>
      <c r="I364" s="12">
        <v>0</v>
      </c>
      <c r="J364" s="10">
        <v>0</v>
      </c>
      <c r="K364" s="10">
        <v>0</v>
      </c>
      <c r="L364" s="14">
        <v>0</v>
      </c>
      <c r="M364" s="14">
        <v>0</v>
      </c>
      <c r="N364" s="14">
        <v>0</v>
      </c>
      <c r="O364" s="14">
        <v>0</v>
      </c>
      <c r="P364" s="14">
        <v>0</v>
      </c>
      <c r="Q364" s="16">
        <v>0</v>
      </c>
      <c r="R364" s="14">
        <v>0</v>
      </c>
      <c r="S364" s="16">
        <v>0</v>
      </c>
      <c r="T364" s="14">
        <v>0</v>
      </c>
      <c r="U364" s="14">
        <v>0</v>
      </c>
      <c r="V364" s="14">
        <v>1651</v>
      </c>
      <c r="W364">
        <f t="shared" si="26"/>
        <v>4</v>
      </c>
      <c r="X364">
        <f t="shared" si="27"/>
        <v>0</v>
      </c>
      <c r="Y364">
        <f t="shared" si="28"/>
        <v>0</v>
      </c>
      <c r="Z364">
        <f t="shared" si="30"/>
        <v>0</v>
      </c>
      <c r="AA364" s="23">
        <f t="shared" si="29"/>
        <v>0</v>
      </c>
    </row>
    <row r="365" spans="1:27" x14ac:dyDescent="0.25">
      <c r="A365" s="10" t="s">
        <v>26</v>
      </c>
      <c r="B365" s="10" t="s">
        <v>35</v>
      </c>
      <c r="C365" s="11">
        <v>45726.166666666657</v>
      </c>
      <c r="D365" s="12">
        <v>0</v>
      </c>
      <c r="E365" s="12">
        <v>0</v>
      </c>
      <c r="F365" s="13">
        <v>0</v>
      </c>
      <c r="G365" s="14">
        <v>2300.0100000000002</v>
      </c>
      <c r="H365" s="12">
        <v>0</v>
      </c>
      <c r="I365" s="12">
        <v>0</v>
      </c>
      <c r="J365" s="10">
        <v>0</v>
      </c>
      <c r="K365" s="10">
        <v>0</v>
      </c>
      <c r="L365" s="14">
        <v>0</v>
      </c>
      <c r="M365" s="14">
        <v>0</v>
      </c>
      <c r="N365" s="14">
        <v>0</v>
      </c>
      <c r="O365" s="14">
        <v>0</v>
      </c>
      <c r="P365" s="14">
        <v>0</v>
      </c>
      <c r="Q365" s="16">
        <v>0</v>
      </c>
      <c r="R365" s="14">
        <v>0</v>
      </c>
      <c r="S365" s="16">
        <v>0</v>
      </c>
      <c r="T365" s="14">
        <v>0</v>
      </c>
      <c r="U365" s="14">
        <v>0</v>
      </c>
      <c r="V365" s="14">
        <v>1651</v>
      </c>
      <c r="W365">
        <f t="shared" si="26"/>
        <v>4</v>
      </c>
      <c r="X365">
        <f t="shared" si="27"/>
        <v>0</v>
      </c>
      <c r="Y365">
        <f t="shared" si="28"/>
        <v>0</v>
      </c>
      <c r="Z365">
        <f t="shared" si="30"/>
        <v>0</v>
      </c>
      <c r="AA365" s="23">
        <f t="shared" si="29"/>
        <v>0</v>
      </c>
    </row>
    <row r="366" spans="1:27" x14ac:dyDescent="0.25">
      <c r="A366" s="10" t="s">
        <v>63</v>
      </c>
      <c r="B366" s="10" t="s">
        <v>64</v>
      </c>
      <c r="C366" s="11">
        <v>45726.166666666657</v>
      </c>
      <c r="D366" s="12">
        <v>0</v>
      </c>
      <c r="E366" s="12">
        <v>0</v>
      </c>
      <c r="F366" s="13">
        <v>0</v>
      </c>
      <c r="G366" s="14">
        <v>2300.0100000000002</v>
      </c>
      <c r="H366" s="12">
        <v>0</v>
      </c>
      <c r="I366" s="12">
        <v>0</v>
      </c>
      <c r="J366" s="10">
        <v>0</v>
      </c>
      <c r="K366" s="10">
        <v>0</v>
      </c>
      <c r="L366" s="14">
        <v>0</v>
      </c>
      <c r="M366" s="14">
        <v>0</v>
      </c>
      <c r="N366" s="14">
        <v>0</v>
      </c>
      <c r="O366" s="14">
        <v>0</v>
      </c>
      <c r="P366" s="14">
        <v>0</v>
      </c>
      <c r="Q366" s="16">
        <v>0</v>
      </c>
      <c r="R366" s="14">
        <v>0</v>
      </c>
      <c r="S366" s="16">
        <v>0</v>
      </c>
      <c r="T366" s="14">
        <v>0</v>
      </c>
      <c r="U366" s="14">
        <v>0</v>
      </c>
      <c r="V366" s="14">
        <v>1651</v>
      </c>
      <c r="W366">
        <f t="shared" si="26"/>
        <v>4</v>
      </c>
      <c r="X366">
        <f t="shared" si="27"/>
        <v>0</v>
      </c>
      <c r="Y366">
        <f t="shared" si="28"/>
        <v>0</v>
      </c>
      <c r="Z366">
        <f t="shared" si="30"/>
        <v>0</v>
      </c>
      <c r="AA366" s="23">
        <f t="shared" si="29"/>
        <v>0</v>
      </c>
    </row>
    <row r="367" spans="1:27" x14ac:dyDescent="0.25">
      <c r="A367" s="10" t="s">
        <v>26</v>
      </c>
      <c r="B367" s="10" t="s">
        <v>36</v>
      </c>
      <c r="C367" s="11">
        <v>45726.166666666657</v>
      </c>
      <c r="D367" s="12">
        <v>0</v>
      </c>
      <c r="E367" s="12">
        <v>0</v>
      </c>
      <c r="F367" s="13">
        <v>0</v>
      </c>
      <c r="G367" s="14">
        <v>2300.0100000000002</v>
      </c>
      <c r="H367" s="12">
        <v>0</v>
      </c>
      <c r="I367" s="12">
        <v>0</v>
      </c>
      <c r="J367" s="10">
        <v>0</v>
      </c>
      <c r="K367" s="10">
        <v>0</v>
      </c>
      <c r="L367" s="14">
        <v>0</v>
      </c>
      <c r="M367" s="14">
        <v>0</v>
      </c>
      <c r="N367" s="14">
        <v>0</v>
      </c>
      <c r="O367" s="14">
        <v>0</v>
      </c>
      <c r="P367" s="14">
        <v>0</v>
      </c>
      <c r="Q367" s="16">
        <v>0</v>
      </c>
      <c r="R367" s="14">
        <v>0</v>
      </c>
      <c r="S367" s="16">
        <v>0</v>
      </c>
      <c r="T367" s="14">
        <v>0</v>
      </c>
      <c r="U367" s="14">
        <v>0</v>
      </c>
      <c r="V367" s="14">
        <v>1651</v>
      </c>
      <c r="W367">
        <f t="shared" si="26"/>
        <v>4</v>
      </c>
      <c r="X367">
        <f t="shared" si="27"/>
        <v>0</v>
      </c>
      <c r="Y367">
        <f t="shared" si="28"/>
        <v>0</v>
      </c>
      <c r="Z367">
        <f t="shared" si="30"/>
        <v>0</v>
      </c>
      <c r="AA367" s="23">
        <f t="shared" si="29"/>
        <v>0</v>
      </c>
    </row>
    <row r="368" spans="1:27" x14ac:dyDescent="0.25">
      <c r="A368" s="10" t="s">
        <v>60</v>
      </c>
      <c r="B368" s="10" t="s">
        <v>61</v>
      </c>
      <c r="C368" s="11">
        <v>45726.166666666657</v>
      </c>
      <c r="D368" s="12">
        <v>0</v>
      </c>
      <c r="E368" s="12">
        <v>0</v>
      </c>
      <c r="F368" s="13">
        <v>0</v>
      </c>
      <c r="G368" s="14" t="s">
        <v>62</v>
      </c>
      <c r="H368" s="12">
        <v>0</v>
      </c>
      <c r="I368" s="12">
        <v>0</v>
      </c>
      <c r="J368" s="10">
        <v>0</v>
      </c>
      <c r="K368" s="10">
        <v>0</v>
      </c>
      <c r="L368" s="14">
        <v>0</v>
      </c>
      <c r="M368" s="14">
        <v>0</v>
      </c>
      <c r="N368" s="14">
        <v>0</v>
      </c>
      <c r="O368" s="14">
        <v>0</v>
      </c>
      <c r="P368" s="14">
        <v>0</v>
      </c>
      <c r="Q368" s="16">
        <v>0</v>
      </c>
      <c r="R368" s="14">
        <v>0</v>
      </c>
      <c r="S368" s="16">
        <v>0</v>
      </c>
      <c r="T368" s="14">
        <v>0</v>
      </c>
      <c r="U368" s="14">
        <v>0</v>
      </c>
      <c r="V368" s="14" t="s">
        <v>62</v>
      </c>
      <c r="W368">
        <f t="shared" si="26"/>
        <v>4</v>
      </c>
      <c r="X368">
        <f t="shared" si="27"/>
        <v>0</v>
      </c>
      <c r="Y368">
        <f t="shared" si="28"/>
        <v>0</v>
      </c>
      <c r="Z368">
        <f t="shared" si="30"/>
        <v>0</v>
      </c>
      <c r="AA368" s="23">
        <f t="shared" si="29"/>
        <v>0</v>
      </c>
    </row>
    <row r="369" spans="1:27" x14ac:dyDescent="0.25">
      <c r="A369" s="10" t="s">
        <v>50</v>
      </c>
      <c r="B369" s="10" t="s">
        <v>51</v>
      </c>
      <c r="C369" s="11">
        <v>45726.166666666657</v>
      </c>
      <c r="D369" s="12">
        <v>2.1</v>
      </c>
      <c r="E369" s="12">
        <v>2.1</v>
      </c>
      <c r="F369" s="13">
        <v>2.2000000000000002</v>
      </c>
      <c r="G369" s="14">
        <v>2300.0100000000002</v>
      </c>
      <c r="H369" s="12">
        <v>0</v>
      </c>
      <c r="I369" s="12">
        <v>0</v>
      </c>
      <c r="J369" s="10">
        <v>0</v>
      </c>
      <c r="K369" s="10">
        <v>0</v>
      </c>
      <c r="L369" s="14">
        <v>5060.0220000000008</v>
      </c>
      <c r="M369" s="14">
        <v>3.311590503142583</v>
      </c>
      <c r="N369" s="14">
        <v>-69.854000000000084</v>
      </c>
      <c r="O369" s="14">
        <v>-57.408673496857432</v>
      </c>
      <c r="P369" s="14">
        <v>-57.408673496857432</v>
      </c>
      <c r="Q369" s="16">
        <v>0</v>
      </c>
      <c r="R369" s="14">
        <v>0</v>
      </c>
      <c r="S369" s="16">
        <v>60.720264000000007</v>
      </c>
      <c r="T369" s="14">
        <v>0</v>
      </c>
      <c r="U369" s="14">
        <v>0</v>
      </c>
      <c r="V369" s="14">
        <v>1651</v>
      </c>
      <c r="W369">
        <f t="shared" si="26"/>
        <v>4</v>
      </c>
      <c r="X369">
        <f t="shared" si="27"/>
        <v>0</v>
      </c>
      <c r="Y369">
        <f t="shared" si="28"/>
        <v>0</v>
      </c>
      <c r="Z369">
        <f t="shared" si="30"/>
        <v>0</v>
      </c>
      <c r="AA369" s="23">
        <f t="shared" si="29"/>
        <v>60.720264000000007</v>
      </c>
    </row>
    <row r="370" spans="1:27" x14ac:dyDescent="0.25">
      <c r="A370" s="10" t="s">
        <v>77</v>
      </c>
      <c r="B370" s="10" t="s">
        <v>77</v>
      </c>
      <c r="C370" s="11">
        <v>45726.166666666657</v>
      </c>
      <c r="D370" s="12">
        <v>0.33</v>
      </c>
      <c r="E370" s="12">
        <v>0.33</v>
      </c>
      <c r="F370" s="13">
        <v>0</v>
      </c>
      <c r="G370" s="14">
        <v>2300.0100000000002</v>
      </c>
      <c r="H370" s="12">
        <v>1965</v>
      </c>
      <c r="I370" s="12">
        <v>0</v>
      </c>
      <c r="J370" s="10">
        <v>0.1</v>
      </c>
      <c r="K370" s="10">
        <v>0</v>
      </c>
      <c r="L370" s="14">
        <v>0</v>
      </c>
      <c r="M370" s="14">
        <v>7.4094500825257734</v>
      </c>
      <c r="N370" s="14">
        <v>-13.80006000000003</v>
      </c>
      <c r="O370" s="14">
        <v>-13.55419540747425</v>
      </c>
      <c r="P370" s="14">
        <v>-13.55419540747425</v>
      </c>
      <c r="Q370" s="16">
        <v>0</v>
      </c>
      <c r="R370" s="14">
        <v>-12.53735451</v>
      </c>
      <c r="S370" s="16">
        <v>0</v>
      </c>
      <c r="T370" s="14">
        <v>33.501000000000033</v>
      </c>
      <c r="U370" s="14">
        <v>0</v>
      </c>
      <c r="V370" s="14">
        <v>1651</v>
      </c>
      <c r="W370">
        <f t="shared" si="26"/>
        <v>4</v>
      </c>
      <c r="X370">
        <f t="shared" si="27"/>
        <v>196.5</v>
      </c>
      <c r="Y370">
        <f t="shared" si="28"/>
        <v>0</v>
      </c>
      <c r="Z370">
        <f t="shared" si="30"/>
        <v>0</v>
      </c>
      <c r="AA370" s="23">
        <f t="shared" si="29"/>
        <v>0</v>
      </c>
    </row>
    <row r="371" spans="1:27" x14ac:dyDescent="0.25">
      <c r="A371" s="10" t="s">
        <v>80</v>
      </c>
      <c r="B371" s="10" t="s">
        <v>83</v>
      </c>
      <c r="C371" s="11">
        <v>45726.166666666657</v>
      </c>
      <c r="D371" s="12">
        <v>0.4</v>
      </c>
      <c r="E371" s="12">
        <v>0.4</v>
      </c>
      <c r="F371" s="13">
        <v>0.42</v>
      </c>
      <c r="G371" s="14">
        <v>2300.0100000000002</v>
      </c>
      <c r="H371" s="12">
        <v>0</v>
      </c>
      <c r="I371" s="12">
        <v>0</v>
      </c>
      <c r="J371" s="10">
        <v>0</v>
      </c>
      <c r="K371" s="10">
        <v>0</v>
      </c>
      <c r="L371" s="14">
        <v>966.00420000000008</v>
      </c>
      <c r="M371" s="14">
        <v>8.0614386341382041</v>
      </c>
      <c r="N371" s="14">
        <v>-13.970799999999979</v>
      </c>
      <c r="O371" s="14">
        <v>-10.775643265861801</v>
      </c>
      <c r="P371" s="14">
        <v>-10.775643265861801</v>
      </c>
      <c r="Q371" s="16">
        <v>0</v>
      </c>
      <c r="R371" s="14">
        <v>0</v>
      </c>
      <c r="S371" s="16">
        <v>18.837081900000001</v>
      </c>
      <c r="T371" s="14">
        <v>0</v>
      </c>
      <c r="U371" s="14">
        <v>0</v>
      </c>
      <c r="V371" s="14">
        <v>1651</v>
      </c>
      <c r="W371">
        <f t="shared" si="26"/>
        <v>4</v>
      </c>
      <c r="X371">
        <f t="shared" si="27"/>
        <v>0</v>
      </c>
      <c r="Y371">
        <f t="shared" si="28"/>
        <v>0</v>
      </c>
      <c r="Z371">
        <f t="shared" si="30"/>
        <v>0</v>
      </c>
      <c r="AA371" s="23">
        <f t="shared" si="29"/>
        <v>18.837081900000001</v>
      </c>
    </row>
    <row r="372" spans="1:27" x14ac:dyDescent="0.25">
      <c r="A372" s="10" t="s">
        <v>26</v>
      </c>
      <c r="B372" s="10" t="s">
        <v>29</v>
      </c>
      <c r="C372" s="11">
        <v>45726.166666666657</v>
      </c>
      <c r="D372" s="12">
        <v>0.46</v>
      </c>
      <c r="E372" s="12">
        <v>0.46</v>
      </c>
      <c r="F372" s="13">
        <v>0</v>
      </c>
      <c r="G372" s="14">
        <v>2300.0100000000002</v>
      </c>
      <c r="H372" s="12">
        <v>1965</v>
      </c>
      <c r="I372" s="12">
        <v>0</v>
      </c>
      <c r="J372" s="10">
        <v>0.2</v>
      </c>
      <c r="K372" s="10">
        <v>0</v>
      </c>
      <c r="L372" s="14">
        <v>0</v>
      </c>
      <c r="M372" s="14">
        <v>29.836721777755361</v>
      </c>
      <c r="N372" s="14">
        <v>-20.700090000000049</v>
      </c>
      <c r="O372" s="14">
        <v>-18.631797642244699</v>
      </c>
      <c r="P372" s="14">
        <v>-18.631797642244699</v>
      </c>
      <c r="Q372" s="16">
        <v>0</v>
      </c>
      <c r="R372" s="14">
        <v>-18.533480579999999</v>
      </c>
      <c r="S372" s="16">
        <v>0</v>
      </c>
      <c r="T372" s="14">
        <v>67.002000000000052</v>
      </c>
      <c r="U372" s="14">
        <v>0</v>
      </c>
      <c r="V372" s="14">
        <v>1651</v>
      </c>
      <c r="W372">
        <f t="shared" si="26"/>
        <v>4</v>
      </c>
      <c r="X372">
        <f t="shared" si="27"/>
        <v>393</v>
      </c>
      <c r="Y372">
        <f t="shared" si="28"/>
        <v>0</v>
      </c>
      <c r="Z372">
        <f t="shared" si="30"/>
        <v>0</v>
      </c>
      <c r="AA372" s="23">
        <f t="shared" si="29"/>
        <v>0</v>
      </c>
    </row>
    <row r="373" spans="1:27" x14ac:dyDescent="0.25">
      <c r="A373" s="10" t="s">
        <v>65</v>
      </c>
      <c r="B373" s="10" t="s">
        <v>68</v>
      </c>
      <c r="C373" s="11">
        <v>45726.166666666657</v>
      </c>
      <c r="D373" s="12">
        <v>2.2000000000000002</v>
      </c>
      <c r="E373" s="12">
        <v>2.2000000000000002</v>
      </c>
      <c r="F373" s="13">
        <v>2.21</v>
      </c>
      <c r="G373" s="14">
        <v>2300.0100000000002</v>
      </c>
      <c r="H373" s="12">
        <v>0</v>
      </c>
      <c r="I373" s="12">
        <v>0</v>
      </c>
      <c r="J373" s="10">
        <v>0</v>
      </c>
      <c r="K373" s="10">
        <v>0</v>
      </c>
      <c r="L373" s="14">
        <v>5083.0221000000001</v>
      </c>
      <c r="M373" s="14">
        <v>30.828466620091461</v>
      </c>
      <c r="N373" s="14">
        <v>-6.9853999999998528</v>
      </c>
      <c r="O373" s="14">
        <v>-4.752688079908542</v>
      </c>
      <c r="P373" s="14">
        <v>-4.752688079908542</v>
      </c>
      <c r="Q373" s="16">
        <v>0</v>
      </c>
      <c r="R373" s="14">
        <v>0</v>
      </c>
      <c r="S373" s="16">
        <v>35.581154700000013</v>
      </c>
      <c r="T373" s="14">
        <v>0</v>
      </c>
      <c r="U373" s="14">
        <v>0</v>
      </c>
      <c r="V373" s="14">
        <v>1651</v>
      </c>
      <c r="W373">
        <f t="shared" si="26"/>
        <v>4</v>
      </c>
      <c r="X373">
        <f t="shared" si="27"/>
        <v>0</v>
      </c>
      <c r="Y373">
        <f t="shared" si="28"/>
        <v>0</v>
      </c>
      <c r="Z373">
        <f t="shared" si="30"/>
        <v>0</v>
      </c>
      <c r="AA373" s="23">
        <f t="shared" si="29"/>
        <v>35.581154700000013</v>
      </c>
    </row>
    <row r="374" spans="1:27" x14ac:dyDescent="0.25">
      <c r="A374" s="10" t="s">
        <v>26</v>
      </c>
      <c r="B374" s="10" t="s">
        <v>28</v>
      </c>
      <c r="C374" s="11">
        <v>45726.166666666657</v>
      </c>
      <c r="D374" s="12">
        <v>2.5</v>
      </c>
      <c r="E374" s="12">
        <v>2.5</v>
      </c>
      <c r="F374" s="13">
        <v>2.59</v>
      </c>
      <c r="G374" s="14">
        <v>2300.0100000000002</v>
      </c>
      <c r="H374" s="12">
        <v>0</v>
      </c>
      <c r="I374" s="12">
        <v>0</v>
      </c>
      <c r="J374" s="10">
        <v>0</v>
      </c>
      <c r="K374" s="10">
        <v>0</v>
      </c>
      <c r="L374" s="14">
        <v>5957.0258999999996</v>
      </c>
      <c r="M374" s="14">
        <v>44.625557812611483</v>
      </c>
      <c r="N374" s="14">
        <v>-62.868599999999908</v>
      </c>
      <c r="O374" s="14">
        <v>-5.2136437388517788E-2</v>
      </c>
      <c r="P374" s="14">
        <v>-5.2136437388517788E-2</v>
      </c>
      <c r="Q374" s="16">
        <v>0</v>
      </c>
      <c r="R374" s="14">
        <v>0</v>
      </c>
      <c r="S374" s="16">
        <v>44.677694250000002</v>
      </c>
      <c r="T374" s="14">
        <v>0</v>
      </c>
      <c r="U374" s="14">
        <v>0</v>
      </c>
      <c r="V374" s="14">
        <v>1651</v>
      </c>
      <c r="W374">
        <f t="shared" si="26"/>
        <v>4</v>
      </c>
      <c r="X374">
        <f t="shared" si="27"/>
        <v>0</v>
      </c>
      <c r="Y374">
        <f t="shared" si="28"/>
        <v>0</v>
      </c>
      <c r="Z374">
        <f t="shared" si="30"/>
        <v>0</v>
      </c>
      <c r="AA374" s="23">
        <f t="shared" si="29"/>
        <v>44.677694250000002</v>
      </c>
    </row>
    <row r="375" spans="1:27" x14ac:dyDescent="0.25">
      <c r="A375" s="10" t="s">
        <v>86</v>
      </c>
      <c r="B375" s="10" t="s">
        <v>87</v>
      </c>
      <c r="C375" s="11">
        <v>45726.166666666657</v>
      </c>
      <c r="D375" s="12">
        <v>1.3</v>
      </c>
      <c r="E375" s="12">
        <v>1.3</v>
      </c>
      <c r="F375" s="13">
        <v>1.31</v>
      </c>
      <c r="G375" s="14">
        <v>2300.0100000000002</v>
      </c>
      <c r="H375" s="12">
        <v>0</v>
      </c>
      <c r="I375" s="12">
        <v>0</v>
      </c>
      <c r="J375" s="10">
        <v>0</v>
      </c>
      <c r="K375" s="10">
        <v>0</v>
      </c>
      <c r="L375" s="14">
        <v>3013.013100000001</v>
      </c>
      <c r="M375" s="14">
        <v>54.519394650314268</v>
      </c>
      <c r="N375" s="14">
        <v>-6.9854000000000074</v>
      </c>
      <c r="O375" s="14">
        <v>-5.7408673496857432</v>
      </c>
      <c r="P375" s="14">
        <v>-5.7408673496857432</v>
      </c>
      <c r="Q375" s="16">
        <v>0</v>
      </c>
      <c r="R375" s="14">
        <v>0</v>
      </c>
      <c r="S375" s="16">
        <v>60.260262000000012</v>
      </c>
      <c r="T375" s="14">
        <v>0</v>
      </c>
      <c r="U375" s="14">
        <v>0</v>
      </c>
      <c r="V375" s="14">
        <v>1651</v>
      </c>
      <c r="W375">
        <f t="shared" si="26"/>
        <v>4</v>
      </c>
      <c r="X375">
        <f t="shared" si="27"/>
        <v>0</v>
      </c>
      <c r="Y375">
        <f t="shared" si="28"/>
        <v>0</v>
      </c>
      <c r="Z375">
        <f t="shared" si="30"/>
        <v>0</v>
      </c>
      <c r="AA375" s="23">
        <f t="shared" si="29"/>
        <v>60.260262000000012</v>
      </c>
    </row>
    <row r="376" spans="1:27" x14ac:dyDescent="0.25">
      <c r="A376" s="10" t="s">
        <v>65</v>
      </c>
      <c r="B376" s="10" t="s">
        <v>69</v>
      </c>
      <c r="C376" s="11">
        <v>45726.166666666657</v>
      </c>
      <c r="D376" s="12">
        <v>3.6</v>
      </c>
      <c r="E376" s="12">
        <v>3.6</v>
      </c>
      <c r="F376" s="13">
        <v>3.6</v>
      </c>
      <c r="G376" s="14">
        <v>2300.0100000000002</v>
      </c>
      <c r="H376" s="12">
        <v>0</v>
      </c>
      <c r="I376" s="12">
        <v>0</v>
      </c>
      <c r="J376" s="10">
        <v>0</v>
      </c>
      <c r="K376" s="10">
        <v>0</v>
      </c>
      <c r="L376" s="14">
        <v>8280.0360000000019</v>
      </c>
      <c r="M376" s="14">
        <v>57.960252000000011</v>
      </c>
      <c r="N376" s="14">
        <v>0</v>
      </c>
      <c r="O376" s="14">
        <v>0</v>
      </c>
      <c r="P376" s="14">
        <v>0</v>
      </c>
      <c r="Q376" s="16">
        <v>0</v>
      </c>
      <c r="R376" s="14">
        <v>0</v>
      </c>
      <c r="S376" s="16">
        <v>57.960252000000011</v>
      </c>
      <c r="T376" s="14">
        <v>0</v>
      </c>
      <c r="U376" s="14">
        <v>0</v>
      </c>
      <c r="V376" s="14">
        <v>1651</v>
      </c>
      <c r="W376">
        <f t="shared" si="26"/>
        <v>4</v>
      </c>
      <c r="X376">
        <f t="shared" si="27"/>
        <v>0</v>
      </c>
      <c r="Y376">
        <f t="shared" si="28"/>
        <v>0</v>
      </c>
      <c r="Z376">
        <f t="shared" si="30"/>
        <v>0</v>
      </c>
      <c r="AA376" s="23">
        <f t="shared" si="29"/>
        <v>57.960252000000011</v>
      </c>
    </row>
    <row r="377" spans="1:27" x14ac:dyDescent="0.25">
      <c r="A377" s="10" t="s">
        <v>92</v>
      </c>
      <c r="B377" s="10" t="s">
        <v>93</v>
      </c>
      <c r="C377" s="11">
        <v>45726.166666666657</v>
      </c>
      <c r="D377" s="12">
        <v>0.82</v>
      </c>
      <c r="E377" s="12">
        <v>0.82</v>
      </c>
      <c r="F377" s="13">
        <v>0.69</v>
      </c>
      <c r="G377" s="14">
        <v>2300.0100000000002</v>
      </c>
      <c r="H377" s="12">
        <v>1965</v>
      </c>
      <c r="I377" s="12">
        <v>0</v>
      </c>
      <c r="J377" s="10">
        <v>0.1</v>
      </c>
      <c r="K377" s="10">
        <v>0</v>
      </c>
      <c r="L377" s="14">
        <v>1587.0069000000001</v>
      </c>
      <c r="M377" s="14">
        <v>72.291700416262913</v>
      </c>
      <c r="N377" s="14">
        <v>-0.6900030000000098</v>
      </c>
      <c r="O377" s="14">
        <v>-0.56707070373711788</v>
      </c>
      <c r="P377" s="14">
        <v>-0.56707070373711788</v>
      </c>
      <c r="Q377" s="16">
        <v>0</v>
      </c>
      <c r="R377" s="14">
        <v>0</v>
      </c>
      <c r="S377" s="16">
        <v>39.357771120000002</v>
      </c>
      <c r="T377" s="14">
        <v>33.501000000000033</v>
      </c>
      <c r="U377" s="14">
        <v>0</v>
      </c>
      <c r="V377" s="14">
        <v>1651</v>
      </c>
      <c r="W377">
        <f t="shared" si="26"/>
        <v>4</v>
      </c>
      <c r="X377">
        <f t="shared" si="27"/>
        <v>196.5</v>
      </c>
      <c r="Y377">
        <f t="shared" si="28"/>
        <v>0</v>
      </c>
      <c r="Z377">
        <f t="shared" si="30"/>
        <v>0</v>
      </c>
      <c r="AA377" s="23">
        <f t="shared" si="29"/>
        <v>39.357771120000002</v>
      </c>
    </row>
    <row r="378" spans="1:27" x14ac:dyDescent="0.25">
      <c r="A378" s="10" t="s">
        <v>94</v>
      </c>
      <c r="B378" s="10" t="s">
        <v>95</v>
      </c>
      <c r="C378" s="11">
        <v>45726.166666666657</v>
      </c>
      <c r="D378" s="12">
        <v>0.87</v>
      </c>
      <c r="E378" s="12">
        <v>0.87</v>
      </c>
      <c r="F378" s="13">
        <v>0.79</v>
      </c>
      <c r="G378" s="14">
        <v>2300.0100000000002</v>
      </c>
      <c r="H378" s="12">
        <v>1965</v>
      </c>
      <c r="I378" s="12">
        <v>0</v>
      </c>
      <c r="J378" s="10">
        <v>0.2</v>
      </c>
      <c r="K378" s="10">
        <v>0</v>
      </c>
      <c r="L378" s="14">
        <v>1817.0079000000001</v>
      </c>
      <c r="M378" s="14">
        <v>97.184169757482692</v>
      </c>
      <c r="N378" s="14">
        <v>-62.868600000000079</v>
      </c>
      <c r="O378" s="14">
        <v>-53.036792062517392</v>
      </c>
      <c r="P378" s="14">
        <v>-53.036792062517392</v>
      </c>
      <c r="Q378" s="16">
        <v>0</v>
      </c>
      <c r="R378" s="14">
        <v>0</v>
      </c>
      <c r="S378" s="16">
        <v>83.218961820000018</v>
      </c>
      <c r="T378" s="14">
        <v>67.002000000000052</v>
      </c>
      <c r="U378" s="14">
        <v>0</v>
      </c>
      <c r="V378" s="14">
        <v>1651</v>
      </c>
      <c r="W378">
        <f t="shared" si="26"/>
        <v>4</v>
      </c>
      <c r="X378">
        <f t="shared" si="27"/>
        <v>393</v>
      </c>
      <c r="Y378">
        <f t="shared" si="28"/>
        <v>0</v>
      </c>
      <c r="Z378">
        <f t="shared" si="30"/>
        <v>0</v>
      </c>
      <c r="AA378" s="23">
        <f t="shared" si="29"/>
        <v>83.218961820000018</v>
      </c>
    </row>
    <row r="379" spans="1:27" x14ac:dyDescent="0.25">
      <c r="A379" s="10" t="s">
        <v>54</v>
      </c>
      <c r="B379" s="10" t="s">
        <v>57</v>
      </c>
      <c r="C379" s="11">
        <v>45726.166666666657</v>
      </c>
      <c r="D379" s="12">
        <v>2.7</v>
      </c>
      <c r="E379" s="12">
        <v>2.7</v>
      </c>
      <c r="F379" s="13">
        <v>2.73</v>
      </c>
      <c r="G379" s="14">
        <v>2300.0100000000002</v>
      </c>
      <c r="H379" s="12">
        <v>0</v>
      </c>
      <c r="I379" s="12">
        <v>0</v>
      </c>
      <c r="J379" s="10">
        <v>0</v>
      </c>
      <c r="K379" s="10">
        <v>0</v>
      </c>
      <c r="L379" s="14">
        <v>6279.0273000000016</v>
      </c>
      <c r="M379" s="14">
        <v>101.05288335599001</v>
      </c>
      <c r="N379" s="14">
        <v>-20.956199999999871</v>
      </c>
      <c r="O379" s="14">
        <v>-11.96960804400995</v>
      </c>
      <c r="P379" s="14">
        <v>-11.96960804400995</v>
      </c>
      <c r="Q379" s="16">
        <v>0</v>
      </c>
      <c r="R379" s="14">
        <v>0</v>
      </c>
      <c r="S379" s="16">
        <v>113.02249140000001</v>
      </c>
      <c r="T379" s="14">
        <v>0</v>
      </c>
      <c r="U379" s="14">
        <v>0</v>
      </c>
      <c r="V379" s="14">
        <v>1651</v>
      </c>
      <c r="W379">
        <f t="shared" si="26"/>
        <v>4</v>
      </c>
      <c r="X379">
        <f t="shared" si="27"/>
        <v>0</v>
      </c>
      <c r="Y379">
        <f t="shared" si="28"/>
        <v>0</v>
      </c>
      <c r="Z379">
        <f t="shared" si="30"/>
        <v>0</v>
      </c>
      <c r="AA379" s="23">
        <f t="shared" si="29"/>
        <v>113.02249140000001</v>
      </c>
    </row>
    <row r="380" spans="1:27" x14ac:dyDescent="0.25">
      <c r="A380" s="10" t="s">
        <v>54</v>
      </c>
      <c r="B380" s="10" t="s">
        <v>58</v>
      </c>
      <c r="C380" s="11">
        <v>45726.166666666657</v>
      </c>
      <c r="D380" s="12">
        <v>11.2</v>
      </c>
      <c r="E380" s="12">
        <v>11.2</v>
      </c>
      <c r="F380" s="13">
        <v>12</v>
      </c>
      <c r="G380" s="14">
        <v>2300.0100000000002</v>
      </c>
      <c r="H380" s="12">
        <v>0</v>
      </c>
      <c r="I380" s="12">
        <v>0</v>
      </c>
      <c r="J380" s="10">
        <v>0</v>
      </c>
      <c r="K380" s="10">
        <v>0</v>
      </c>
      <c r="L380" s="14">
        <v>27600.12</v>
      </c>
      <c r="M380" s="14">
        <v>161.0525401597321</v>
      </c>
      <c r="N380" s="14">
        <v>-558.83200000000068</v>
      </c>
      <c r="O380" s="14">
        <v>-319.18954784026778</v>
      </c>
      <c r="P380" s="14">
        <v>-319.18954784026778</v>
      </c>
      <c r="Q380" s="16">
        <v>0</v>
      </c>
      <c r="R380" s="14">
        <v>-16.560072000000051</v>
      </c>
      <c r="S380" s="16">
        <v>496.80216000000001</v>
      </c>
      <c r="T380" s="14">
        <v>0</v>
      </c>
      <c r="U380" s="14">
        <v>0</v>
      </c>
      <c r="V380" s="14">
        <v>1651</v>
      </c>
      <c r="W380">
        <f t="shared" si="26"/>
        <v>4</v>
      </c>
      <c r="X380">
        <f t="shared" si="27"/>
        <v>0</v>
      </c>
      <c r="Y380">
        <f t="shared" si="28"/>
        <v>0</v>
      </c>
      <c r="Z380">
        <f t="shared" si="30"/>
        <v>0</v>
      </c>
      <c r="AA380" s="23">
        <f t="shared" si="29"/>
        <v>496.80216000000001</v>
      </c>
    </row>
    <row r="381" spans="1:27" x14ac:dyDescent="0.25">
      <c r="A381" s="10" t="s">
        <v>118</v>
      </c>
      <c r="B381" s="10" t="s">
        <v>120</v>
      </c>
      <c r="C381" s="11">
        <v>45726.166666666657</v>
      </c>
      <c r="D381" s="12">
        <v>4.8</v>
      </c>
      <c r="E381" s="12">
        <v>4.8</v>
      </c>
      <c r="F381" s="13">
        <v>4.88</v>
      </c>
      <c r="G381" s="14">
        <v>2300.0100000000002</v>
      </c>
      <c r="H381" s="12">
        <v>0</v>
      </c>
      <c r="I381" s="12">
        <v>0</v>
      </c>
      <c r="J381" s="10">
        <v>0</v>
      </c>
      <c r="K381" s="10">
        <v>0</v>
      </c>
      <c r="L381" s="14">
        <v>11224.0488</v>
      </c>
      <c r="M381" s="14">
        <v>172.94201280251411</v>
      </c>
      <c r="N381" s="14">
        <v>-55.883200000000073</v>
      </c>
      <c r="O381" s="14">
        <v>-45.926938797485953</v>
      </c>
      <c r="P381" s="14">
        <v>-45.926938797485953</v>
      </c>
      <c r="Q381" s="16">
        <v>0</v>
      </c>
      <c r="R381" s="14">
        <v>0</v>
      </c>
      <c r="S381" s="16">
        <v>218.8689516</v>
      </c>
      <c r="T381" s="14">
        <v>0</v>
      </c>
      <c r="U381" s="14">
        <v>0</v>
      </c>
      <c r="V381" s="14">
        <v>1651</v>
      </c>
      <c r="W381">
        <f t="shared" si="26"/>
        <v>4</v>
      </c>
      <c r="X381">
        <f t="shared" si="27"/>
        <v>0</v>
      </c>
      <c r="Y381">
        <f t="shared" si="28"/>
        <v>0</v>
      </c>
      <c r="Z381">
        <f t="shared" si="30"/>
        <v>0</v>
      </c>
      <c r="AA381" s="23">
        <f t="shared" si="29"/>
        <v>218.8689516</v>
      </c>
    </row>
    <row r="382" spans="1:27" x14ac:dyDescent="0.25">
      <c r="A382" s="10" t="s">
        <v>26</v>
      </c>
      <c r="B382" s="10" t="s">
        <v>37</v>
      </c>
      <c r="C382" s="11">
        <v>45726.166666666657</v>
      </c>
      <c r="D382" s="12">
        <v>1.57</v>
      </c>
      <c r="E382" s="12">
        <v>1.57</v>
      </c>
      <c r="F382" s="13">
        <v>0</v>
      </c>
      <c r="G382" s="14">
        <v>2300.0100000000002</v>
      </c>
      <c r="H382" s="12">
        <v>1965</v>
      </c>
      <c r="I382" s="12">
        <v>0</v>
      </c>
      <c r="J382" s="10">
        <v>0.8</v>
      </c>
      <c r="K382" s="10">
        <v>0</v>
      </c>
      <c r="L382" s="14">
        <v>0</v>
      </c>
      <c r="M382" s="14">
        <v>174.71501668734771</v>
      </c>
      <c r="N382" s="14">
        <v>-55.200240000000122</v>
      </c>
      <c r="O382" s="14">
        <v>-49.684793712652507</v>
      </c>
      <c r="P382" s="14">
        <v>-49.684793712652507</v>
      </c>
      <c r="Q382" s="16">
        <v>0</v>
      </c>
      <c r="R382" s="14">
        <v>-43.60818960000001</v>
      </c>
      <c r="S382" s="16">
        <v>0</v>
      </c>
      <c r="T382" s="14">
        <v>268.00800000000021</v>
      </c>
      <c r="U382" s="14">
        <v>0</v>
      </c>
      <c r="V382" s="14">
        <v>1651</v>
      </c>
      <c r="W382">
        <f t="shared" si="26"/>
        <v>4</v>
      </c>
      <c r="X382">
        <f t="shared" si="27"/>
        <v>1572</v>
      </c>
      <c r="Y382">
        <f t="shared" si="28"/>
        <v>0</v>
      </c>
      <c r="Z382">
        <f t="shared" si="30"/>
        <v>0</v>
      </c>
      <c r="AA382" s="23">
        <f t="shared" si="29"/>
        <v>0</v>
      </c>
    </row>
    <row r="383" spans="1:27" x14ac:dyDescent="0.25">
      <c r="A383" s="10" t="s">
        <v>96</v>
      </c>
      <c r="B383" s="10" t="s">
        <v>97</v>
      </c>
      <c r="C383" s="11">
        <v>45726.166666666657</v>
      </c>
      <c r="D383" s="12">
        <v>0</v>
      </c>
      <c r="E383" s="12">
        <v>0</v>
      </c>
      <c r="F383" s="13">
        <v>0</v>
      </c>
      <c r="G383" s="14">
        <v>2300.0100000000002</v>
      </c>
      <c r="H383" s="12">
        <v>1985.823846153846</v>
      </c>
      <c r="I383" s="12">
        <v>2000.489230769231</v>
      </c>
      <c r="J383" s="10">
        <v>13</v>
      </c>
      <c r="K383" s="10">
        <v>13</v>
      </c>
      <c r="L383" s="14">
        <v>0</v>
      </c>
      <c r="M383" s="14">
        <v>190.6500000000012</v>
      </c>
      <c r="N383" s="14">
        <v>0</v>
      </c>
      <c r="O383" s="14">
        <v>0</v>
      </c>
      <c r="P383" s="14">
        <v>0</v>
      </c>
      <c r="Q383" s="16">
        <v>0</v>
      </c>
      <c r="R383" s="14">
        <v>0</v>
      </c>
      <c r="S383" s="16">
        <v>0</v>
      </c>
      <c r="T383" s="14">
        <v>0</v>
      </c>
      <c r="U383" s="14">
        <v>190.6500000000012</v>
      </c>
      <c r="V383" s="14">
        <v>1651</v>
      </c>
      <c r="W383">
        <f t="shared" si="26"/>
        <v>4</v>
      </c>
      <c r="X383">
        <f t="shared" si="27"/>
        <v>25815.71</v>
      </c>
      <c r="Y383">
        <f t="shared" si="28"/>
        <v>26006.360000000004</v>
      </c>
      <c r="Z383">
        <f t="shared" si="30"/>
        <v>0</v>
      </c>
      <c r="AA383" s="23">
        <f t="shared" si="29"/>
        <v>0</v>
      </c>
    </row>
    <row r="384" spans="1:27" x14ac:dyDescent="0.25">
      <c r="A384" s="10" t="s">
        <v>122</v>
      </c>
      <c r="B384" s="10" t="s">
        <v>123</v>
      </c>
      <c r="C384" s="11">
        <v>45726.166666666657</v>
      </c>
      <c r="D384" s="12">
        <v>18.5</v>
      </c>
      <c r="E384" s="12">
        <v>18.5</v>
      </c>
      <c r="F384" s="13">
        <v>18.690000000000001</v>
      </c>
      <c r="G384" s="14">
        <v>2300.0100000000002</v>
      </c>
      <c r="H384" s="12">
        <v>0</v>
      </c>
      <c r="I384" s="12">
        <v>1965</v>
      </c>
      <c r="J384" s="10">
        <v>0</v>
      </c>
      <c r="K384" s="10">
        <v>0.5</v>
      </c>
      <c r="L384" s="14">
        <v>42987.186900000001</v>
      </c>
      <c r="M384" s="14">
        <v>416.54503918414952</v>
      </c>
      <c r="N384" s="14">
        <v>-21.390093000000199</v>
      </c>
      <c r="O384" s="14">
        <v>-17.579191815850571</v>
      </c>
      <c r="P384" s="14">
        <v>-17.579191815850571</v>
      </c>
      <c r="Q384" s="16">
        <v>0</v>
      </c>
      <c r="R384" s="14">
        <v>0</v>
      </c>
      <c r="S384" s="16">
        <v>601.62923100000012</v>
      </c>
      <c r="T384" s="14">
        <v>-167.50500000000011</v>
      </c>
      <c r="U384" s="14">
        <v>0</v>
      </c>
      <c r="V384" s="14">
        <v>1651</v>
      </c>
      <c r="W384">
        <f t="shared" si="26"/>
        <v>4</v>
      </c>
      <c r="X384">
        <f t="shared" si="27"/>
        <v>0</v>
      </c>
      <c r="Y384">
        <f t="shared" si="28"/>
        <v>982.5</v>
      </c>
      <c r="Z384">
        <f t="shared" si="30"/>
        <v>0</v>
      </c>
      <c r="AA384" s="23">
        <f t="shared" si="29"/>
        <v>601.62923100000012</v>
      </c>
    </row>
    <row r="385" spans="1:27" x14ac:dyDescent="0.25">
      <c r="A385" s="10" t="s">
        <v>115</v>
      </c>
      <c r="B385" s="10" t="s">
        <v>117</v>
      </c>
      <c r="C385" s="11">
        <v>45726.166666666657</v>
      </c>
      <c r="D385" s="12">
        <v>6.1</v>
      </c>
      <c r="E385" s="12">
        <v>6.1</v>
      </c>
      <c r="F385" s="13">
        <v>5.0599999999999996</v>
      </c>
      <c r="G385" s="14">
        <v>2300.0100000000002</v>
      </c>
      <c r="H385" s="12">
        <v>1965</v>
      </c>
      <c r="I385" s="12">
        <v>0</v>
      </c>
      <c r="J385" s="10">
        <v>1.5</v>
      </c>
      <c r="K385" s="10">
        <v>0</v>
      </c>
      <c r="L385" s="14">
        <v>11638.0506</v>
      </c>
      <c r="M385" s="14">
        <v>698.61349707148088</v>
      </c>
      <c r="N385" s="14">
        <v>-321.32839999999999</v>
      </c>
      <c r="O385" s="14">
        <v>-257.78547632851951</v>
      </c>
      <c r="P385" s="14">
        <v>-257.78547632851951</v>
      </c>
      <c r="Q385" s="16">
        <v>0</v>
      </c>
      <c r="R385" s="14">
        <v>0</v>
      </c>
      <c r="S385" s="16">
        <v>453.8839734</v>
      </c>
      <c r="T385" s="14">
        <v>502.51500000000033</v>
      </c>
      <c r="U385" s="14">
        <v>0</v>
      </c>
      <c r="V385" s="14">
        <v>1651</v>
      </c>
      <c r="W385">
        <f t="shared" si="26"/>
        <v>4</v>
      </c>
      <c r="X385">
        <f t="shared" si="27"/>
        <v>2947.5</v>
      </c>
      <c r="Y385">
        <f t="shared" si="28"/>
        <v>0</v>
      </c>
      <c r="Z385">
        <f t="shared" si="30"/>
        <v>0</v>
      </c>
      <c r="AA385" s="23">
        <f t="shared" si="29"/>
        <v>453.8839734</v>
      </c>
    </row>
    <row r="386" spans="1:27" x14ac:dyDescent="0.25">
      <c r="A386" s="10" t="s">
        <v>80</v>
      </c>
      <c r="B386" s="10" t="s">
        <v>84</v>
      </c>
      <c r="C386" s="11">
        <v>45726.166666666657</v>
      </c>
      <c r="D386" s="12">
        <v>5.22</v>
      </c>
      <c r="E386" s="12">
        <v>5.22</v>
      </c>
      <c r="F386" s="13">
        <v>0</v>
      </c>
      <c r="G386" s="14">
        <v>2300.0100000000002</v>
      </c>
      <c r="H386" s="12">
        <v>1965</v>
      </c>
      <c r="I386" s="12">
        <v>0</v>
      </c>
      <c r="J386" s="10">
        <v>3.3</v>
      </c>
      <c r="K386" s="10">
        <v>0</v>
      </c>
      <c r="L386" s="14">
        <v>0</v>
      </c>
      <c r="M386" s="14">
        <v>872.77107762759874</v>
      </c>
      <c r="N386" s="14">
        <v>-131.10057000000029</v>
      </c>
      <c r="O386" s="14">
        <v>-128.10226733240179</v>
      </c>
      <c r="P386" s="14">
        <v>-128.10226733240179</v>
      </c>
      <c r="Q386" s="16">
        <v>0</v>
      </c>
      <c r="R386" s="14">
        <v>-104.65965504</v>
      </c>
      <c r="S386" s="16">
        <v>0</v>
      </c>
      <c r="T386" s="14">
        <v>1105.533000000001</v>
      </c>
      <c r="U386" s="14">
        <v>0</v>
      </c>
      <c r="V386" s="14">
        <v>1651</v>
      </c>
      <c r="W386">
        <f t="shared" ref="W386:W449" si="31">+HOUR(C386)</f>
        <v>4</v>
      </c>
      <c r="X386">
        <f t="shared" ref="X386:X449" si="32">+J386*H386</f>
        <v>6484.5</v>
      </c>
      <c r="Y386">
        <f t="shared" ref="Y386:Y449" si="33">+K386*I386</f>
        <v>0</v>
      </c>
      <c r="Z386">
        <f t="shared" si="30"/>
        <v>0</v>
      </c>
      <c r="AA386" s="23">
        <f t="shared" ref="AA386:AA449" si="34">+Z386+S386+Z386</f>
        <v>0</v>
      </c>
    </row>
    <row r="387" spans="1:27" x14ac:dyDescent="0.25">
      <c r="A387" s="10" t="s">
        <v>98</v>
      </c>
      <c r="B387" s="10" t="s">
        <v>100</v>
      </c>
      <c r="C387" s="11">
        <v>45726.166666666657</v>
      </c>
      <c r="D387" s="12">
        <v>12.52</v>
      </c>
      <c r="E387" s="12">
        <v>6.26</v>
      </c>
      <c r="F387" s="13">
        <v>0</v>
      </c>
      <c r="G387" s="14">
        <v>2300.0100000000002</v>
      </c>
      <c r="H387" s="12">
        <v>1965</v>
      </c>
      <c r="I387" s="12">
        <v>0</v>
      </c>
      <c r="J387" s="10">
        <v>4.4000000000000004</v>
      </c>
      <c r="K387" s="10">
        <v>0</v>
      </c>
      <c r="L387" s="14">
        <v>0</v>
      </c>
      <c r="M387" s="14">
        <v>1250.772854061227</v>
      </c>
      <c r="N387" s="14">
        <v>-131.10057000000029</v>
      </c>
      <c r="O387" s="14">
        <v>-119.1565932687749</v>
      </c>
      <c r="P387" s="14">
        <v>-119.1565932687749</v>
      </c>
      <c r="Q387" s="16">
        <v>0</v>
      </c>
      <c r="R387" s="14">
        <v>-104.11455266999999</v>
      </c>
      <c r="S387" s="16">
        <v>0</v>
      </c>
      <c r="T387" s="14">
        <v>1474.0440000000019</v>
      </c>
      <c r="U387" s="14">
        <v>0</v>
      </c>
      <c r="V387" s="14">
        <v>1651</v>
      </c>
      <c r="W387">
        <f t="shared" si="31"/>
        <v>4</v>
      </c>
      <c r="X387">
        <f t="shared" si="32"/>
        <v>8646</v>
      </c>
      <c r="Y387">
        <f t="shared" si="33"/>
        <v>0</v>
      </c>
      <c r="Z387">
        <f t="shared" si="30"/>
        <v>0</v>
      </c>
      <c r="AA387" s="23">
        <f t="shared" si="34"/>
        <v>0</v>
      </c>
    </row>
    <row r="388" spans="1:27" x14ac:dyDescent="0.25">
      <c r="A388" s="10" t="s">
        <v>73</v>
      </c>
      <c r="B388" s="10" t="s">
        <v>76</v>
      </c>
      <c r="C388" s="11">
        <v>45726.166666666657</v>
      </c>
      <c r="D388" s="12">
        <v>6.76</v>
      </c>
      <c r="E388" s="12">
        <v>6.76</v>
      </c>
      <c r="F388" s="13">
        <v>2.59</v>
      </c>
      <c r="G388" s="14">
        <v>2300.0100000000002</v>
      </c>
      <c r="H388" s="12">
        <v>1965</v>
      </c>
      <c r="I388" s="12">
        <v>0</v>
      </c>
      <c r="J388" s="10">
        <v>3.8</v>
      </c>
      <c r="K388" s="10">
        <v>0</v>
      </c>
      <c r="L388" s="14">
        <v>5957.0258999999996</v>
      </c>
      <c r="M388" s="14">
        <v>1321.2001314515071</v>
      </c>
      <c r="N388" s="14">
        <v>-28.290123000000069</v>
      </c>
      <c r="O388" s="14">
        <v>-7.8845122284934606</v>
      </c>
      <c r="P388" s="14">
        <v>-7.8845122284934606</v>
      </c>
      <c r="Q388" s="16">
        <v>0</v>
      </c>
      <c r="R388" s="14">
        <v>-98.836029720000013</v>
      </c>
      <c r="S388" s="16">
        <v>154.88267339999999</v>
      </c>
      <c r="T388" s="14">
        <v>1273.0380000000009</v>
      </c>
      <c r="U388" s="14">
        <v>0</v>
      </c>
      <c r="V388" s="14">
        <v>1651</v>
      </c>
      <c r="W388">
        <f t="shared" si="31"/>
        <v>4</v>
      </c>
      <c r="X388">
        <f t="shared" si="32"/>
        <v>7467</v>
      </c>
      <c r="Y388">
        <f t="shared" si="33"/>
        <v>0</v>
      </c>
      <c r="Z388">
        <f t="shared" si="30"/>
        <v>0</v>
      </c>
      <c r="AA388" s="23">
        <f t="shared" si="34"/>
        <v>154.88267339999999</v>
      </c>
    </row>
    <row r="389" spans="1:27" x14ac:dyDescent="0.25">
      <c r="A389" s="10" t="s">
        <v>26</v>
      </c>
      <c r="B389" s="10" t="s">
        <v>41</v>
      </c>
      <c r="C389" s="11">
        <v>45726.166666666657</v>
      </c>
      <c r="D389" s="12">
        <v>14.5</v>
      </c>
      <c r="E389" s="12">
        <v>14.5</v>
      </c>
      <c r="F389" s="13">
        <v>12</v>
      </c>
      <c r="G389" s="14">
        <v>2300.0100000000002</v>
      </c>
      <c r="H389" s="12">
        <v>1965</v>
      </c>
      <c r="I389" s="12">
        <v>0</v>
      </c>
      <c r="J389" s="10">
        <v>1.9</v>
      </c>
      <c r="K389" s="10">
        <v>0</v>
      </c>
      <c r="L389" s="14">
        <v>27600.12</v>
      </c>
      <c r="M389" s="14">
        <v>1401.428892985107</v>
      </c>
      <c r="N389" s="14">
        <v>-41.40018000000007</v>
      </c>
      <c r="O389" s="14">
        <v>-3.4332844893052702E-2</v>
      </c>
      <c r="P389" s="14">
        <v>-3.4332844893052702E-2</v>
      </c>
      <c r="Q389" s="16">
        <v>0</v>
      </c>
      <c r="R389" s="14">
        <v>-7.8591341699999973</v>
      </c>
      <c r="S389" s="16">
        <v>772.80336000000011</v>
      </c>
      <c r="T389" s="14">
        <v>636.51900000000035</v>
      </c>
      <c r="U389" s="14">
        <v>0</v>
      </c>
      <c r="V389" s="14">
        <v>1651</v>
      </c>
      <c r="W389">
        <f t="shared" si="31"/>
        <v>4</v>
      </c>
      <c r="X389">
        <f t="shared" si="32"/>
        <v>3733.5</v>
      </c>
      <c r="Y389">
        <f t="shared" si="33"/>
        <v>0</v>
      </c>
      <c r="Z389">
        <f t="shared" si="30"/>
        <v>0</v>
      </c>
      <c r="AA389" s="23">
        <f t="shared" si="34"/>
        <v>772.80336000000011</v>
      </c>
    </row>
    <row r="390" spans="1:27" x14ac:dyDescent="0.25">
      <c r="A390" s="10" t="s">
        <v>98</v>
      </c>
      <c r="B390" s="10" t="s">
        <v>104</v>
      </c>
      <c r="C390" s="11">
        <v>45726.166666666657</v>
      </c>
      <c r="D390" s="12">
        <v>75.239999999999995</v>
      </c>
      <c r="E390" s="12">
        <v>37.619999999999997</v>
      </c>
      <c r="F390" s="13">
        <v>34.200000000000003</v>
      </c>
      <c r="G390" s="14">
        <v>2300.0100000000002</v>
      </c>
      <c r="H390" s="12">
        <v>1965</v>
      </c>
      <c r="I390" s="12">
        <v>0</v>
      </c>
      <c r="J390" s="10">
        <v>1.4</v>
      </c>
      <c r="K390" s="10">
        <v>0</v>
      </c>
      <c r="L390" s="14">
        <v>78660.342000000019</v>
      </c>
      <c r="M390" s="14">
        <v>2006.8715708550039</v>
      </c>
      <c r="N390" s="14">
        <v>-138.0006000000003</v>
      </c>
      <c r="O390" s="14">
        <v>-12.2745291449957</v>
      </c>
      <c r="P390" s="14">
        <v>-12.2745291449957</v>
      </c>
      <c r="Q390" s="16">
        <v>0</v>
      </c>
      <c r="R390" s="14">
        <v>0</v>
      </c>
      <c r="S390" s="16">
        <v>1550.1321</v>
      </c>
      <c r="T390" s="14">
        <v>469.01400000000001</v>
      </c>
      <c r="U390" s="14">
        <v>0</v>
      </c>
      <c r="V390" s="14">
        <v>1651</v>
      </c>
      <c r="W390">
        <f t="shared" si="31"/>
        <v>4</v>
      </c>
      <c r="X390">
        <f t="shared" si="32"/>
        <v>2751</v>
      </c>
      <c r="Y390">
        <f t="shared" si="33"/>
        <v>0</v>
      </c>
      <c r="Z390">
        <f t="shared" ref="Z390:Z453" si="35">+IFERROR(VLOOKUP(A390,$AD$2:$AE$7,2,0),0)*L390</f>
        <v>786.60342000000026</v>
      </c>
      <c r="AA390" s="23">
        <f t="shared" si="34"/>
        <v>3123.3389400000005</v>
      </c>
    </row>
    <row r="391" spans="1:27" x14ac:dyDescent="0.25">
      <c r="A391" s="10" t="s">
        <v>118</v>
      </c>
      <c r="B391" s="10" t="s">
        <v>121</v>
      </c>
      <c r="C391" s="11">
        <v>45726.166666666657</v>
      </c>
      <c r="D391" s="12">
        <v>17.600000000000001</v>
      </c>
      <c r="E391" s="12">
        <v>17.600000000000001</v>
      </c>
      <c r="F391" s="13">
        <v>11.9</v>
      </c>
      <c r="G391" s="14">
        <v>2300.0100000000002</v>
      </c>
      <c r="H391" s="12">
        <v>1965</v>
      </c>
      <c r="I391" s="12">
        <v>0</v>
      </c>
      <c r="J391" s="10">
        <v>5.8</v>
      </c>
      <c r="K391" s="10">
        <v>0</v>
      </c>
      <c r="L391" s="14">
        <v>27370.118999999999</v>
      </c>
      <c r="M391" s="14">
        <v>2419.366647003144</v>
      </c>
      <c r="N391" s="14">
        <v>-69.853999999999772</v>
      </c>
      <c r="O391" s="14">
        <v>-57.408673496857183</v>
      </c>
      <c r="P391" s="14">
        <v>-57.408673496857183</v>
      </c>
      <c r="Q391" s="16">
        <v>0</v>
      </c>
      <c r="R391" s="14">
        <v>0</v>
      </c>
      <c r="S391" s="16">
        <v>533.71732050000014</v>
      </c>
      <c r="T391" s="14">
        <v>1943.0580000000009</v>
      </c>
      <c r="U391" s="14">
        <v>0</v>
      </c>
      <c r="V391" s="14">
        <v>1651</v>
      </c>
      <c r="W391">
        <f t="shared" si="31"/>
        <v>4</v>
      </c>
      <c r="X391">
        <f t="shared" si="32"/>
        <v>11397</v>
      </c>
      <c r="Y391">
        <f t="shared" si="33"/>
        <v>0</v>
      </c>
      <c r="Z391">
        <f t="shared" si="35"/>
        <v>0</v>
      </c>
      <c r="AA391" s="23">
        <f t="shared" si="34"/>
        <v>533.71732050000014</v>
      </c>
    </row>
    <row r="392" spans="1:27" x14ac:dyDescent="0.25">
      <c r="A392" s="10" t="s">
        <v>106</v>
      </c>
      <c r="B392" s="10" t="s">
        <v>107</v>
      </c>
      <c r="C392" s="11">
        <v>45726.208333333343</v>
      </c>
      <c r="D392" s="12">
        <v>87.69</v>
      </c>
      <c r="E392" s="12">
        <v>87.69</v>
      </c>
      <c r="F392" s="13">
        <v>105.58</v>
      </c>
      <c r="G392" s="14">
        <v>2450.0100000000002</v>
      </c>
      <c r="H392" s="12">
        <v>2023.7</v>
      </c>
      <c r="I392" s="12">
        <v>0</v>
      </c>
      <c r="J392" s="10">
        <v>0.5</v>
      </c>
      <c r="K392" s="10">
        <v>0</v>
      </c>
      <c r="L392" s="14">
        <v>258672.0558</v>
      </c>
      <c r="M392" s="14">
        <v>-16088.83099927323</v>
      </c>
      <c r="N392" s="14">
        <v>-15596.165199999999</v>
      </c>
      <c r="O392" s="14">
        <v>-15271.51179327323</v>
      </c>
      <c r="P392" s="14">
        <v>-15271.51179327323</v>
      </c>
      <c r="Q392" s="16">
        <v>0</v>
      </c>
      <c r="R392" s="14">
        <v>-1030.4742060000001</v>
      </c>
      <c r="S392" s="16">
        <v>0</v>
      </c>
      <c r="T392" s="14">
        <v>213.15500000000009</v>
      </c>
      <c r="U392" s="14">
        <v>0</v>
      </c>
      <c r="V392" s="14">
        <v>1651</v>
      </c>
      <c r="W392">
        <f t="shared" si="31"/>
        <v>5</v>
      </c>
      <c r="X392">
        <f t="shared" si="32"/>
        <v>1011.85</v>
      </c>
      <c r="Y392">
        <f t="shared" si="33"/>
        <v>0</v>
      </c>
      <c r="Z392">
        <f t="shared" si="35"/>
        <v>0</v>
      </c>
      <c r="AA392" s="23">
        <f t="shared" si="34"/>
        <v>0</v>
      </c>
    </row>
    <row r="393" spans="1:27" x14ac:dyDescent="0.25">
      <c r="A393" s="10" t="s">
        <v>118</v>
      </c>
      <c r="B393" s="10" t="s">
        <v>119</v>
      </c>
      <c r="C393" s="11">
        <v>45726.208333333343</v>
      </c>
      <c r="D393" s="12">
        <v>10.09</v>
      </c>
      <c r="E393" s="12">
        <v>10.09</v>
      </c>
      <c r="F393" s="13">
        <v>18</v>
      </c>
      <c r="G393" s="14">
        <v>2450.0100000000002</v>
      </c>
      <c r="H393" s="12">
        <v>2023.7</v>
      </c>
      <c r="I393" s="12">
        <v>0</v>
      </c>
      <c r="J393" s="10">
        <v>1.7</v>
      </c>
      <c r="K393" s="10">
        <v>0</v>
      </c>
      <c r="L393" s="14">
        <v>44100.180000000008</v>
      </c>
      <c r="M393" s="14">
        <v>-7082.7920627660314</v>
      </c>
      <c r="N393" s="14">
        <v>-8145.9840000000013</v>
      </c>
      <c r="O393" s="14">
        <v>-8090.634868336032</v>
      </c>
      <c r="P393" s="14">
        <v>-8090.634868336032</v>
      </c>
      <c r="Q393" s="16">
        <v>0</v>
      </c>
      <c r="R393" s="14">
        <v>-576.83770443000003</v>
      </c>
      <c r="S393" s="16">
        <v>859.95351000000005</v>
      </c>
      <c r="T393" s="14">
        <v>724.7270000000002</v>
      </c>
      <c r="U393" s="14">
        <v>0</v>
      </c>
      <c r="V393" s="14">
        <v>1651</v>
      </c>
      <c r="W393">
        <f t="shared" si="31"/>
        <v>5</v>
      </c>
      <c r="X393">
        <f t="shared" si="32"/>
        <v>3440.29</v>
      </c>
      <c r="Y393">
        <f t="shared" si="33"/>
        <v>0</v>
      </c>
      <c r="Z393">
        <f t="shared" si="35"/>
        <v>0</v>
      </c>
      <c r="AA393" s="23">
        <f t="shared" si="34"/>
        <v>859.95351000000005</v>
      </c>
    </row>
    <row r="394" spans="1:27" x14ac:dyDescent="0.25">
      <c r="A394" s="10" t="s">
        <v>80</v>
      </c>
      <c r="B394" s="10" t="s">
        <v>85</v>
      </c>
      <c r="C394" s="11">
        <v>45726.208333333343</v>
      </c>
      <c r="D394" s="12">
        <v>14.32</v>
      </c>
      <c r="E394" s="12">
        <v>14.32</v>
      </c>
      <c r="F394" s="13">
        <v>25.03</v>
      </c>
      <c r="G394" s="14">
        <v>2450.0100000000002</v>
      </c>
      <c r="H394" s="12">
        <v>0</v>
      </c>
      <c r="I394" s="12">
        <v>2023.7</v>
      </c>
      <c r="J394" s="10">
        <v>0</v>
      </c>
      <c r="K394" s="10">
        <v>4.5999999999999996</v>
      </c>
      <c r="L394" s="14">
        <v>61323.750300000007</v>
      </c>
      <c r="M394" s="14">
        <v>-5302.4443615878818</v>
      </c>
      <c r="N394" s="14">
        <v>-5201.5502000000033</v>
      </c>
      <c r="O394" s="14">
        <v>-4932.0898040978827</v>
      </c>
      <c r="P394" s="14">
        <v>-4932.0898040978827</v>
      </c>
      <c r="Q394" s="16">
        <v>0</v>
      </c>
      <c r="R394" s="14">
        <v>-157.05544103999989</v>
      </c>
      <c r="S394" s="16">
        <v>1747.7268835499999</v>
      </c>
      <c r="T394" s="14">
        <v>-1961.0260000000001</v>
      </c>
      <c r="U394" s="14">
        <v>0</v>
      </c>
      <c r="V394" s="14">
        <v>1651</v>
      </c>
      <c r="W394">
        <f t="shared" si="31"/>
        <v>5</v>
      </c>
      <c r="X394">
        <f t="shared" si="32"/>
        <v>0</v>
      </c>
      <c r="Y394">
        <f t="shared" si="33"/>
        <v>9309.0199999999986</v>
      </c>
      <c r="Z394">
        <f t="shared" si="35"/>
        <v>0</v>
      </c>
      <c r="AA394" s="23">
        <f t="shared" si="34"/>
        <v>1747.7268835499999</v>
      </c>
    </row>
    <row r="395" spans="1:27" x14ac:dyDescent="0.25">
      <c r="A395" s="10" t="s">
        <v>110</v>
      </c>
      <c r="B395" s="10" t="s">
        <v>111</v>
      </c>
      <c r="C395" s="11">
        <v>45726.208333333343</v>
      </c>
      <c r="D395" s="12">
        <v>7.12</v>
      </c>
      <c r="E395" s="12">
        <v>7.12</v>
      </c>
      <c r="F395" s="13">
        <v>15.12</v>
      </c>
      <c r="G395" s="14">
        <v>2450.0100000000002</v>
      </c>
      <c r="H395" s="12">
        <v>0</v>
      </c>
      <c r="I395" s="12">
        <v>2023.7</v>
      </c>
      <c r="J395" s="10">
        <v>0</v>
      </c>
      <c r="K395" s="10">
        <v>2.1</v>
      </c>
      <c r="L395" s="14">
        <v>37044.1512</v>
      </c>
      <c r="M395" s="14">
        <v>-5275.2847433722673</v>
      </c>
      <c r="N395" s="14">
        <v>-5023.3568000000014</v>
      </c>
      <c r="O395" s="14">
        <v>-4976.863529402267</v>
      </c>
      <c r="P395" s="14">
        <v>-4976.863529402267</v>
      </c>
      <c r="Q395" s="16">
        <v>0</v>
      </c>
      <c r="R395" s="14">
        <v>-292.22984276999989</v>
      </c>
      <c r="S395" s="16">
        <v>889.05962880000004</v>
      </c>
      <c r="T395" s="14">
        <v>-895.25100000000043</v>
      </c>
      <c r="U395" s="14">
        <v>0</v>
      </c>
      <c r="V395" s="14">
        <v>1651</v>
      </c>
      <c r="W395">
        <f t="shared" si="31"/>
        <v>5</v>
      </c>
      <c r="X395">
        <f t="shared" si="32"/>
        <v>0</v>
      </c>
      <c r="Y395">
        <f t="shared" si="33"/>
        <v>4249.7700000000004</v>
      </c>
      <c r="Z395">
        <f t="shared" si="35"/>
        <v>0</v>
      </c>
      <c r="AA395" s="23">
        <f t="shared" si="34"/>
        <v>889.05962880000004</v>
      </c>
    </row>
    <row r="396" spans="1:27" x14ac:dyDescent="0.25">
      <c r="A396" s="10" t="s">
        <v>24</v>
      </c>
      <c r="B396" s="10" t="s">
        <v>25</v>
      </c>
      <c r="C396" s="11">
        <v>45726.208333333343</v>
      </c>
      <c r="D396" s="12">
        <v>13.82</v>
      </c>
      <c r="E396" s="12">
        <v>13.82</v>
      </c>
      <c r="F396" s="13">
        <v>13.9</v>
      </c>
      <c r="G396" s="14">
        <v>2450.0100000000002</v>
      </c>
      <c r="H396" s="12">
        <v>0</v>
      </c>
      <c r="I396" s="12">
        <v>0</v>
      </c>
      <c r="J396" s="10">
        <v>0</v>
      </c>
      <c r="K396" s="10">
        <v>0</v>
      </c>
      <c r="L396" s="14">
        <v>34055.139000000003</v>
      </c>
      <c r="M396" s="14">
        <v>-4919.3658471383796</v>
      </c>
      <c r="N396" s="14">
        <v>-5176.0940000000001</v>
      </c>
      <c r="O396" s="14">
        <v>-5133.3521705483799</v>
      </c>
      <c r="P396" s="14">
        <v>-5133.3521705483799</v>
      </c>
      <c r="Q396" s="16">
        <v>0</v>
      </c>
      <c r="R396" s="14">
        <v>-7.3720800900000141</v>
      </c>
      <c r="S396" s="16">
        <v>221.35840350000001</v>
      </c>
      <c r="T396" s="14">
        <v>0</v>
      </c>
      <c r="U396" s="14">
        <v>0</v>
      </c>
      <c r="V396" s="14">
        <v>1651</v>
      </c>
      <c r="W396">
        <f t="shared" si="31"/>
        <v>5</v>
      </c>
      <c r="X396">
        <f t="shared" si="32"/>
        <v>0</v>
      </c>
      <c r="Y396">
        <f t="shared" si="33"/>
        <v>0</v>
      </c>
      <c r="Z396">
        <f t="shared" si="35"/>
        <v>0</v>
      </c>
      <c r="AA396" s="23">
        <f t="shared" si="34"/>
        <v>221.35840350000001</v>
      </c>
    </row>
    <row r="397" spans="1:27" x14ac:dyDescent="0.25">
      <c r="A397" s="10" t="s">
        <v>112</v>
      </c>
      <c r="B397" s="10" t="s">
        <v>113</v>
      </c>
      <c r="C397" s="11">
        <v>45726.208333333343</v>
      </c>
      <c r="D397" s="12">
        <v>8.19</v>
      </c>
      <c r="E397" s="12">
        <v>8.19</v>
      </c>
      <c r="F397" s="13">
        <v>10.23</v>
      </c>
      <c r="G397" s="14">
        <v>2450.0100000000002</v>
      </c>
      <c r="H397" s="12">
        <v>0</v>
      </c>
      <c r="I397" s="12">
        <v>0</v>
      </c>
      <c r="J397" s="10">
        <v>0</v>
      </c>
      <c r="K397" s="10">
        <v>0</v>
      </c>
      <c r="L397" s="14">
        <v>25063.602299999999</v>
      </c>
      <c r="M397" s="14">
        <v>-2562.829751654313</v>
      </c>
      <c r="N397" s="14">
        <v>-1722.5362000000009</v>
      </c>
      <c r="O397" s="14">
        <v>-1691.0794435043131</v>
      </c>
      <c r="P397" s="14">
        <v>-1691.0794435043131</v>
      </c>
      <c r="Q397" s="16">
        <v>0</v>
      </c>
      <c r="R397" s="14">
        <v>-119.8422391500001</v>
      </c>
      <c r="S397" s="16">
        <v>-751.90806900000018</v>
      </c>
      <c r="T397" s="14">
        <v>0</v>
      </c>
      <c r="U397" s="14">
        <v>0</v>
      </c>
      <c r="V397" s="14">
        <v>1651</v>
      </c>
      <c r="W397">
        <f t="shared" si="31"/>
        <v>5</v>
      </c>
      <c r="X397">
        <f t="shared" si="32"/>
        <v>0</v>
      </c>
      <c r="Y397">
        <f t="shared" si="33"/>
        <v>0</v>
      </c>
      <c r="Z397">
        <f t="shared" si="35"/>
        <v>1097.7857807399998</v>
      </c>
      <c r="AA397" s="23">
        <f t="shared" si="34"/>
        <v>1443.6634924799996</v>
      </c>
    </row>
    <row r="398" spans="1:27" x14ac:dyDescent="0.25">
      <c r="A398" s="10" t="s">
        <v>115</v>
      </c>
      <c r="B398" s="10" t="s">
        <v>117</v>
      </c>
      <c r="C398" s="11">
        <v>45726.208333333343</v>
      </c>
      <c r="D398" s="12">
        <v>6.37</v>
      </c>
      <c r="E398" s="12">
        <v>6.37</v>
      </c>
      <c r="F398" s="13">
        <v>9.1</v>
      </c>
      <c r="G398" s="14">
        <v>2450.0100000000002</v>
      </c>
      <c r="H398" s="12">
        <v>2023.7</v>
      </c>
      <c r="I398" s="12">
        <v>0</v>
      </c>
      <c r="J398" s="10">
        <v>1.7</v>
      </c>
      <c r="K398" s="10">
        <v>0</v>
      </c>
      <c r="L398" s="14">
        <v>22295.091</v>
      </c>
      <c r="M398" s="14">
        <v>-2299.5333762826599</v>
      </c>
      <c r="N398" s="14">
        <v>-3733.576</v>
      </c>
      <c r="O398" s="14">
        <v>-3643.8017550126601</v>
      </c>
      <c r="P398" s="14">
        <v>-3643.8017550126601</v>
      </c>
      <c r="Q398" s="16">
        <v>0</v>
      </c>
      <c r="R398" s="14">
        <v>-249.96717027</v>
      </c>
      <c r="S398" s="16">
        <v>869.50854900000002</v>
      </c>
      <c r="T398" s="14">
        <v>724.7270000000002</v>
      </c>
      <c r="U398" s="14">
        <v>0</v>
      </c>
      <c r="V398" s="14">
        <v>1651</v>
      </c>
      <c r="W398">
        <f t="shared" si="31"/>
        <v>5</v>
      </c>
      <c r="X398">
        <f t="shared" si="32"/>
        <v>3440.29</v>
      </c>
      <c r="Y398">
        <f t="shared" si="33"/>
        <v>0</v>
      </c>
      <c r="Z398">
        <f t="shared" si="35"/>
        <v>0</v>
      </c>
      <c r="AA398" s="23">
        <f t="shared" si="34"/>
        <v>869.50854900000002</v>
      </c>
    </row>
    <row r="399" spans="1:27" x14ac:dyDescent="0.25">
      <c r="A399" s="10" t="s">
        <v>73</v>
      </c>
      <c r="B399" s="10" t="s">
        <v>74</v>
      </c>
      <c r="C399" s="11">
        <v>45726.208333333343</v>
      </c>
      <c r="D399" s="12">
        <v>1.59</v>
      </c>
      <c r="E399" s="12">
        <v>1.59</v>
      </c>
      <c r="F399" s="13">
        <v>3.64</v>
      </c>
      <c r="G399" s="14">
        <v>2450.0100000000002</v>
      </c>
      <c r="H399" s="12">
        <v>2023.7</v>
      </c>
      <c r="I399" s="12">
        <v>0</v>
      </c>
      <c r="J399" s="10">
        <v>0.6</v>
      </c>
      <c r="K399" s="10">
        <v>0</v>
      </c>
      <c r="L399" s="14">
        <v>8918.0364000000009</v>
      </c>
      <c r="M399" s="14">
        <v>-1912.837387998251</v>
      </c>
      <c r="N399" s="14">
        <v>-2240.1456000000012</v>
      </c>
      <c r="O399" s="14">
        <v>-2225.4440199182509</v>
      </c>
      <c r="P399" s="14">
        <v>-2225.4440199182509</v>
      </c>
      <c r="Q399" s="16">
        <v>0</v>
      </c>
      <c r="R399" s="14">
        <v>-175.04831447999999</v>
      </c>
      <c r="S399" s="16">
        <v>231.8689464</v>
      </c>
      <c r="T399" s="14">
        <v>255.78600000000009</v>
      </c>
      <c r="U399" s="14">
        <v>0</v>
      </c>
      <c r="V399" s="14">
        <v>1651</v>
      </c>
      <c r="W399">
        <f t="shared" si="31"/>
        <v>5</v>
      </c>
      <c r="X399">
        <f t="shared" si="32"/>
        <v>1214.22</v>
      </c>
      <c r="Y399">
        <f t="shared" si="33"/>
        <v>0</v>
      </c>
      <c r="Z399">
        <f t="shared" si="35"/>
        <v>0</v>
      </c>
      <c r="AA399" s="23">
        <f t="shared" si="34"/>
        <v>231.8689464</v>
      </c>
    </row>
    <row r="400" spans="1:27" x14ac:dyDescent="0.25">
      <c r="A400" s="10" t="s">
        <v>98</v>
      </c>
      <c r="B400" s="10" t="s">
        <v>101</v>
      </c>
      <c r="C400" s="11">
        <v>45726.208333333343</v>
      </c>
      <c r="D400" s="12">
        <v>10.16</v>
      </c>
      <c r="E400" s="12">
        <v>5.08</v>
      </c>
      <c r="F400" s="13">
        <v>7.7</v>
      </c>
      <c r="G400" s="14">
        <v>2450.0100000000002</v>
      </c>
      <c r="H400" s="12">
        <v>2023.7</v>
      </c>
      <c r="I400" s="12">
        <v>0</v>
      </c>
      <c r="J400" s="10">
        <v>0.4</v>
      </c>
      <c r="K400" s="10">
        <v>0</v>
      </c>
      <c r="L400" s="14">
        <v>18865.077000000001</v>
      </c>
      <c r="M400" s="14">
        <v>-1796.969779645367</v>
      </c>
      <c r="N400" s="14">
        <v>-2545.6200000000008</v>
      </c>
      <c r="O400" s="14">
        <v>-2201.4153184853672</v>
      </c>
      <c r="P400" s="14">
        <v>-2201.4153184853672</v>
      </c>
      <c r="Q400" s="16">
        <v>0</v>
      </c>
      <c r="R400" s="14">
        <v>-149.73481116000011</v>
      </c>
      <c r="S400" s="16">
        <v>383.65634999999997</v>
      </c>
      <c r="T400" s="14">
        <v>170.52400000000009</v>
      </c>
      <c r="U400" s="14">
        <v>0</v>
      </c>
      <c r="V400" s="14">
        <v>1651</v>
      </c>
      <c r="W400">
        <f t="shared" si="31"/>
        <v>5</v>
      </c>
      <c r="X400">
        <f t="shared" si="32"/>
        <v>809.48</v>
      </c>
      <c r="Y400">
        <f t="shared" si="33"/>
        <v>0</v>
      </c>
      <c r="Z400">
        <f t="shared" si="35"/>
        <v>188.65077000000002</v>
      </c>
      <c r="AA400" s="23">
        <f t="shared" si="34"/>
        <v>760.95788999999991</v>
      </c>
    </row>
    <row r="401" spans="1:27" x14ac:dyDescent="0.25">
      <c r="A401" s="10" t="s">
        <v>21</v>
      </c>
      <c r="B401" s="10" t="s">
        <v>23</v>
      </c>
      <c r="C401" s="11">
        <v>45726.208333333343</v>
      </c>
      <c r="D401" s="12">
        <v>5</v>
      </c>
      <c r="E401" s="12">
        <v>5</v>
      </c>
      <c r="F401" s="13">
        <v>8.9499999999999993</v>
      </c>
      <c r="G401" s="14">
        <v>2450.0100000000002</v>
      </c>
      <c r="H401" s="12">
        <v>0</v>
      </c>
      <c r="I401" s="12">
        <v>2023.7</v>
      </c>
      <c r="J401" s="10">
        <v>0</v>
      </c>
      <c r="K401" s="10">
        <v>3.5</v>
      </c>
      <c r="L401" s="14">
        <v>21927.589499999998</v>
      </c>
      <c r="M401" s="14">
        <v>-1774.2178665840081</v>
      </c>
      <c r="N401" s="14">
        <v>-381.84299999999951</v>
      </c>
      <c r="O401" s="14">
        <v>-368.0057170840073</v>
      </c>
      <c r="P401" s="14">
        <v>-368.0057170840073</v>
      </c>
      <c r="Q401" s="16">
        <v>0</v>
      </c>
      <c r="R401" s="14">
        <v>-1.837507499999945</v>
      </c>
      <c r="S401" s="16">
        <v>87.710357999999999</v>
      </c>
      <c r="T401" s="14">
        <v>-1492.0850000000009</v>
      </c>
      <c r="U401" s="14">
        <v>0</v>
      </c>
      <c r="V401" s="14">
        <v>1651</v>
      </c>
      <c r="W401">
        <f t="shared" si="31"/>
        <v>5</v>
      </c>
      <c r="X401">
        <f t="shared" si="32"/>
        <v>0</v>
      </c>
      <c r="Y401">
        <f t="shared" si="33"/>
        <v>7082.95</v>
      </c>
      <c r="Z401">
        <f t="shared" si="35"/>
        <v>0</v>
      </c>
      <c r="AA401" s="23">
        <f t="shared" si="34"/>
        <v>87.710357999999999</v>
      </c>
    </row>
    <row r="402" spans="1:27" x14ac:dyDescent="0.25">
      <c r="A402" s="10" t="s">
        <v>26</v>
      </c>
      <c r="B402" s="10" t="s">
        <v>42</v>
      </c>
      <c r="C402" s="11">
        <v>45726.208333333343</v>
      </c>
      <c r="D402" s="12">
        <v>7.07</v>
      </c>
      <c r="E402" s="12">
        <v>7.07</v>
      </c>
      <c r="F402" s="13">
        <v>8.6300000000000008</v>
      </c>
      <c r="G402" s="14">
        <v>2450.0100000000002</v>
      </c>
      <c r="H402" s="12">
        <v>2023.7</v>
      </c>
      <c r="I402" s="12">
        <v>0</v>
      </c>
      <c r="J402" s="10">
        <v>2.2999999999999998</v>
      </c>
      <c r="K402" s="10">
        <v>0</v>
      </c>
      <c r="L402" s="14">
        <v>21143.586299999999</v>
      </c>
      <c r="M402" s="14">
        <v>-1706.74975267324</v>
      </c>
      <c r="N402" s="14">
        <v>-3249.9082000000021</v>
      </c>
      <c r="O402" s="14">
        <v>-3070.97596884324</v>
      </c>
      <c r="P402" s="14">
        <v>-3070.97596884324</v>
      </c>
      <c r="Q402" s="16">
        <v>0</v>
      </c>
      <c r="R402" s="14">
        <v>-208.30720023000009</v>
      </c>
      <c r="S402" s="16">
        <v>592.02041640000016</v>
      </c>
      <c r="T402" s="14">
        <v>980.51299999999969</v>
      </c>
      <c r="U402" s="14">
        <v>0</v>
      </c>
      <c r="V402" s="14">
        <v>1651</v>
      </c>
      <c r="W402">
        <f t="shared" si="31"/>
        <v>5</v>
      </c>
      <c r="X402">
        <f t="shared" si="32"/>
        <v>4654.5099999999993</v>
      </c>
      <c r="Y402">
        <f t="shared" si="33"/>
        <v>0</v>
      </c>
      <c r="Z402">
        <f t="shared" si="35"/>
        <v>0</v>
      </c>
      <c r="AA402" s="23">
        <f t="shared" si="34"/>
        <v>592.02041640000016</v>
      </c>
    </row>
    <row r="403" spans="1:27" x14ac:dyDescent="0.25">
      <c r="A403" s="10" t="s">
        <v>26</v>
      </c>
      <c r="B403" s="10" t="s">
        <v>27</v>
      </c>
      <c r="C403" s="11">
        <v>45726.208333333343</v>
      </c>
      <c r="D403" s="12">
        <v>25.2</v>
      </c>
      <c r="E403" s="12">
        <v>25.2</v>
      </c>
      <c r="F403" s="13">
        <v>29.35</v>
      </c>
      <c r="G403" s="14">
        <v>2450.0100000000002</v>
      </c>
      <c r="H403" s="12">
        <v>0</v>
      </c>
      <c r="I403" s="12">
        <v>2023.7</v>
      </c>
      <c r="J403" s="10">
        <v>0</v>
      </c>
      <c r="K403" s="10">
        <v>3</v>
      </c>
      <c r="L403" s="14">
        <v>71907.793500000014</v>
      </c>
      <c r="M403" s="14">
        <v>-1487.294507516775</v>
      </c>
      <c r="N403" s="14">
        <v>-975.82100000000207</v>
      </c>
      <c r="O403" s="14">
        <v>-737.38291676677454</v>
      </c>
      <c r="P403" s="14">
        <v>-737.38291676677454</v>
      </c>
      <c r="Q403" s="16">
        <v>0</v>
      </c>
      <c r="R403" s="14">
        <v>-10.290041999999939</v>
      </c>
      <c r="S403" s="16">
        <v>539.30845125000008</v>
      </c>
      <c r="T403" s="14">
        <v>-1278.930000000001</v>
      </c>
      <c r="U403" s="14">
        <v>0</v>
      </c>
      <c r="V403" s="14">
        <v>1651</v>
      </c>
      <c r="W403">
        <f t="shared" si="31"/>
        <v>5</v>
      </c>
      <c r="X403">
        <f t="shared" si="32"/>
        <v>0</v>
      </c>
      <c r="Y403">
        <f t="shared" si="33"/>
        <v>6071.1</v>
      </c>
      <c r="Z403">
        <f t="shared" si="35"/>
        <v>0</v>
      </c>
      <c r="AA403" s="23">
        <f t="shared" si="34"/>
        <v>539.30845125000008</v>
      </c>
    </row>
    <row r="404" spans="1:27" x14ac:dyDescent="0.25">
      <c r="A404" s="10" t="s">
        <v>108</v>
      </c>
      <c r="B404" s="10" t="s">
        <v>108</v>
      </c>
      <c r="C404" s="11">
        <v>45726.208333333343</v>
      </c>
      <c r="D404" s="12">
        <v>1.5</v>
      </c>
      <c r="E404" s="12">
        <v>1.5</v>
      </c>
      <c r="F404" s="13">
        <v>0.08</v>
      </c>
      <c r="G404" s="14">
        <v>2450.0100000000002</v>
      </c>
      <c r="H404" s="12">
        <v>0</v>
      </c>
      <c r="I404" s="12">
        <v>2023.7</v>
      </c>
      <c r="J404" s="10">
        <v>0</v>
      </c>
      <c r="K404" s="10">
        <v>2</v>
      </c>
      <c r="L404" s="14">
        <v>196.0008</v>
      </c>
      <c r="M404" s="14">
        <v>-1295.8402827132429</v>
      </c>
      <c r="N404" s="14">
        <v>-251.37102600000051</v>
      </c>
      <c r="O404" s="14">
        <v>-250.4387958532422</v>
      </c>
      <c r="P404" s="14">
        <v>-250.4387958532422</v>
      </c>
      <c r="Q404" s="16">
        <v>0</v>
      </c>
      <c r="R404" s="14">
        <v>-197.34830550000001</v>
      </c>
      <c r="S404" s="16">
        <v>4.5668186400000002</v>
      </c>
      <c r="T404" s="14">
        <v>-852.62000000000035</v>
      </c>
      <c r="U404" s="14">
        <v>0</v>
      </c>
      <c r="V404" s="14">
        <v>1651</v>
      </c>
      <c r="W404">
        <f t="shared" si="31"/>
        <v>5</v>
      </c>
      <c r="X404">
        <f t="shared" si="32"/>
        <v>0</v>
      </c>
      <c r="Y404">
        <f t="shared" si="33"/>
        <v>4047.4</v>
      </c>
      <c r="Z404">
        <f t="shared" si="35"/>
        <v>0</v>
      </c>
      <c r="AA404" s="23">
        <f t="shared" si="34"/>
        <v>4.5668186400000002</v>
      </c>
    </row>
    <row r="405" spans="1:27" x14ac:dyDescent="0.25">
      <c r="A405" s="10" t="s">
        <v>90</v>
      </c>
      <c r="B405" s="10" t="s">
        <v>91</v>
      </c>
      <c r="C405" s="11">
        <v>45726.208333333343</v>
      </c>
      <c r="D405" s="12">
        <v>4</v>
      </c>
      <c r="E405" s="12">
        <v>4</v>
      </c>
      <c r="F405" s="13">
        <v>7.24</v>
      </c>
      <c r="G405" s="14">
        <v>2450.0100000000002</v>
      </c>
      <c r="H405" s="12">
        <v>0</v>
      </c>
      <c r="I405" s="12">
        <v>2023.7</v>
      </c>
      <c r="J405" s="10">
        <v>0</v>
      </c>
      <c r="K405" s="10">
        <v>3</v>
      </c>
      <c r="L405" s="14">
        <v>17738.072400000001</v>
      </c>
      <c r="M405" s="14">
        <v>-1262.3428469781379</v>
      </c>
      <c r="N405" s="14">
        <v>-203.64960000000019</v>
      </c>
      <c r="O405" s="14">
        <v>-196.26971577813771</v>
      </c>
      <c r="P405" s="14">
        <v>-196.26971577813771</v>
      </c>
      <c r="Q405" s="16">
        <v>0</v>
      </c>
      <c r="R405" s="14">
        <v>0</v>
      </c>
      <c r="S405" s="16">
        <v>212.8568688</v>
      </c>
      <c r="T405" s="14">
        <v>-1278.930000000001</v>
      </c>
      <c r="U405" s="14">
        <v>0</v>
      </c>
      <c r="V405" s="14">
        <v>1651</v>
      </c>
      <c r="W405">
        <f t="shared" si="31"/>
        <v>5</v>
      </c>
      <c r="X405">
        <f t="shared" si="32"/>
        <v>0</v>
      </c>
      <c r="Y405">
        <f t="shared" si="33"/>
        <v>6071.1</v>
      </c>
      <c r="Z405">
        <f t="shared" si="35"/>
        <v>0</v>
      </c>
      <c r="AA405" s="23">
        <f t="shared" si="34"/>
        <v>212.8568688</v>
      </c>
    </row>
    <row r="406" spans="1:27" x14ac:dyDescent="0.25">
      <c r="A406" s="10" t="s">
        <v>46</v>
      </c>
      <c r="B406" s="10" t="s">
        <v>47</v>
      </c>
      <c r="C406" s="11">
        <v>45726.208333333343</v>
      </c>
      <c r="D406" s="12">
        <v>4</v>
      </c>
      <c r="E406" s="12">
        <v>4</v>
      </c>
      <c r="F406" s="13">
        <v>8</v>
      </c>
      <c r="G406" s="14">
        <v>2450.0100000000002</v>
      </c>
      <c r="H406" s="12">
        <v>0</v>
      </c>
      <c r="I406" s="12">
        <v>2023.7</v>
      </c>
      <c r="J406" s="10">
        <v>0</v>
      </c>
      <c r="K406" s="10">
        <v>4</v>
      </c>
      <c r="L406" s="14">
        <v>19600.080000000002</v>
      </c>
      <c r="M406" s="14">
        <v>-940.83688000000063</v>
      </c>
      <c r="N406" s="14">
        <v>0</v>
      </c>
      <c r="O406" s="14">
        <v>0</v>
      </c>
      <c r="P406" s="14">
        <v>0</v>
      </c>
      <c r="Q406" s="16">
        <v>0</v>
      </c>
      <c r="R406" s="14">
        <v>0</v>
      </c>
      <c r="S406" s="16">
        <v>764.40311999999994</v>
      </c>
      <c r="T406" s="14">
        <v>-1705.2400000000009</v>
      </c>
      <c r="U406" s="14">
        <v>0</v>
      </c>
      <c r="V406" s="14">
        <v>1651</v>
      </c>
      <c r="W406">
        <f t="shared" si="31"/>
        <v>5</v>
      </c>
      <c r="X406">
        <f t="shared" si="32"/>
        <v>0</v>
      </c>
      <c r="Y406">
        <f t="shared" si="33"/>
        <v>8094.8</v>
      </c>
      <c r="Z406">
        <f t="shared" si="35"/>
        <v>0</v>
      </c>
      <c r="AA406" s="23">
        <f t="shared" si="34"/>
        <v>764.40311999999994</v>
      </c>
    </row>
    <row r="407" spans="1:27" x14ac:dyDescent="0.25">
      <c r="A407" s="10" t="s">
        <v>98</v>
      </c>
      <c r="B407" s="10" t="s">
        <v>105</v>
      </c>
      <c r="C407" s="11">
        <v>45726.208333333343</v>
      </c>
      <c r="D407" s="12">
        <v>1.34</v>
      </c>
      <c r="E407" s="12">
        <v>0.67</v>
      </c>
      <c r="F407" s="13">
        <v>1.54</v>
      </c>
      <c r="G407" s="14">
        <v>2450.0100000000002</v>
      </c>
      <c r="H407" s="12">
        <v>2023.7</v>
      </c>
      <c r="I407" s="12">
        <v>0</v>
      </c>
      <c r="J407" s="10">
        <v>0.4</v>
      </c>
      <c r="K407" s="10">
        <v>0</v>
      </c>
      <c r="L407" s="14">
        <v>3773.0154000000002</v>
      </c>
      <c r="M407" s="14">
        <v>-824.38195405707336</v>
      </c>
      <c r="N407" s="14">
        <v>-1052.1896000000011</v>
      </c>
      <c r="O407" s="14">
        <v>-983.34866369707368</v>
      </c>
      <c r="P407" s="14">
        <v>-983.34866369707368</v>
      </c>
      <c r="Q407" s="16">
        <v>0</v>
      </c>
      <c r="R407" s="14">
        <v>-88.28856036000002</v>
      </c>
      <c r="S407" s="16">
        <v>76.731270000000023</v>
      </c>
      <c r="T407" s="14">
        <v>170.52400000000009</v>
      </c>
      <c r="U407" s="14">
        <v>0</v>
      </c>
      <c r="V407" s="14">
        <v>1651</v>
      </c>
      <c r="W407">
        <f t="shared" si="31"/>
        <v>5</v>
      </c>
      <c r="X407">
        <f t="shared" si="32"/>
        <v>809.48</v>
      </c>
      <c r="Y407">
        <f t="shared" si="33"/>
        <v>0</v>
      </c>
      <c r="Z407">
        <f t="shared" si="35"/>
        <v>37.730154000000006</v>
      </c>
      <c r="AA407" s="23">
        <f t="shared" si="34"/>
        <v>152.19157800000002</v>
      </c>
    </row>
    <row r="408" spans="1:27" x14ac:dyDescent="0.25">
      <c r="A408" s="10" t="s">
        <v>112</v>
      </c>
      <c r="B408" s="10" t="s">
        <v>155</v>
      </c>
      <c r="C408" s="11">
        <v>45726.208333333343</v>
      </c>
      <c r="D408" s="12">
        <v>0</v>
      </c>
      <c r="E408" s="12">
        <v>0</v>
      </c>
      <c r="F408" s="13">
        <v>1.5</v>
      </c>
      <c r="G408" s="14">
        <v>2450.0100000000002</v>
      </c>
      <c r="H408" s="12">
        <v>0</v>
      </c>
      <c r="I408" s="12">
        <v>2023.7</v>
      </c>
      <c r="J408" s="10">
        <v>0</v>
      </c>
      <c r="K408" s="10">
        <v>1.5</v>
      </c>
      <c r="L408" s="14">
        <v>3675.0150000000008</v>
      </c>
      <c r="M408" s="14">
        <v>-823.2157500000003</v>
      </c>
      <c r="N408" s="14">
        <v>0</v>
      </c>
      <c r="O408" s="14">
        <v>0</v>
      </c>
      <c r="P408" s="14">
        <v>0</v>
      </c>
      <c r="Q408" s="16">
        <v>0</v>
      </c>
      <c r="R408" s="14">
        <v>-110.25045</v>
      </c>
      <c r="S408" s="16">
        <v>-73.50030000000001</v>
      </c>
      <c r="T408" s="14">
        <v>-639.46500000000026</v>
      </c>
      <c r="U408" s="14">
        <v>0</v>
      </c>
      <c r="V408" s="14">
        <v>1651</v>
      </c>
      <c r="W408">
        <f t="shared" si="31"/>
        <v>5</v>
      </c>
      <c r="X408">
        <f t="shared" si="32"/>
        <v>0</v>
      </c>
      <c r="Y408">
        <f t="shared" si="33"/>
        <v>3035.55</v>
      </c>
      <c r="Z408">
        <f t="shared" si="35"/>
        <v>160.96565700000002</v>
      </c>
      <c r="AA408" s="23">
        <f t="shared" si="34"/>
        <v>248.43101400000003</v>
      </c>
    </row>
    <row r="409" spans="1:27" x14ac:dyDescent="0.25">
      <c r="A409" s="10" t="s">
        <v>26</v>
      </c>
      <c r="B409" s="10" t="s">
        <v>38</v>
      </c>
      <c r="C409" s="11">
        <v>45726.208333333343</v>
      </c>
      <c r="D409" s="12">
        <v>2</v>
      </c>
      <c r="E409" s="12">
        <v>2</v>
      </c>
      <c r="F409" s="13">
        <v>4.03</v>
      </c>
      <c r="G409" s="14">
        <v>2450.0100000000002</v>
      </c>
      <c r="H409" s="12">
        <v>0</v>
      </c>
      <c r="I409" s="12">
        <v>2023.7</v>
      </c>
      <c r="J409" s="10">
        <v>0</v>
      </c>
      <c r="K409" s="10">
        <v>2</v>
      </c>
      <c r="L409" s="14">
        <v>9873.5403000000024</v>
      </c>
      <c r="M409" s="14">
        <v>-797.80452383956833</v>
      </c>
      <c r="N409" s="14">
        <v>-25.456200000000219</v>
      </c>
      <c r="O409" s="14">
        <v>-19.236076089568162</v>
      </c>
      <c r="P409" s="14">
        <v>-19.236076089568162</v>
      </c>
      <c r="Q409" s="16">
        <v>0</v>
      </c>
      <c r="R409" s="14">
        <v>0</v>
      </c>
      <c r="S409" s="16">
        <v>74.051552250000015</v>
      </c>
      <c r="T409" s="14">
        <v>-852.62000000000035</v>
      </c>
      <c r="U409" s="14">
        <v>0</v>
      </c>
      <c r="V409" s="14">
        <v>1651</v>
      </c>
      <c r="W409">
        <f t="shared" si="31"/>
        <v>5</v>
      </c>
      <c r="X409">
        <f t="shared" si="32"/>
        <v>0</v>
      </c>
      <c r="Y409">
        <f t="shared" si="33"/>
        <v>4047.4</v>
      </c>
      <c r="Z409">
        <f t="shared" si="35"/>
        <v>0</v>
      </c>
      <c r="AA409" s="23">
        <f t="shared" si="34"/>
        <v>74.051552250000015</v>
      </c>
    </row>
    <row r="410" spans="1:27" x14ac:dyDescent="0.25">
      <c r="A410" s="10" t="s">
        <v>73</v>
      </c>
      <c r="B410" s="10" t="s">
        <v>76</v>
      </c>
      <c r="C410" s="11">
        <v>45726.208333333343</v>
      </c>
      <c r="D410" s="12">
        <v>5.97</v>
      </c>
      <c r="E410" s="12">
        <v>5.97</v>
      </c>
      <c r="F410" s="13">
        <v>5.57</v>
      </c>
      <c r="G410" s="14">
        <v>2450.0100000000002</v>
      </c>
      <c r="H410" s="12">
        <v>2023.7</v>
      </c>
      <c r="I410" s="12">
        <v>0</v>
      </c>
      <c r="J410" s="10">
        <v>3</v>
      </c>
      <c r="K410" s="10">
        <v>0</v>
      </c>
      <c r="L410" s="14">
        <v>13646.555700000001</v>
      </c>
      <c r="M410" s="14">
        <v>-692.11343724842277</v>
      </c>
      <c r="N410" s="14">
        <v>-2180.747800000001</v>
      </c>
      <c r="O410" s="14">
        <v>-2158.2511513584232</v>
      </c>
      <c r="P410" s="14">
        <v>-2158.2511513584232</v>
      </c>
      <c r="Q410" s="16">
        <v>0</v>
      </c>
      <c r="R410" s="14">
        <v>-167.60273409000001</v>
      </c>
      <c r="S410" s="16">
        <v>354.8104482</v>
      </c>
      <c r="T410" s="14">
        <v>1278.930000000001</v>
      </c>
      <c r="U410" s="14">
        <v>0</v>
      </c>
      <c r="V410" s="14">
        <v>1651</v>
      </c>
      <c r="W410">
        <f t="shared" si="31"/>
        <v>5</v>
      </c>
      <c r="X410">
        <f t="shared" si="32"/>
        <v>6071.1</v>
      </c>
      <c r="Y410">
        <f t="shared" si="33"/>
        <v>0</v>
      </c>
      <c r="Z410">
        <f t="shared" si="35"/>
        <v>0</v>
      </c>
      <c r="AA410" s="23">
        <f t="shared" si="34"/>
        <v>354.8104482</v>
      </c>
    </row>
    <row r="411" spans="1:27" x14ac:dyDescent="0.25">
      <c r="A411" s="10" t="s">
        <v>115</v>
      </c>
      <c r="B411" s="10" t="s">
        <v>116</v>
      </c>
      <c r="C411" s="11">
        <v>45726.208333333343</v>
      </c>
      <c r="D411" s="12">
        <v>2.5</v>
      </c>
      <c r="E411" s="12">
        <v>2.5</v>
      </c>
      <c r="F411" s="13">
        <v>3.93</v>
      </c>
      <c r="G411" s="14">
        <v>2450.0100000000002</v>
      </c>
      <c r="H411" s="12">
        <v>0</v>
      </c>
      <c r="I411" s="12">
        <v>2023.7</v>
      </c>
      <c r="J411" s="10">
        <v>0</v>
      </c>
      <c r="K411" s="10">
        <v>1.5</v>
      </c>
      <c r="L411" s="14">
        <v>9628.5393000000004</v>
      </c>
      <c r="M411" s="14">
        <v>-557.35499651082182</v>
      </c>
      <c r="N411" s="14">
        <v>-5.145020999999999</v>
      </c>
      <c r="O411" s="14">
        <v>-4.5468502108215736</v>
      </c>
      <c r="P411" s="14">
        <v>-4.5468502108215736</v>
      </c>
      <c r="Q411" s="16">
        <v>0</v>
      </c>
      <c r="R411" s="14">
        <v>0</v>
      </c>
      <c r="S411" s="16">
        <v>86.656853700000013</v>
      </c>
      <c r="T411" s="14">
        <v>-639.46500000000026</v>
      </c>
      <c r="U411" s="14">
        <v>0</v>
      </c>
      <c r="V411" s="14">
        <v>1651</v>
      </c>
      <c r="W411">
        <f t="shared" si="31"/>
        <v>5</v>
      </c>
      <c r="X411">
        <f t="shared" si="32"/>
        <v>0</v>
      </c>
      <c r="Y411">
        <f t="shared" si="33"/>
        <v>3035.55</v>
      </c>
      <c r="Z411">
        <f t="shared" si="35"/>
        <v>0</v>
      </c>
      <c r="AA411" s="23">
        <f t="shared" si="34"/>
        <v>86.656853700000013</v>
      </c>
    </row>
    <row r="412" spans="1:27" x14ac:dyDescent="0.25">
      <c r="A412" s="10" t="s">
        <v>43</v>
      </c>
      <c r="B412" s="10" t="s">
        <v>45</v>
      </c>
      <c r="C412" s="11">
        <v>45726.208333333343</v>
      </c>
      <c r="D412" s="12">
        <v>0.87</v>
      </c>
      <c r="E412" s="12">
        <v>0.87</v>
      </c>
      <c r="F412" s="13">
        <v>1.57</v>
      </c>
      <c r="G412" s="14">
        <v>2450.0100000000002</v>
      </c>
      <c r="H412" s="12">
        <v>0</v>
      </c>
      <c r="I412" s="12">
        <v>0</v>
      </c>
      <c r="J412" s="10">
        <v>0</v>
      </c>
      <c r="K412" s="10">
        <v>0</v>
      </c>
      <c r="L412" s="14">
        <v>3846.5157000000008</v>
      </c>
      <c r="M412" s="14">
        <v>-486.3203599281984</v>
      </c>
      <c r="N412" s="14">
        <v>-568.52180000000021</v>
      </c>
      <c r="O412" s="14">
        <v>-563.69412573819841</v>
      </c>
      <c r="P412" s="14">
        <v>-563.69412573819841</v>
      </c>
      <c r="Q412" s="16">
        <v>0</v>
      </c>
      <c r="R412" s="14">
        <v>-38.021705190000013</v>
      </c>
      <c r="S412" s="16">
        <v>115.395471</v>
      </c>
      <c r="T412" s="14">
        <v>0</v>
      </c>
      <c r="U412" s="14">
        <v>0</v>
      </c>
      <c r="V412" s="14">
        <v>1651</v>
      </c>
      <c r="W412">
        <f t="shared" si="31"/>
        <v>5</v>
      </c>
      <c r="X412">
        <f t="shared" si="32"/>
        <v>0</v>
      </c>
      <c r="Y412">
        <f t="shared" si="33"/>
        <v>0</v>
      </c>
      <c r="Z412">
        <f t="shared" si="35"/>
        <v>0</v>
      </c>
      <c r="AA412" s="23">
        <f t="shared" si="34"/>
        <v>115.395471</v>
      </c>
    </row>
    <row r="413" spans="1:27" x14ac:dyDescent="0.25">
      <c r="A413" s="10" t="s">
        <v>43</v>
      </c>
      <c r="B413" s="10" t="s">
        <v>44</v>
      </c>
      <c r="C413" s="11">
        <v>45726.208333333343</v>
      </c>
      <c r="D413" s="12">
        <v>1.01</v>
      </c>
      <c r="E413" s="12">
        <v>1.01</v>
      </c>
      <c r="F413" s="13">
        <v>1.71</v>
      </c>
      <c r="G413" s="14">
        <v>2450.0100000000002</v>
      </c>
      <c r="H413" s="12">
        <v>0</v>
      </c>
      <c r="I413" s="12">
        <v>2023.7</v>
      </c>
      <c r="J413" s="10">
        <v>0</v>
      </c>
      <c r="K413" s="10">
        <v>0.2</v>
      </c>
      <c r="L413" s="14">
        <v>4189.5171</v>
      </c>
      <c r="M413" s="14">
        <v>-410.48356504192321</v>
      </c>
      <c r="N413" s="14">
        <v>-432.75540000000012</v>
      </c>
      <c r="O413" s="14">
        <v>-427.49723249192311</v>
      </c>
      <c r="P413" s="14">
        <v>-427.49723249192311</v>
      </c>
      <c r="Q413" s="16">
        <v>0</v>
      </c>
      <c r="R413" s="14">
        <v>-23.409845550000011</v>
      </c>
      <c r="S413" s="16">
        <v>125.685513</v>
      </c>
      <c r="T413" s="14">
        <v>-85.262000000000043</v>
      </c>
      <c r="U413" s="14">
        <v>0</v>
      </c>
      <c r="V413" s="14">
        <v>1651</v>
      </c>
      <c r="W413">
        <f t="shared" si="31"/>
        <v>5</v>
      </c>
      <c r="X413">
        <f t="shared" si="32"/>
        <v>0</v>
      </c>
      <c r="Y413">
        <f t="shared" si="33"/>
        <v>404.74</v>
      </c>
      <c r="Z413">
        <f t="shared" si="35"/>
        <v>0</v>
      </c>
      <c r="AA413" s="23">
        <f t="shared" si="34"/>
        <v>125.685513</v>
      </c>
    </row>
    <row r="414" spans="1:27" x14ac:dyDescent="0.25">
      <c r="A414" s="10" t="s">
        <v>54</v>
      </c>
      <c r="B414" s="10" t="s">
        <v>55</v>
      </c>
      <c r="C414" s="11">
        <v>45726.208333333343</v>
      </c>
      <c r="D414" s="12">
        <v>2.7</v>
      </c>
      <c r="E414" s="12">
        <v>2.7</v>
      </c>
      <c r="F414" s="13">
        <v>0</v>
      </c>
      <c r="G414" s="14">
        <v>2450.0100000000002</v>
      </c>
      <c r="H414" s="12">
        <v>0</v>
      </c>
      <c r="I414" s="12">
        <v>0</v>
      </c>
      <c r="J414" s="10">
        <v>0</v>
      </c>
      <c r="K414" s="10">
        <v>0</v>
      </c>
      <c r="L414" s="14">
        <v>0</v>
      </c>
      <c r="M414" s="14">
        <v>-380.47142278311247</v>
      </c>
      <c r="N414" s="14">
        <v>-198.45081000000039</v>
      </c>
      <c r="O414" s="14">
        <v>-191.94315328311251</v>
      </c>
      <c r="P414" s="14">
        <v>-191.94315328311251</v>
      </c>
      <c r="Q414" s="16">
        <v>0</v>
      </c>
      <c r="R414" s="14">
        <v>-188.52826950000011</v>
      </c>
      <c r="S414" s="16">
        <v>0</v>
      </c>
      <c r="T414" s="14">
        <v>0</v>
      </c>
      <c r="U414" s="14">
        <v>0</v>
      </c>
      <c r="V414" s="14">
        <v>1651</v>
      </c>
      <c r="W414">
        <f t="shared" si="31"/>
        <v>5</v>
      </c>
      <c r="X414">
        <f t="shared" si="32"/>
        <v>0</v>
      </c>
      <c r="Y414">
        <f t="shared" si="33"/>
        <v>0</v>
      </c>
      <c r="Z414">
        <f t="shared" si="35"/>
        <v>0</v>
      </c>
      <c r="AA414" s="23">
        <f t="shared" si="34"/>
        <v>0</v>
      </c>
    </row>
    <row r="415" spans="1:27" x14ac:dyDescent="0.25">
      <c r="A415" s="10" t="s">
        <v>26</v>
      </c>
      <c r="B415" s="10" t="s">
        <v>40</v>
      </c>
      <c r="C415" s="11">
        <v>45726.208333333343</v>
      </c>
      <c r="D415" s="12">
        <v>2.41</v>
      </c>
      <c r="E415" s="12">
        <v>2.41</v>
      </c>
      <c r="F415" s="13">
        <v>3.19</v>
      </c>
      <c r="G415" s="14">
        <v>2450.0100000000002</v>
      </c>
      <c r="H415" s="12">
        <v>0</v>
      </c>
      <c r="I415" s="12">
        <v>2023.7</v>
      </c>
      <c r="J415" s="10">
        <v>0</v>
      </c>
      <c r="K415" s="10">
        <v>0.3</v>
      </c>
      <c r="L415" s="14">
        <v>7815.5319000000009</v>
      </c>
      <c r="M415" s="14">
        <v>-258.70205588573992</v>
      </c>
      <c r="N415" s="14">
        <v>-415.7846000000003</v>
      </c>
      <c r="O415" s="14">
        <v>-349.64394908573991</v>
      </c>
      <c r="P415" s="14">
        <v>-349.64394908573991</v>
      </c>
      <c r="Q415" s="16">
        <v>0</v>
      </c>
      <c r="R415" s="14">
        <v>0</v>
      </c>
      <c r="S415" s="16">
        <v>218.83489320000001</v>
      </c>
      <c r="T415" s="14">
        <v>-127.893</v>
      </c>
      <c r="U415" s="14">
        <v>0</v>
      </c>
      <c r="V415" s="14">
        <v>1651</v>
      </c>
      <c r="W415">
        <f t="shared" si="31"/>
        <v>5</v>
      </c>
      <c r="X415">
        <f t="shared" si="32"/>
        <v>0</v>
      </c>
      <c r="Y415">
        <f t="shared" si="33"/>
        <v>607.11</v>
      </c>
      <c r="Z415">
        <f t="shared" si="35"/>
        <v>0</v>
      </c>
      <c r="AA415" s="23">
        <f t="shared" si="34"/>
        <v>218.83489320000001</v>
      </c>
    </row>
    <row r="416" spans="1:27" x14ac:dyDescent="0.25">
      <c r="A416" s="10" t="s">
        <v>98</v>
      </c>
      <c r="B416" s="10" t="s">
        <v>99</v>
      </c>
      <c r="C416" s="11">
        <v>45726.208333333343</v>
      </c>
      <c r="D416" s="12">
        <v>16.82</v>
      </c>
      <c r="E416" s="12">
        <v>8.41</v>
      </c>
      <c r="F416" s="13">
        <v>4.25</v>
      </c>
      <c r="G416" s="14">
        <v>2450.0100000000002</v>
      </c>
      <c r="H416" s="12">
        <v>0</v>
      </c>
      <c r="I416" s="12">
        <v>0</v>
      </c>
      <c r="J416" s="10">
        <v>0</v>
      </c>
      <c r="K416" s="10">
        <v>0</v>
      </c>
      <c r="L416" s="14">
        <v>10412.5425</v>
      </c>
      <c r="M416" s="14">
        <v>-236.69487715067109</v>
      </c>
      <c r="N416" s="14">
        <v>-305.02624500000059</v>
      </c>
      <c r="O416" s="14">
        <v>-272.50088398067112</v>
      </c>
      <c r="P416" s="14">
        <v>-272.50088398067112</v>
      </c>
      <c r="Q416" s="16">
        <v>0</v>
      </c>
      <c r="R416" s="14">
        <v>-175.95236817000011</v>
      </c>
      <c r="S416" s="16">
        <v>211.758375</v>
      </c>
      <c r="T416" s="14">
        <v>0</v>
      </c>
      <c r="U416" s="14">
        <v>0</v>
      </c>
      <c r="V416" s="14">
        <v>1651</v>
      </c>
      <c r="W416">
        <f t="shared" si="31"/>
        <v>5</v>
      </c>
      <c r="X416">
        <f t="shared" si="32"/>
        <v>0</v>
      </c>
      <c r="Y416">
        <f t="shared" si="33"/>
        <v>0</v>
      </c>
      <c r="Z416">
        <f t="shared" si="35"/>
        <v>104.12542499999999</v>
      </c>
      <c r="AA416" s="23">
        <f t="shared" si="34"/>
        <v>420.00922500000001</v>
      </c>
    </row>
    <row r="417" spans="1:27" x14ac:dyDescent="0.25">
      <c r="A417" s="10" t="s">
        <v>65</v>
      </c>
      <c r="B417" s="10" t="s">
        <v>67</v>
      </c>
      <c r="C417" s="11">
        <v>45726.208333333343</v>
      </c>
      <c r="D417" s="12">
        <v>1.3</v>
      </c>
      <c r="E417" s="12">
        <v>1.3</v>
      </c>
      <c r="F417" s="13">
        <v>1.9</v>
      </c>
      <c r="G417" s="14">
        <v>2450.0100000000002</v>
      </c>
      <c r="H417" s="12">
        <v>0</v>
      </c>
      <c r="I417" s="12">
        <v>2023.7</v>
      </c>
      <c r="J417" s="10">
        <v>0</v>
      </c>
      <c r="K417" s="10">
        <v>0.6</v>
      </c>
      <c r="L417" s="14">
        <v>4655.0190000000002</v>
      </c>
      <c r="M417" s="14">
        <v>-223.2008670000001</v>
      </c>
      <c r="N417" s="14">
        <v>0</v>
      </c>
      <c r="O417" s="14">
        <v>0</v>
      </c>
      <c r="P417" s="14">
        <v>0</v>
      </c>
      <c r="Q417" s="16">
        <v>0</v>
      </c>
      <c r="R417" s="14">
        <v>0</v>
      </c>
      <c r="S417" s="16">
        <v>32.585133000000013</v>
      </c>
      <c r="T417" s="14">
        <v>-255.78600000000009</v>
      </c>
      <c r="U417" s="14">
        <v>0</v>
      </c>
      <c r="V417" s="14">
        <v>1651</v>
      </c>
      <c r="W417">
        <f t="shared" si="31"/>
        <v>5</v>
      </c>
      <c r="X417">
        <f t="shared" si="32"/>
        <v>0</v>
      </c>
      <c r="Y417">
        <f t="shared" si="33"/>
        <v>1214.22</v>
      </c>
      <c r="Z417">
        <f t="shared" si="35"/>
        <v>0</v>
      </c>
      <c r="AA417" s="23">
        <f t="shared" si="34"/>
        <v>32.585133000000013</v>
      </c>
    </row>
    <row r="418" spans="1:27" x14ac:dyDescent="0.25">
      <c r="A418" s="10" t="s">
        <v>26</v>
      </c>
      <c r="B418" s="10" t="s">
        <v>39</v>
      </c>
      <c r="C418" s="11">
        <v>45726.208333333343</v>
      </c>
      <c r="D418" s="12">
        <v>4.5</v>
      </c>
      <c r="E418" s="12">
        <v>4.5</v>
      </c>
      <c r="F418" s="13">
        <v>4.54</v>
      </c>
      <c r="G418" s="14">
        <v>2450.0100000000002</v>
      </c>
      <c r="H418" s="12">
        <v>0</v>
      </c>
      <c r="I418" s="12">
        <v>2023.7</v>
      </c>
      <c r="J418" s="10">
        <v>0</v>
      </c>
      <c r="K418" s="10">
        <v>0.5</v>
      </c>
      <c r="L418" s="14">
        <v>11123.045400000001</v>
      </c>
      <c r="M418" s="14">
        <v>-217.02117318347189</v>
      </c>
      <c r="N418" s="14">
        <v>-33.810138000000073</v>
      </c>
      <c r="O418" s="14">
        <v>-25.548761683471831</v>
      </c>
      <c r="P418" s="14">
        <v>-25.548761683471831</v>
      </c>
      <c r="Q418" s="16">
        <v>0</v>
      </c>
      <c r="R418" s="14">
        <v>-61.740251999999998</v>
      </c>
      <c r="S418" s="16">
        <v>83.422840500000007</v>
      </c>
      <c r="T418" s="14">
        <v>-213.15500000000009</v>
      </c>
      <c r="U418" s="14">
        <v>0</v>
      </c>
      <c r="V418" s="14">
        <v>1651</v>
      </c>
      <c r="W418">
        <f t="shared" si="31"/>
        <v>5</v>
      </c>
      <c r="X418">
        <f t="shared" si="32"/>
        <v>0</v>
      </c>
      <c r="Y418">
        <f t="shared" si="33"/>
        <v>1011.85</v>
      </c>
      <c r="Z418">
        <f t="shared" si="35"/>
        <v>0</v>
      </c>
      <c r="AA418" s="23">
        <f t="shared" si="34"/>
        <v>83.422840500000007</v>
      </c>
    </row>
    <row r="419" spans="1:27" x14ac:dyDescent="0.25">
      <c r="A419" s="10" t="s">
        <v>59</v>
      </c>
      <c r="B419" s="10" t="s">
        <v>59</v>
      </c>
      <c r="C419" s="11">
        <v>45726.208333333343</v>
      </c>
      <c r="D419" s="12">
        <v>0.3</v>
      </c>
      <c r="E419" s="12">
        <v>0.3</v>
      </c>
      <c r="F419" s="13">
        <v>0.47</v>
      </c>
      <c r="G419" s="14">
        <v>2450.0100000000002</v>
      </c>
      <c r="H419" s="12">
        <v>0</v>
      </c>
      <c r="I419" s="12">
        <v>0</v>
      </c>
      <c r="J419" s="10">
        <v>0</v>
      </c>
      <c r="K419" s="10">
        <v>0</v>
      </c>
      <c r="L419" s="14">
        <v>1151.5047</v>
      </c>
      <c r="M419" s="14">
        <v>-148.44159567321859</v>
      </c>
      <c r="N419" s="14">
        <v>-144.2518</v>
      </c>
      <c r="O419" s="14">
        <v>-142.8065726732186</v>
      </c>
      <c r="P419" s="14">
        <v>-142.8065726732186</v>
      </c>
      <c r="Q419" s="16">
        <v>0</v>
      </c>
      <c r="R419" s="14">
        <v>-11.3925465</v>
      </c>
      <c r="S419" s="16">
        <v>5.7575234999999996</v>
      </c>
      <c r="T419" s="14">
        <v>0</v>
      </c>
      <c r="U419" s="14">
        <v>0</v>
      </c>
      <c r="V419" s="14">
        <v>1651</v>
      </c>
      <c r="W419">
        <f t="shared" si="31"/>
        <v>5</v>
      </c>
      <c r="X419">
        <f t="shared" si="32"/>
        <v>0</v>
      </c>
      <c r="Y419">
        <f t="shared" si="33"/>
        <v>0</v>
      </c>
      <c r="Z419">
        <f t="shared" si="35"/>
        <v>0</v>
      </c>
      <c r="AA419" s="23">
        <f t="shared" si="34"/>
        <v>5.7575234999999996</v>
      </c>
    </row>
    <row r="420" spans="1:27" x14ac:dyDescent="0.25">
      <c r="A420" s="10" t="s">
        <v>26</v>
      </c>
      <c r="B420" s="10" t="s">
        <v>29</v>
      </c>
      <c r="C420" s="11">
        <v>45726.208333333343</v>
      </c>
      <c r="D420" s="12">
        <v>0.74</v>
      </c>
      <c r="E420" s="12">
        <v>0.74</v>
      </c>
      <c r="F420" s="13">
        <v>0</v>
      </c>
      <c r="G420" s="14">
        <v>2450.0100000000002</v>
      </c>
      <c r="H420" s="12">
        <v>0</v>
      </c>
      <c r="I420" s="12">
        <v>2023.7</v>
      </c>
      <c r="J420" s="10">
        <v>0</v>
      </c>
      <c r="K420" s="10">
        <v>0.1</v>
      </c>
      <c r="L420" s="14">
        <v>0</v>
      </c>
      <c r="M420" s="14">
        <v>-147.6079732414735</v>
      </c>
      <c r="N420" s="14">
        <v>-58.80024000000013</v>
      </c>
      <c r="O420" s="14">
        <v>-57.363478901473471</v>
      </c>
      <c r="P420" s="14">
        <v>-57.363478901473471</v>
      </c>
      <c r="Q420" s="16">
        <v>0</v>
      </c>
      <c r="R420" s="14">
        <v>-47.613494340000003</v>
      </c>
      <c r="S420" s="16">
        <v>0</v>
      </c>
      <c r="T420" s="14">
        <v>-42.631000000000022</v>
      </c>
      <c r="U420" s="14">
        <v>0</v>
      </c>
      <c r="V420" s="14">
        <v>1651</v>
      </c>
      <c r="W420">
        <f t="shared" si="31"/>
        <v>5</v>
      </c>
      <c r="X420">
        <f t="shared" si="32"/>
        <v>0</v>
      </c>
      <c r="Y420">
        <f t="shared" si="33"/>
        <v>202.37</v>
      </c>
      <c r="Z420">
        <f t="shared" si="35"/>
        <v>0</v>
      </c>
      <c r="AA420" s="23">
        <f t="shared" si="34"/>
        <v>0</v>
      </c>
    </row>
    <row r="421" spans="1:27" x14ac:dyDescent="0.25">
      <c r="A421" s="10" t="s">
        <v>65</v>
      </c>
      <c r="B421" s="10" t="s">
        <v>66</v>
      </c>
      <c r="C421" s="11">
        <v>45726.208333333343</v>
      </c>
      <c r="D421" s="12">
        <v>1.8</v>
      </c>
      <c r="E421" s="12">
        <v>1.8</v>
      </c>
      <c r="F421" s="13">
        <v>2.21</v>
      </c>
      <c r="G421" s="14">
        <v>2450.0100000000002</v>
      </c>
      <c r="H421" s="12">
        <v>0</v>
      </c>
      <c r="I421" s="12">
        <v>2023.7</v>
      </c>
      <c r="J421" s="10">
        <v>0</v>
      </c>
      <c r="K421" s="10">
        <v>0.4</v>
      </c>
      <c r="L421" s="14">
        <v>5414.5221000000001</v>
      </c>
      <c r="M421" s="14">
        <v>-140.80025012408899</v>
      </c>
      <c r="N421" s="14">
        <v>-8.4853999999998209</v>
      </c>
      <c r="O421" s="14">
        <v>-8.1779048240888894</v>
      </c>
      <c r="P421" s="14">
        <v>-8.1779048240888894</v>
      </c>
      <c r="Q421" s="16">
        <v>0</v>
      </c>
      <c r="R421" s="14">
        <v>0</v>
      </c>
      <c r="S421" s="16">
        <v>37.901654700000009</v>
      </c>
      <c r="T421" s="14">
        <v>-170.52400000000009</v>
      </c>
      <c r="U421" s="14">
        <v>0</v>
      </c>
      <c r="V421" s="14">
        <v>1651</v>
      </c>
      <c r="W421">
        <f t="shared" si="31"/>
        <v>5</v>
      </c>
      <c r="X421">
        <f t="shared" si="32"/>
        <v>0</v>
      </c>
      <c r="Y421">
        <f t="shared" si="33"/>
        <v>809.48</v>
      </c>
      <c r="Z421">
        <f t="shared" si="35"/>
        <v>0</v>
      </c>
      <c r="AA421" s="23">
        <f t="shared" si="34"/>
        <v>37.901654700000009</v>
      </c>
    </row>
    <row r="422" spans="1:27" x14ac:dyDescent="0.25">
      <c r="A422" s="10" t="s">
        <v>98</v>
      </c>
      <c r="B422" s="10" t="s">
        <v>102</v>
      </c>
      <c r="C422" s="11">
        <v>45726.208333333343</v>
      </c>
      <c r="D422" s="12">
        <v>1.76</v>
      </c>
      <c r="E422" s="12">
        <v>0.88</v>
      </c>
      <c r="F422" s="13">
        <v>0.21</v>
      </c>
      <c r="G422" s="14">
        <v>2450.0100000000002</v>
      </c>
      <c r="H422" s="12">
        <v>0</v>
      </c>
      <c r="I422" s="12">
        <v>2023.7</v>
      </c>
      <c r="J422" s="10">
        <v>0</v>
      </c>
      <c r="K422" s="10">
        <v>0.1</v>
      </c>
      <c r="L422" s="14">
        <v>514.50210000000004</v>
      </c>
      <c r="M422" s="14">
        <v>-127.82968447198471</v>
      </c>
      <c r="N422" s="14">
        <v>-58.065237000000117</v>
      </c>
      <c r="O422" s="14">
        <v>-54.193170211984693</v>
      </c>
      <c r="P422" s="14">
        <v>-54.193170211984693</v>
      </c>
      <c r="Q422" s="16">
        <v>0</v>
      </c>
      <c r="R422" s="14">
        <v>-41.468869260000012</v>
      </c>
      <c r="S422" s="16">
        <v>10.463355</v>
      </c>
      <c r="T422" s="14">
        <v>-42.631000000000022</v>
      </c>
      <c r="U422" s="14">
        <v>0</v>
      </c>
      <c r="V422" s="14">
        <v>1651</v>
      </c>
      <c r="W422">
        <f t="shared" si="31"/>
        <v>5</v>
      </c>
      <c r="X422">
        <f t="shared" si="32"/>
        <v>0</v>
      </c>
      <c r="Y422">
        <f t="shared" si="33"/>
        <v>202.37</v>
      </c>
      <c r="Z422">
        <f t="shared" si="35"/>
        <v>5.1450210000000007</v>
      </c>
      <c r="AA422" s="23">
        <f t="shared" si="34"/>
        <v>20.753397</v>
      </c>
    </row>
    <row r="423" spans="1:27" x14ac:dyDescent="0.25">
      <c r="A423" s="10" t="s">
        <v>88</v>
      </c>
      <c r="B423" s="10" t="s">
        <v>89</v>
      </c>
      <c r="C423" s="11">
        <v>45726.208333333343</v>
      </c>
      <c r="D423" s="12">
        <v>4.5</v>
      </c>
      <c r="E423" s="12">
        <v>4.5</v>
      </c>
      <c r="F423" s="13">
        <v>4.59</v>
      </c>
      <c r="G423" s="14">
        <v>2450.0100000000002</v>
      </c>
      <c r="H423" s="12">
        <v>0</v>
      </c>
      <c r="I423" s="12">
        <v>0</v>
      </c>
      <c r="J423" s="10">
        <v>0</v>
      </c>
      <c r="K423" s="10">
        <v>0</v>
      </c>
      <c r="L423" s="14">
        <v>11245.545899999999</v>
      </c>
      <c r="M423" s="14">
        <v>-73.601143416801463</v>
      </c>
      <c r="N423" s="14">
        <v>-76.368599999999901</v>
      </c>
      <c r="O423" s="14">
        <v>-73.601143416801463</v>
      </c>
      <c r="P423" s="14">
        <v>-73.601143416801463</v>
      </c>
      <c r="Q423" s="16">
        <v>0</v>
      </c>
      <c r="R423" s="14">
        <v>0</v>
      </c>
      <c r="S423" s="16">
        <v>0</v>
      </c>
      <c r="T423" s="14">
        <v>0</v>
      </c>
      <c r="U423" s="14">
        <v>0</v>
      </c>
      <c r="V423" s="14">
        <v>1651</v>
      </c>
      <c r="W423">
        <f t="shared" si="31"/>
        <v>5</v>
      </c>
      <c r="X423">
        <f t="shared" si="32"/>
        <v>0</v>
      </c>
      <c r="Y423">
        <f t="shared" si="33"/>
        <v>0</v>
      </c>
      <c r="Z423">
        <f t="shared" si="35"/>
        <v>113.58001358999999</v>
      </c>
      <c r="AA423" s="23">
        <f t="shared" si="34"/>
        <v>227.16002717999999</v>
      </c>
    </row>
    <row r="424" spans="1:27" x14ac:dyDescent="0.25">
      <c r="A424" s="10" t="s">
        <v>26</v>
      </c>
      <c r="B424" s="10" t="s">
        <v>33</v>
      </c>
      <c r="C424" s="11">
        <v>45726.208333333343</v>
      </c>
      <c r="D424" s="12">
        <v>0</v>
      </c>
      <c r="E424" s="12">
        <v>0</v>
      </c>
      <c r="F424" s="13">
        <v>0.06</v>
      </c>
      <c r="G424" s="14">
        <v>2450.0100000000002</v>
      </c>
      <c r="H424" s="12">
        <v>0</v>
      </c>
      <c r="I424" s="12">
        <v>0</v>
      </c>
      <c r="J424" s="10">
        <v>0</v>
      </c>
      <c r="K424" s="10">
        <v>0</v>
      </c>
      <c r="L424" s="14">
        <v>147.00059999999999</v>
      </c>
      <c r="M424" s="14">
        <v>-51.432382417913622</v>
      </c>
      <c r="N424" s="14">
        <v>-50.912400000000012</v>
      </c>
      <c r="O424" s="14">
        <v>-49.668375217913614</v>
      </c>
      <c r="P424" s="14">
        <v>-49.668375217913614</v>
      </c>
      <c r="Q424" s="16">
        <v>0</v>
      </c>
      <c r="R424" s="14">
        <v>-4.410018</v>
      </c>
      <c r="S424" s="16">
        <v>2.6460108</v>
      </c>
      <c r="T424" s="14">
        <v>0</v>
      </c>
      <c r="U424" s="14">
        <v>0</v>
      </c>
      <c r="V424" s="14">
        <v>1651</v>
      </c>
      <c r="W424">
        <f t="shared" si="31"/>
        <v>5</v>
      </c>
      <c r="X424">
        <f t="shared" si="32"/>
        <v>0</v>
      </c>
      <c r="Y424">
        <f t="shared" si="33"/>
        <v>0</v>
      </c>
      <c r="Z424">
        <f t="shared" si="35"/>
        <v>0</v>
      </c>
      <c r="AA424" s="23">
        <f t="shared" si="34"/>
        <v>2.6460108</v>
      </c>
    </row>
    <row r="425" spans="1:27" x14ac:dyDescent="0.25">
      <c r="A425" s="10" t="s">
        <v>92</v>
      </c>
      <c r="B425" s="10" t="s">
        <v>93</v>
      </c>
      <c r="C425" s="11">
        <v>45726.208333333343</v>
      </c>
      <c r="D425" s="12">
        <v>0.95</v>
      </c>
      <c r="E425" s="12">
        <v>0.95</v>
      </c>
      <c r="F425" s="13">
        <v>1.03</v>
      </c>
      <c r="G425" s="14">
        <v>2450.0100000000002</v>
      </c>
      <c r="H425" s="12">
        <v>2023.7</v>
      </c>
      <c r="I425" s="12">
        <v>0</v>
      </c>
      <c r="J425" s="10">
        <v>0.2</v>
      </c>
      <c r="K425" s="10">
        <v>0</v>
      </c>
      <c r="L425" s="14">
        <v>2523.5102999999999</v>
      </c>
      <c r="M425" s="14">
        <v>-50.487670108117307</v>
      </c>
      <c r="N425" s="14">
        <v>-195.16419999999999</v>
      </c>
      <c r="O425" s="14">
        <v>-191.9969996881174</v>
      </c>
      <c r="P425" s="14">
        <v>-191.9969996881174</v>
      </c>
      <c r="Q425" s="16">
        <v>0</v>
      </c>
      <c r="R425" s="14">
        <v>-6.335725860000001</v>
      </c>
      <c r="S425" s="16">
        <v>62.583055440000003</v>
      </c>
      <c r="T425" s="14">
        <v>85.262000000000043</v>
      </c>
      <c r="U425" s="14">
        <v>0</v>
      </c>
      <c r="V425" s="14">
        <v>1651</v>
      </c>
      <c r="W425">
        <f t="shared" si="31"/>
        <v>5</v>
      </c>
      <c r="X425">
        <f t="shared" si="32"/>
        <v>404.74</v>
      </c>
      <c r="Y425">
        <f t="shared" si="33"/>
        <v>0</v>
      </c>
      <c r="Z425">
        <f t="shared" si="35"/>
        <v>0</v>
      </c>
      <c r="AA425" s="23">
        <f t="shared" si="34"/>
        <v>62.583055440000003</v>
      </c>
    </row>
    <row r="426" spans="1:27" x14ac:dyDescent="0.25">
      <c r="A426" s="10" t="s">
        <v>26</v>
      </c>
      <c r="B426" s="10" t="s">
        <v>34</v>
      </c>
      <c r="C426" s="11">
        <v>45726.208333333343</v>
      </c>
      <c r="D426" s="12">
        <v>0</v>
      </c>
      <c r="E426" s="12">
        <v>0</v>
      </c>
      <c r="F426" s="13">
        <v>0.05</v>
      </c>
      <c r="G426" s="14">
        <v>2450.0100000000002</v>
      </c>
      <c r="H426" s="12">
        <v>0</v>
      </c>
      <c r="I426" s="12">
        <v>0</v>
      </c>
      <c r="J426" s="10">
        <v>0</v>
      </c>
      <c r="K426" s="10">
        <v>0</v>
      </c>
      <c r="L426" s="14">
        <v>122.5005</v>
      </c>
      <c r="M426" s="14">
        <v>-42.860318681594677</v>
      </c>
      <c r="N426" s="14">
        <v>-42.427000000000007</v>
      </c>
      <c r="O426" s="14">
        <v>-41.390312681594672</v>
      </c>
      <c r="P426" s="14">
        <v>-41.390312681594672</v>
      </c>
      <c r="Q426" s="16">
        <v>0</v>
      </c>
      <c r="R426" s="14">
        <v>-3.675015000000001</v>
      </c>
      <c r="S426" s="16">
        <v>2.205009</v>
      </c>
      <c r="T426" s="14">
        <v>0</v>
      </c>
      <c r="U426" s="14">
        <v>0</v>
      </c>
      <c r="V426" s="14">
        <v>1651</v>
      </c>
      <c r="W426">
        <f t="shared" si="31"/>
        <v>5</v>
      </c>
      <c r="X426">
        <f t="shared" si="32"/>
        <v>0</v>
      </c>
      <c r="Y426">
        <f t="shared" si="33"/>
        <v>0</v>
      </c>
      <c r="Z426">
        <f t="shared" si="35"/>
        <v>0</v>
      </c>
      <c r="AA426" s="23">
        <f t="shared" si="34"/>
        <v>2.205009</v>
      </c>
    </row>
    <row r="427" spans="1:27" x14ac:dyDescent="0.25">
      <c r="A427" s="10" t="s">
        <v>54</v>
      </c>
      <c r="B427" s="10" t="s">
        <v>56</v>
      </c>
      <c r="C427" s="11">
        <v>45726.208333333343</v>
      </c>
      <c r="D427" s="12">
        <v>1.1000000000000001</v>
      </c>
      <c r="E427" s="12">
        <v>1.1000000000000001</v>
      </c>
      <c r="F427" s="13">
        <v>1.1599999999999999</v>
      </c>
      <c r="G427" s="14">
        <v>2450.0100000000002</v>
      </c>
      <c r="H427" s="12">
        <v>2023.7</v>
      </c>
      <c r="I427" s="12">
        <v>0</v>
      </c>
      <c r="J427" s="10">
        <v>0.1</v>
      </c>
      <c r="K427" s="10">
        <v>0</v>
      </c>
      <c r="L427" s="14">
        <v>2842.0115999999998</v>
      </c>
      <c r="M427" s="14">
        <v>-17.786562267373931</v>
      </c>
      <c r="N427" s="14">
        <v>-135.7664</v>
      </c>
      <c r="O427" s="14">
        <v>-103.488738067374</v>
      </c>
      <c r="P427" s="14">
        <v>-103.488738067374</v>
      </c>
      <c r="Q427" s="16">
        <v>0</v>
      </c>
      <c r="R427" s="14">
        <v>-8.0850329999999957</v>
      </c>
      <c r="S427" s="16">
        <v>51.156208800000002</v>
      </c>
      <c r="T427" s="14">
        <v>42.631000000000022</v>
      </c>
      <c r="U427" s="14">
        <v>0</v>
      </c>
      <c r="V427" s="14">
        <v>1651</v>
      </c>
      <c r="W427">
        <f t="shared" si="31"/>
        <v>5</v>
      </c>
      <c r="X427">
        <f t="shared" si="32"/>
        <v>202.37</v>
      </c>
      <c r="Y427">
        <f t="shared" si="33"/>
        <v>0</v>
      </c>
      <c r="Z427">
        <f t="shared" si="35"/>
        <v>0</v>
      </c>
      <c r="AA427" s="23">
        <f t="shared" si="34"/>
        <v>51.156208800000002</v>
      </c>
    </row>
    <row r="428" spans="1:27" x14ac:dyDescent="0.25">
      <c r="A428" s="10" t="s">
        <v>50</v>
      </c>
      <c r="B428" s="10" t="s">
        <v>51</v>
      </c>
      <c r="C428" s="11">
        <v>45726.208333333343</v>
      </c>
      <c r="D428" s="12">
        <v>2.1</v>
      </c>
      <c r="E428" s="12">
        <v>2.1</v>
      </c>
      <c r="F428" s="13">
        <v>2.2000000000000002</v>
      </c>
      <c r="G428" s="14">
        <v>2450.0100000000002</v>
      </c>
      <c r="H428" s="12">
        <v>0</v>
      </c>
      <c r="I428" s="12">
        <v>0</v>
      </c>
      <c r="J428" s="10">
        <v>0</v>
      </c>
      <c r="K428" s="10">
        <v>0</v>
      </c>
      <c r="L428" s="14">
        <v>5390.0220000000008</v>
      </c>
      <c r="M428" s="14">
        <v>-17.098784240890691</v>
      </c>
      <c r="N428" s="14">
        <v>-84.854000000000099</v>
      </c>
      <c r="O428" s="14">
        <v>-81.779048240890717</v>
      </c>
      <c r="P428" s="14">
        <v>-81.779048240890717</v>
      </c>
      <c r="Q428" s="16">
        <v>0</v>
      </c>
      <c r="R428" s="14">
        <v>0</v>
      </c>
      <c r="S428" s="16">
        <v>64.680264000000022</v>
      </c>
      <c r="T428" s="14">
        <v>0</v>
      </c>
      <c r="U428" s="14">
        <v>0</v>
      </c>
      <c r="V428" s="14">
        <v>1651</v>
      </c>
      <c r="W428">
        <f t="shared" si="31"/>
        <v>5</v>
      </c>
      <c r="X428">
        <f t="shared" si="32"/>
        <v>0</v>
      </c>
      <c r="Y428">
        <f t="shared" si="33"/>
        <v>0</v>
      </c>
      <c r="Z428">
        <f t="shared" si="35"/>
        <v>0</v>
      </c>
      <c r="AA428" s="23">
        <f t="shared" si="34"/>
        <v>64.680264000000022</v>
      </c>
    </row>
    <row r="429" spans="1:27" x14ac:dyDescent="0.25">
      <c r="A429" s="10" t="s">
        <v>73</v>
      </c>
      <c r="B429" s="10" t="s">
        <v>75</v>
      </c>
      <c r="C429" s="11">
        <v>45726.208333333343</v>
      </c>
      <c r="D429" s="12">
        <v>0.14000000000000001</v>
      </c>
      <c r="E429" s="12">
        <v>0.14000000000000001</v>
      </c>
      <c r="F429" s="13">
        <v>0</v>
      </c>
      <c r="G429" s="14">
        <v>2450.0100000000002</v>
      </c>
      <c r="H429" s="12">
        <v>0</v>
      </c>
      <c r="I429" s="12">
        <v>0</v>
      </c>
      <c r="J429" s="10">
        <v>0</v>
      </c>
      <c r="K429" s="10">
        <v>0</v>
      </c>
      <c r="L429" s="14">
        <v>0</v>
      </c>
      <c r="M429" s="14">
        <v>-15.44417837784072</v>
      </c>
      <c r="N429" s="14">
        <v>-7.3500300000000154</v>
      </c>
      <c r="O429" s="14">
        <v>-7.3150451978407203</v>
      </c>
      <c r="P429" s="14">
        <v>-7.3150451978407203</v>
      </c>
      <c r="Q429" s="16">
        <v>0</v>
      </c>
      <c r="R429" s="14">
        <v>-8.129133180000002</v>
      </c>
      <c r="S429" s="16">
        <v>0</v>
      </c>
      <c r="T429" s="14">
        <v>0</v>
      </c>
      <c r="U429" s="14">
        <v>0</v>
      </c>
      <c r="V429" s="14">
        <v>1651</v>
      </c>
      <c r="W429">
        <f t="shared" si="31"/>
        <v>5</v>
      </c>
      <c r="X429">
        <f t="shared" si="32"/>
        <v>0</v>
      </c>
      <c r="Y429">
        <f t="shared" si="33"/>
        <v>0</v>
      </c>
      <c r="Z429">
        <f t="shared" si="35"/>
        <v>0</v>
      </c>
      <c r="AA429" s="23">
        <f t="shared" si="34"/>
        <v>0</v>
      </c>
    </row>
    <row r="430" spans="1:27" x14ac:dyDescent="0.25">
      <c r="A430" s="10" t="s">
        <v>98</v>
      </c>
      <c r="B430" s="10" t="s">
        <v>103</v>
      </c>
      <c r="C430" s="11">
        <v>45726.208333333343</v>
      </c>
      <c r="D430" s="12">
        <v>0.28000000000000003</v>
      </c>
      <c r="E430" s="12">
        <v>0.14000000000000001</v>
      </c>
      <c r="F430" s="13">
        <v>0</v>
      </c>
      <c r="G430" s="14">
        <v>2450.0100000000002</v>
      </c>
      <c r="H430" s="12">
        <v>0</v>
      </c>
      <c r="I430" s="12">
        <v>0</v>
      </c>
      <c r="J430" s="10">
        <v>0</v>
      </c>
      <c r="K430" s="10">
        <v>0</v>
      </c>
      <c r="L430" s="14">
        <v>0</v>
      </c>
      <c r="M430" s="14">
        <v>-15.091956501198471</v>
      </c>
      <c r="N430" s="14">
        <v>-7.3500300000000154</v>
      </c>
      <c r="O430" s="14">
        <v>-6.9628233211984734</v>
      </c>
      <c r="P430" s="14">
        <v>-6.9628233211984734</v>
      </c>
      <c r="Q430" s="16">
        <v>0</v>
      </c>
      <c r="R430" s="14">
        <v>-8.129133180000002</v>
      </c>
      <c r="S430" s="16">
        <v>0</v>
      </c>
      <c r="T430" s="14">
        <v>0</v>
      </c>
      <c r="U430" s="14">
        <v>0</v>
      </c>
      <c r="V430" s="14">
        <v>1651</v>
      </c>
      <c r="W430">
        <f t="shared" si="31"/>
        <v>5</v>
      </c>
      <c r="X430">
        <f t="shared" si="32"/>
        <v>0</v>
      </c>
      <c r="Y430">
        <f t="shared" si="33"/>
        <v>0</v>
      </c>
      <c r="Z430">
        <f t="shared" si="35"/>
        <v>0</v>
      </c>
      <c r="AA430" s="23">
        <f t="shared" si="34"/>
        <v>0</v>
      </c>
    </row>
    <row r="431" spans="1:27" x14ac:dyDescent="0.25">
      <c r="A431" s="10" t="s">
        <v>26</v>
      </c>
      <c r="B431" s="10" t="s">
        <v>28</v>
      </c>
      <c r="C431" s="11">
        <v>45726.208333333343</v>
      </c>
      <c r="D431" s="12">
        <v>2.5</v>
      </c>
      <c r="E431" s="12">
        <v>2.5</v>
      </c>
      <c r="F431" s="13">
        <v>2.59</v>
      </c>
      <c r="G431" s="14">
        <v>2450.0100000000002</v>
      </c>
      <c r="H431" s="12">
        <v>0</v>
      </c>
      <c r="I431" s="12">
        <v>0</v>
      </c>
      <c r="J431" s="10">
        <v>0</v>
      </c>
      <c r="K431" s="10">
        <v>0</v>
      </c>
      <c r="L431" s="14">
        <v>6345.5258999999996</v>
      </c>
      <c r="M431" s="14">
        <v>-10.1167840187039</v>
      </c>
      <c r="N431" s="14">
        <v>-76.368599999999901</v>
      </c>
      <c r="O431" s="14">
        <v>-57.708228268703898</v>
      </c>
      <c r="P431" s="14">
        <v>-57.708228268703898</v>
      </c>
      <c r="Q431" s="16">
        <v>0</v>
      </c>
      <c r="R431" s="14">
        <v>0</v>
      </c>
      <c r="S431" s="16">
        <v>47.591444250000002</v>
      </c>
      <c r="T431" s="14">
        <v>0</v>
      </c>
      <c r="U431" s="14">
        <v>0</v>
      </c>
      <c r="V431" s="14">
        <v>1651</v>
      </c>
      <c r="W431">
        <f t="shared" si="31"/>
        <v>5</v>
      </c>
      <c r="X431">
        <f t="shared" si="32"/>
        <v>0</v>
      </c>
      <c r="Y431">
        <f t="shared" si="33"/>
        <v>0</v>
      </c>
      <c r="Z431">
        <f t="shared" si="35"/>
        <v>0</v>
      </c>
      <c r="AA431" s="23">
        <f t="shared" si="34"/>
        <v>47.591444250000002</v>
      </c>
    </row>
    <row r="432" spans="1:27" x14ac:dyDescent="0.25">
      <c r="A432" s="10" t="s">
        <v>26</v>
      </c>
      <c r="B432" s="10" t="s">
        <v>26</v>
      </c>
      <c r="C432" s="11">
        <v>45726.208333333343</v>
      </c>
      <c r="D432" s="12">
        <v>0</v>
      </c>
      <c r="E432" s="12">
        <v>0</v>
      </c>
      <c r="F432" s="13">
        <v>0</v>
      </c>
      <c r="G432" s="14">
        <v>2450.0100000000002</v>
      </c>
      <c r="H432" s="12">
        <v>0</v>
      </c>
      <c r="I432" s="12">
        <v>0</v>
      </c>
      <c r="J432" s="10">
        <v>0</v>
      </c>
      <c r="K432" s="10">
        <v>0</v>
      </c>
      <c r="L432" s="14">
        <v>0</v>
      </c>
      <c r="M432" s="14">
        <v>0</v>
      </c>
      <c r="N432" s="14">
        <v>0</v>
      </c>
      <c r="O432" s="14">
        <v>0</v>
      </c>
      <c r="P432" s="14">
        <v>0</v>
      </c>
      <c r="Q432" s="16">
        <v>0</v>
      </c>
      <c r="R432" s="14">
        <v>0</v>
      </c>
      <c r="S432" s="16">
        <v>0</v>
      </c>
      <c r="T432" s="14">
        <v>0</v>
      </c>
      <c r="U432" s="14">
        <v>0</v>
      </c>
      <c r="V432" s="14">
        <v>1651</v>
      </c>
      <c r="W432">
        <f t="shared" si="31"/>
        <v>5</v>
      </c>
      <c r="X432">
        <f t="shared" si="32"/>
        <v>0</v>
      </c>
      <c r="Y432">
        <f t="shared" si="33"/>
        <v>0</v>
      </c>
      <c r="Z432">
        <f t="shared" si="35"/>
        <v>0</v>
      </c>
      <c r="AA432" s="23">
        <f t="shared" si="34"/>
        <v>0</v>
      </c>
    </row>
    <row r="433" spans="1:27" x14ac:dyDescent="0.25">
      <c r="A433" s="10" t="s">
        <v>112</v>
      </c>
      <c r="B433" s="10" t="s">
        <v>154</v>
      </c>
      <c r="C433" s="11">
        <v>45726.208333333343</v>
      </c>
      <c r="D433" s="12">
        <v>0</v>
      </c>
      <c r="E433" s="12">
        <v>0</v>
      </c>
      <c r="F433" s="13">
        <v>0</v>
      </c>
      <c r="G433" s="14">
        <v>2450.0100000000002</v>
      </c>
      <c r="H433" s="12">
        <v>0</v>
      </c>
      <c r="I433" s="12">
        <v>0</v>
      </c>
      <c r="J433" s="10">
        <v>0</v>
      </c>
      <c r="K433" s="10">
        <v>0</v>
      </c>
      <c r="L433" s="14">
        <v>0</v>
      </c>
      <c r="M433" s="14">
        <v>0</v>
      </c>
      <c r="N433" s="14">
        <v>0</v>
      </c>
      <c r="O433" s="14">
        <v>0</v>
      </c>
      <c r="P433" s="14">
        <v>0</v>
      </c>
      <c r="Q433" s="16">
        <v>0</v>
      </c>
      <c r="R433" s="14">
        <v>0</v>
      </c>
      <c r="S433" s="16">
        <v>0</v>
      </c>
      <c r="T433" s="14">
        <v>0</v>
      </c>
      <c r="U433" s="14">
        <v>0</v>
      </c>
      <c r="V433" s="14">
        <v>1651</v>
      </c>
      <c r="W433">
        <f t="shared" si="31"/>
        <v>5</v>
      </c>
      <c r="X433">
        <f t="shared" si="32"/>
        <v>0</v>
      </c>
      <c r="Y433">
        <f t="shared" si="33"/>
        <v>0</v>
      </c>
      <c r="Z433">
        <f t="shared" si="35"/>
        <v>0</v>
      </c>
      <c r="AA433" s="23">
        <f t="shared" si="34"/>
        <v>0</v>
      </c>
    </row>
    <row r="434" spans="1:27" x14ac:dyDescent="0.25">
      <c r="A434" s="10" t="s">
        <v>108</v>
      </c>
      <c r="B434" s="10" t="s">
        <v>109</v>
      </c>
      <c r="C434" s="11">
        <v>45726.208333333343</v>
      </c>
      <c r="D434" s="12">
        <v>0</v>
      </c>
      <c r="E434" s="12">
        <v>0</v>
      </c>
      <c r="F434" s="13">
        <v>0</v>
      </c>
      <c r="G434" s="14">
        <v>2450.0100000000002</v>
      </c>
      <c r="H434" s="12">
        <v>0</v>
      </c>
      <c r="I434" s="12">
        <v>0</v>
      </c>
      <c r="J434" s="10">
        <v>0</v>
      </c>
      <c r="K434" s="10">
        <v>0</v>
      </c>
      <c r="L434" s="14">
        <v>0</v>
      </c>
      <c r="M434" s="14">
        <v>0</v>
      </c>
      <c r="N434" s="14">
        <v>0</v>
      </c>
      <c r="O434" s="14">
        <v>0</v>
      </c>
      <c r="P434" s="14">
        <v>0</v>
      </c>
      <c r="Q434" s="16">
        <v>0</v>
      </c>
      <c r="R434" s="14">
        <v>0</v>
      </c>
      <c r="S434" s="16">
        <v>0</v>
      </c>
      <c r="T434" s="14">
        <v>0</v>
      </c>
      <c r="U434" s="14">
        <v>0</v>
      </c>
      <c r="V434" s="14">
        <v>1651</v>
      </c>
      <c r="W434">
        <f t="shared" si="31"/>
        <v>5</v>
      </c>
      <c r="X434">
        <f t="shared" si="32"/>
        <v>0</v>
      </c>
      <c r="Y434">
        <f t="shared" si="33"/>
        <v>0</v>
      </c>
      <c r="Z434">
        <f t="shared" si="35"/>
        <v>0</v>
      </c>
      <c r="AA434" s="23">
        <f t="shared" si="34"/>
        <v>0</v>
      </c>
    </row>
    <row r="435" spans="1:27" x14ac:dyDescent="0.25">
      <c r="A435" s="10" t="s">
        <v>54</v>
      </c>
      <c r="B435" s="10" t="s">
        <v>54</v>
      </c>
      <c r="C435" s="11">
        <v>45726.208333333343</v>
      </c>
      <c r="D435" s="12">
        <v>0</v>
      </c>
      <c r="E435" s="12">
        <v>0</v>
      </c>
      <c r="F435" s="13">
        <v>0</v>
      </c>
      <c r="G435" s="14">
        <v>2450.0100000000002</v>
      </c>
      <c r="H435" s="12">
        <v>0</v>
      </c>
      <c r="I435" s="12">
        <v>0</v>
      </c>
      <c r="J435" s="10">
        <v>0</v>
      </c>
      <c r="K435" s="10">
        <v>0</v>
      </c>
      <c r="L435" s="14">
        <v>0</v>
      </c>
      <c r="M435" s="14">
        <v>0</v>
      </c>
      <c r="N435" s="14">
        <v>0</v>
      </c>
      <c r="O435" s="14">
        <v>0</v>
      </c>
      <c r="P435" s="14">
        <v>0</v>
      </c>
      <c r="Q435" s="16">
        <v>0</v>
      </c>
      <c r="R435" s="14">
        <v>0</v>
      </c>
      <c r="S435" s="16">
        <v>0</v>
      </c>
      <c r="T435" s="14">
        <v>0</v>
      </c>
      <c r="U435" s="14">
        <v>0</v>
      </c>
      <c r="V435" s="14">
        <v>1651</v>
      </c>
      <c r="W435">
        <f t="shared" si="31"/>
        <v>5</v>
      </c>
      <c r="X435">
        <f t="shared" si="32"/>
        <v>0</v>
      </c>
      <c r="Y435">
        <f t="shared" si="33"/>
        <v>0</v>
      </c>
      <c r="Z435">
        <f t="shared" si="35"/>
        <v>0</v>
      </c>
      <c r="AA435" s="23">
        <f t="shared" si="34"/>
        <v>0</v>
      </c>
    </row>
    <row r="436" spans="1:27" x14ac:dyDescent="0.25">
      <c r="A436" s="10" t="s">
        <v>80</v>
      </c>
      <c r="B436" s="10" t="s">
        <v>81</v>
      </c>
      <c r="C436" s="11">
        <v>45726.208333333343</v>
      </c>
      <c r="D436" s="12">
        <v>0</v>
      </c>
      <c r="E436" s="12">
        <v>0</v>
      </c>
      <c r="F436" s="13">
        <v>0</v>
      </c>
      <c r="G436" s="14">
        <v>2450.0100000000002</v>
      </c>
      <c r="H436" s="12">
        <v>0</v>
      </c>
      <c r="I436" s="12">
        <v>0</v>
      </c>
      <c r="J436" s="10">
        <v>0</v>
      </c>
      <c r="K436" s="10">
        <v>0</v>
      </c>
      <c r="L436" s="14">
        <v>0</v>
      </c>
      <c r="M436" s="14">
        <v>0</v>
      </c>
      <c r="N436" s="14">
        <v>0</v>
      </c>
      <c r="O436" s="14">
        <v>0</v>
      </c>
      <c r="P436" s="14">
        <v>0</v>
      </c>
      <c r="Q436" s="16">
        <v>0</v>
      </c>
      <c r="R436" s="14">
        <v>0</v>
      </c>
      <c r="S436" s="16">
        <v>0</v>
      </c>
      <c r="T436" s="14">
        <v>0</v>
      </c>
      <c r="U436" s="14">
        <v>0</v>
      </c>
      <c r="V436" s="14">
        <v>1651</v>
      </c>
      <c r="W436">
        <f t="shared" si="31"/>
        <v>5</v>
      </c>
      <c r="X436">
        <f t="shared" si="32"/>
        <v>0</v>
      </c>
      <c r="Y436">
        <f t="shared" si="33"/>
        <v>0</v>
      </c>
      <c r="Z436">
        <f t="shared" si="35"/>
        <v>0</v>
      </c>
      <c r="AA436" s="23">
        <f t="shared" si="34"/>
        <v>0</v>
      </c>
    </row>
    <row r="437" spans="1:27" x14ac:dyDescent="0.25">
      <c r="A437" s="10" t="s">
        <v>26</v>
      </c>
      <c r="B437" s="10" t="s">
        <v>30</v>
      </c>
      <c r="C437" s="11">
        <v>45726.208333333343</v>
      </c>
      <c r="D437" s="12">
        <v>0</v>
      </c>
      <c r="E437" s="12">
        <v>0</v>
      </c>
      <c r="F437" s="13">
        <v>0</v>
      </c>
      <c r="G437" s="14">
        <v>2450.0100000000002</v>
      </c>
      <c r="H437" s="12">
        <v>0</v>
      </c>
      <c r="I437" s="12">
        <v>0</v>
      </c>
      <c r="J437" s="10">
        <v>0</v>
      </c>
      <c r="K437" s="10">
        <v>0</v>
      </c>
      <c r="L437" s="14">
        <v>0</v>
      </c>
      <c r="M437" s="14">
        <v>0</v>
      </c>
      <c r="N437" s="14">
        <v>0</v>
      </c>
      <c r="O437" s="14">
        <v>0</v>
      </c>
      <c r="P437" s="14">
        <v>0</v>
      </c>
      <c r="Q437" s="16">
        <v>0</v>
      </c>
      <c r="R437" s="14">
        <v>0</v>
      </c>
      <c r="S437" s="16">
        <v>0</v>
      </c>
      <c r="T437" s="14">
        <v>0</v>
      </c>
      <c r="U437" s="14">
        <v>0</v>
      </c>
      <c r="V437" s="14">
        <v>1651</v>
      </c>
      <c r="W437">
        <f t="shared" si="31"/>
        <v>5</v>
      </c>
      <c r="X437">
        <f t="shared" si="32"/>
        <v>0</v>
      </c>
      <c r="Y437">
        <f t="shared" si="33"/>
        <v>0</v>
      </c>
      <c r="Z437">
        <f t="shared" si="35"/>
        <v>0</v>
      </c>
      <c r="AA437" s="23">
        <f t="shared" si="34"/>
        <v>0</v>
      </c>
    </row>
    <row r="438" spans="1:27" x14ac:dyDescent="0.25">
      <c r="A438" s="10" t="s">
        <v>112</v>
      </c>
      <c r="B438" s="10" t="s">
        <v>114</v>
      </c>
      <c r="C438" s="11">
        <v>45726.208333333343</v>
      </c>
      <c r="D438" s="12">
        <v>0</v>
      </c>
      <c r="E438" s="12">
        <v>0</v>
      </c>
      <c r="F438" s="13">
        <v>0</v>
      </c>
      <c r="G438" s="14">
        <v>2450.0100000000002</v>
      </c>
      <c r="H438" s="12">
        <v>0</v>
      </c>
      <c r="I438" s="12">
        <v>0</v>
      </c>
      <c r="J438" s="10">
        <v>0</v>
      </c>
      <c r="K438" s="10">
        <v>0</v>
      </c>
      <c r="L438" s="14">
        <v>0</v>
      </c>
      <c r="M438" s="14">
        <v>0</v>
      </c>
      <c r="N438" s="14">
        <v>0</v>
      </c>
      <c r="O438" s="14">
        <v>0</v>
      </c>
      <c r="P438" s="14">
        <v>0</v>
      </c>
      <c r="Q438" s="16">
        <v>0</v>
      </c>
      <c r="R438" s="14">
        <v>0</v>
      </c>
      <c r="S438" s="16">
        <v>0</v>
      </c>
      <c r="T438" s="14">
        <v>0</v>
      </c>
      <c r="U438" s="14">
        <v>0</v>
      </c>
      <c r="V438" s="14">
        <v>1651</v>
      </c>
      <c r="W438">
        <f t="shared" si="31"/>
        <v>5</v>
      </c>
      <c r="X438">
        <f t="shared" si="32"/>
        <v>0</v>
      </c>
      <c r="Y438">
        <f t="shared" si="33"/>
        <v>0</v>
      </c>
      <c r="Z438">
        <f t="shared" si="35"/>
        <v>0</v>
      </c>
      <c r="AA438" s="23">
        <f t="shared" si="34"/>
        <v>0</v>
      </c>
    </row>
    <row r="439" spans="1:27" x14ac:dyDescent="0.25">
      <c r="A439" s="10" t="s">
        <v>78</v>
      </c>
      <c r="B439" s="10" t="s">
        <v>79</v>
      </c>
      <c r="C439" s="11">
        <v>45726.208333333343</v>
      </c>
      <c r="D439" s="12">
        <v>0</v>
      </c>
      <c r="E439" s="12">
        <v>0</v>
      </c>
      <c r="F439" s="13">
        <v>0</v>
      </c>
      <c r="G439" s="14">
        <v>2450.0100000000002</v>
      </c>
      <c r="H439" s="12">
        <v>0</v>
      </c>
      <c r="I439" s="12">
        <v>0</v>
      </c>
      <c r="J439" s="10">
        <v>0</v>
      </c>
      <c r="K439" s="10">
        <v>0</v>
      </c>
      <c r="L439" s="14">
        <v>0</v>
      </c>
      <c r="M439" s="14">
        <v>0</v>
      </c>
      <c r="N439" s="14">
        <v>0</v>
      </c>
      <c r="O439" s="14">
        <v>0</v>
      </c>
      <c r="P439" s="14">
        <v>0</v>
      </c>
      <c r="Q439" s="16">
        <v>0</v>
      </c>
      <c r="R439" s="14">
        <v>0</v>
      </c>
      <c r="S439" s="16">
        <v>0</v>
      </c>
      <c r="T439" s="14">
        <v>0</v>
      </c>
      <c r="U439" s="14">
        <v>0</v>
      </c>
      <c r="V439" s="14">
        <v>1651</v>
      </c>
      <c r="W439">
        <f t="shared" si="31"/>
        <v>5</v>
      </c>
      <c r="X439">
        <f t="shared" si="32"/>
        <v>0</v>
      </c>
      <c r="Y439">
        <f t="shared" si="33"/>
        <v>0</v>
      </c>
      <c r="Z439">
        <f t="shared" si="35"/>
        <v>0</v>
      </c>
      <c r="AA439" s="23">
        <f t="shared" si="34"/>
        <v>0</v>
      </c>
    </row>
    <row r="440" spans="1:27" x14ac:dyDescent="0.25">
      <c r="A440" s="10" t="s">
        <v>80</v>
      </c>
      <c r="B440" s="10" t="s">
        <v>82</v>
      </c>
      <c r="C440" s="11">
        <v>45726.208333333343</v>
      </c>
      <c r="D440" s="12">
        <v>0</v>
      </c>
      <c r="E440" s="12">
        <v>0</v>
      </c>
      <c r="F440" s="13">
        <v>0</v>
      </c>
      <c r="G440" s="14">
        <v>2450.0100000000002</v>
      </c>
      <c r="H440" s="12">
        <v>0</v>
      </c>
      <c r="I440" s="12">
        <v>0</v>
      </c>
      <c r="J440" s="10">
        <v>0</v>
      </c>
      <c r="K440" s="10">
        <v>0</v>
      </c>
      <c r="L440" s="14">
        <v>0</v>
      </c>
      <c r="M440" s="14">
        <v>0</v>
      </c>
      <c r="N440" s="14">
        <v>0</v>
      </c>
      <c r="O440" s="14">
        <v>0</v>
      </c>
      <c r="P440" s="14">
        <v>0</v>
      </c>
      <c r="Q440" s="16">
        <v>0</v>
      </c>
      <c r="R440" s="14">
        <v>0</v>
      </c>
      <c r="S440" s="16">
        <v>0</v>
      </c>
      <c r="T440" s="14">
        <v>0</v>
      </c>
      <c r="U440" s="14">
        <v>0</v>
      </c>
      <c r="V440" s="14">
        <v>1651</v>
      </c>
      <c r="W440">
        <f t="shared" si="31"/>
        <v>5</v>
      </c>
      <c r="X440">
        <f t="shared" si="32"/>
        <v>0</v>
      </c>
      <c r="Y440">
        <f t="shared" si="33"/>
        <v>0</v>
      </c>
      <c r="Z440">
        <f t="shared" si="35"/>
        <v>0</v>
      </c>
      <c r="AA440" s="23">
        <f t="shared" si="34"/>
        <v>0</v>
      </c>
    </row>
    <row r="441" spans="1:27" x14ac:dyDescent="0.25">
      <c r="A441" s="10" t="s">
        <v>26</v>
      </c>
      <c r="B441" s="10" t="s">
        <v>31</v>
      </c>
      <c r="C441" s="11">
        <v>45726.208333333343</v>
      </c>
      <c r="D441" s="12">
        <v>0</v>
      </c>
      <c r="E441" s="12">
        <v>0</v>
      </c>
      <c r="F441" s="13">
        <v>0</v>
      </c>
      <c r="G441" s="14">
        <v>2450.0100000000002</v>
      </c>
      <c r="H441" s="12">
        <v>0</v>
      </c>
      <c r="I441" s="12">
        <v>0</v>
      </c>
      <c r="J441" s="10">
        <v>0</v>
      </c>
      <c r="K441" s="10">
        <v>0</v>
      </c>
      <c r="L441" s="14">
        <v>0</v>
      </c>
      <c r="M441" s="14">
        <v>0</v>
      </c>
      <c r="N441" s="14">
        <v>0</v>
      </c>
      <c r="O441" s="14">
        <v>0</v>
      </c>
      <c r="P441" s="14">
        <v>0</v>
      </c>
      <c r="Q441" s="16">
        <v>0</v>
      </c>
      <c r="R441" s="14">
        <v>0</v>
      </c>
      <c r="S441" s="16">
        <v>0</v>
      </c>
      <c r="T441" s="14">
        <v>0</v>
      </c>
      <c r="U441" s="14">
        <v>0</v>
      </c>
      <c r="V441" s="14">
        <v>1651</v>
      </c>
      <c r="W441">
        <f t="shared" si="31"/>
        <v>5</v>
      </c>
      <c r="X441">
        <f t="shared" si="32"/>
        <v>0</v>
      </c>
      <c r="Y441">
        <f t="shared" si="33"/>
        <v>0</v>
      </c>
      <c r="Z441">
        <f t="shared" si="35"/>
        <v>0</v>
      </c>
      <c r="AA441" s="23">
        <f t="shared" si="34"/>
        <v>0</v>
      </c>
    </row>
    <row r="442" spans="1:27" x14ac:dyDescent="0.25">
      <c r="A442" s="10" t="s">
        <v>48</v>
      </c>
      <c r="B442" s="10" t="s">
        <v>49</v>
      </c>
      <c r="C442" s="11">
        <v>45726.208333333343</v>
      </c>
      <c r="D442" s="12">
        <v>0</v>
      </c>
      <c r="E442" s="12">
        <v>0</v>
      </c>
      <c r="F442" s="13">
        <v>0</v>
      </c>
      <c r="G442" s="14">
        <v>2450.0100000000002</v>
      </c>
      <c r="H442" s="12">
        <v>0</v>
      </c>
      <c r="I442" s="12">
        <v>0</v>
      </c>
      <c r="J442" s="10">
        <v>0</v>
      </c>
      <c r="K442" s="10">
        <v>0</v>
      </c>
      <c r="L442" s="14">
        <v>0</v>
      </c>
      <c r="M442" s="14">
        <v>0</v>
      </c>
      <c r="N442" s="14">
        <v>0</v>
      </c>
      <c r="O442" s="14">
        <v>0</v>
      </c>
      <c r="P442" s="14">
        <v>0</v>
      </c>
      <c r="Q442" s="16">
        <v>0</v>
      </c>
      <c r="R442" s="14">
        <v>0</v>
      </c>
      <c r="S442" s="16">
        <v>0</v>
      </c>
      <c r="T442" s="14">
        <v>0</v>
      </c>
      <c r="U442" s="14">
        <v>0</v>
      </c>
      <c r="V442" s="14">
        <v>1651</v>
      </c>
      <c r="W442">
        <f t="shared" si="31"/>
        <v>5</v>
      </c>
      <c r="X442">
        <f t="shared" si="32"/>
        <v>0</v>
      </c>
      <c r="Y442">
        <f t="shared" si="33"/>
        <v>0</v>
      </c>
      <c r="Z442">
        <f t="shared" si="35"/>
        <v>0</v>
      </c>
      <c r="AA442" s="23">
        <f t="shared" si="34"/>
        <v>0</v>
      </c>
    </row>
    <row r="443" spans="1:27" x14ac:dyDescent="0.25">
      <c r="A443" s="10" t="s">
        <v>90</v>
      </c>
      <c r="B443" s="10" t="s">
        <v>90</v>
      </c>
      <c r="C443" s="11">
        <v>45726.208333333343</v>
      </c>
      <c r="D443" s="12">
        <v>0</v>
      </c>
      <c r="E443" s="12">
        <v>0</v>
      </c>
      <c r="F443" s="13">
        <v>0</v>
      </c>
      <c r="G443" s="14">
        <v>2450.0100000000002</v>
      </c>
      <c r="H443" s="12">
        <v>0</v>
      </c>
      <c r="I443" s="12">
        <v>0</v>
      </c>
      <c r="J443" s="10">
        <v>0</v>
      </c>
      <c r="K443" s="10">
        <v>0</v>
      </c>
      <c r="L443" s="14">
        <v>0</v>
      </c>
      <c r="M443" s="14">
        <v>0</v>
      </c>
      <c r="N443" s="14">
        <v>0</v>
      </c>
      <c r="O443" s="14">
        <v>0</v>
      </c>
      <c r="P443" s="14">
        <v>0</v>
      </c>
      <c r="Q443" s="16">
        <v>0</v>
      </c>
      <c r="R443" s="14">
        <v>0</v>
      </c>
      <c r="S443" s="16">
        <v>0</v>
      </c>
      <c r="T443" s="14">
        <v>0</v>
      </c>
      <c r="U443" s="14">
        <v>0</v>
      </c>
      <c r="V443" s="14">
        <v>1651</v>
      </c>
      <c r="W443">
        <f t="shared" si="31"/>
        <v>5</v>
      </c>
      <c r="X443">
        <f t="shared" si="32"/>
        <v>0</v>
      </c>
      <c r="Y443">
        <f t="shared" si="33"/>
        <v>0</v>
      </c>
      <c r="Z443">
        <f t="shared" si="35"/>
        <v>0</v>
      </c>
      <c r="AA443" s="23">
        <f t="shared" si="34"/>
        <v>0</v>
      </c>
    </row>
    <row r="444" spans="1:27" x14ac:dyDescent="0.25">
      <c r="A444" s="10" t="s">
        <v>26</v>
      </c>
      <c r="B444" s="10" t="s">
        <v>32</v>
      </c>
      <c r="C444" s="11">
        <v>45726.208333333343</v>
      </c>
      <c r="D444" s="12">
        <v>0</v>
      </c>
      <c r="E444" s="12">
        <v>0</v>
      </c>
      <c r="F444" s="13">
        <v>0</v>
      </c>
      <c r="G444" s="14">
        <v>2450.0100000000002</v>
      </c>
      <c r="H444" s="12">
        <v>0</v>
      </c>
      <c r="I444" s="12">
        <v>0</v>
      </c>
      <c r="J444" s="10">
        <v>0</v>
      </c>
      <c r="K444" s="10">
        <v>0</v>
      </c>
      <c r="L444" s="14">
        <v>0</v>
      </c>
      <c r="M444" s="14">
        <v>0</v>
      </c>
      <c r="N444" s="14">
        <v>0</v>
      </c>
      <c r="O444" s="14">
        <v>0</v>
      </c>
      <c r="P444" s="14">
        <v>0</v>
      </c>
      <c r="Q444" s="16">
        <v>0</v>
      </c>
      <c r="R444" s="14">
        <v>0</v>
      </c>
      <c r="S444" s="16">
        <v>0</v>
      </c>
      <c r="T444" s="14">
        <v>0</v>
      </c>
      <c r="U444" s="14">
        <v>0</v>
      </c>
      <c r="V444" s="14">
        <v>1651</v>
      </c>
      <c r="W444">
        <f t="shared" si="31"/>
        <v>5</v>
      </c>
      <c r="X444">
        <f t="shared" si="32"/>
        <v>0</v>
      </c>
      <c r="Y444">
        <f t="shared" si="33"/>
        <v>0</v>
      </c>
      <c r="Z444">
        <f t="shared" si="35"/>
        <v>0</v>
      </c>
      <c r="AA444" s="23">
        <f t="shared" si="34"/>
        <v>0</v>
      </c>
    </row>
    <row r="445" spans="1:27" x14ac:dyDescent="0.25">
      <c r="A445" s="10" t="s">
        <v>26</v>
      </c>
      <c r="B445" s="10" t="s">
        <v>35</v>
      </c>
      <c r="C445" s="11">
        <v>45726.208333333343</v>
      </c>
      <c r="D445" s="12">
        <v>0</v>
      </c>
      <c r="E445" s="12">
        <v>0</v>
      </c>
      <c r="F445" s="13">
        <v>0</v>
      </c>
      <c r="G445" s="14">
        <v>2450.0100000000002</v>
      </c>
      <c r="H445" s="12">
        <v>0</v>
      </c>
      <c r="I445" s="12">
        <v>0</v>
      </c>
      <c r="J445" s="10">
        <v>0</v>
      </c>
      <c r="K445" s="10">
        <v>0</v>
      </c>
      <c r="L445" s="14">
        <v>0</v>
      </c>
      <c r="M445" s="14">
        <v>0</v>
      </c>
      <c r="N445" s="14">
        <v>0</v>
      </c>
      <c r="O445" s="14">
        <v>0</v>
      </c>
      <c r="P445" s="14">
        <v>0</v>
      </c>
      <c r="Q445" s="16">
        <v>0</v>
      </c>
      <c r="R445" s="14">
        <v>0</v>
      </c>
      <c r="S445" s="16">
        <v>0</v>
      </c>
      <c r="T445" s="14">
        <v>0</v>
      </c>
      <c r="U445" s="14">
        <v>0</v>
      </c>
      <c r="V445" s="14">
        <v>1651</v>
      </c>
      <c r="W445">
        <f t="shared" si="31"/>
        <v>5</v>
      </c>
      <c r="X445">
        <f t="shared" si="32"/>
        <v>0</v>
      </c>
      <c r="Y445">
        <f t="shared" si="33"/>
        <v>0</v>
      </c>
      <c r="Z445">
        <f t="shared" si="35"/>
        <v>0</v>
      </c>
      <c r="AA445" s="23">
        <f t="shared" si="34"/>
        <v>0</v>
      </c>
    </row>
    <row r="446" spans="1:27" x14ac:dyDescent="0.25">
      <c r="A446" s="10" t="s">
        <v>63</v>
      </c>
      <c r="B446" s="10" t="s">
        <v>64</v>
      </c>
      <c r="C446" s="11">
        <v>45726.208333333343</v>
      </c>
      <c r="D446" s="12">
        <v>0</v>
      </c>
      <c r="E446" s="12">
        <v>0</v>
      </c>
      <c r="F446" s="13">
        <v>0</v>
      </c>
      <c r="G446" s="14">
        <v>2450.0100000000002</v>
      </c>
      <c r="H446" s="12">
        <v>0</v>
      </c>
      <c r="I446" s="12">
        <v>0</v>
      </c>
      <c r="J446" s="10">
        <v>0</v>
      </c>
      <c r="K446" s="10">
        <v>0</v>
      </c>
      <c r="L446" s="14">
        <v>0</v>
      </c>
      <c r="M446" s="14">
        <v>0</v>
      </c>
      <c r="N446" s="14">
        <v>0</v>
      </c>
      <c r="O446" s="14">
        <v>0</v>
      </c>
      <c r="P446" s="14">
        <v>0</v>
      </c>
      <c r="Q446" s="16">
        <v>0</v>
      </c>
      <c r="R446" s="14">
        <v>0</v>
      </c>
      <c r="S446" s="16">
        <v>0</v>
      </c>
      <c r="T446" s="14">
        <v>0</v>
      </c>
      <c r="U446" s="14">
        <v>0</v>
      </c>
      <c r="V446" s="14">
        <v>1651</v>
      </c>
      <c r="W446">
        <f t="shared" si="31"/>
        <v>5</v>
      </c>
      <c r="X446">
        <f t="shared" si="32"/>
        <v>0</v>
      </c>
      <c r="Y446">
        <f t="shared" si="33"/>
        <v>0</v>
      </c>
      <c r="Z446">
        <f t="shared" si="35"/>
        <v>0</v>
      </c>
      <c r="AA446" s="23">
        <f t="shared" si="34"/>
        <v>0</v>
      </c>
    </row>
    <row r="447" spans="1:27" x14ac:dyDescent="0.25">
      <c r="A447" s="10" t="s">
        <v>26</v>
      </c>
      <c r="B447" s="10" t="s">
        <v>36</v>
      </c>
      <c r="C447" s="11">
        <v>45726.208333333343</v>
      </c>
      <c r="D447" s="12">
        <v>0</v>
      </c>
      <c r="E447" s="12">
        <v>0</v>
      </c>
      <c r="F447" s="13">
        <v>0</v>
      </c>
      <c r="G447" s="14">
        <v>2450.0100000000002</v>
      </c>
      <c r="H447" s="12">
        <v>0</v>
      </c>
      <c r="I447" s="12">
        <v>0</v>
      </c>
      <c r="J447" s="10">
        <v>0</v>
      </c>
      <c r="K447" s="10">
        <v>0</v>
      </c>
      <c r="L447" s="14">
        <v>0</v>
      </c>
      <c r="M447" s="14">
        <v>0</v>
      </c>
      <c r="N447" s="14">
        <v>0</v>
      </c>
      <c r="O447" s="14">
        <v>0</v>
      </c>
      <c r="P447" s="14">
        <v>0</v>
      </c>
      <c r="Q447" s="16">
        <v>0</v>
      </c>
      <c r="R447" s="14">
        <v>0</v>
      </c>
      <c r="S447" s="16">
        <v>0</v>
      </c>
      <c r="T447" s="14">
        <v>0</v>
      </c>
      <c r="U447" s="14">
        <v>0</v>
      </c>
      <c r="V447" s="14">
        <v>1651</v>
      </c>
      <c r="W447">
        <f t="shared" si="31"/>
        <v>5</v>
      </c>
      <c r="X447">
        <f t="shared" si="32"/>
        <v>0</v>
      </c>
      <c r="Y447">
        <f t="shared" si="33"/>
        <v>0</v>
      </c>
      <c r="Z447">
        <f t="shared" si="35"/>
        <v>0</v>
      </c>
      <c r="AA447" s="23">
        <f t="shared" si="34"/>
        <v>0</v>
      </c>
    </row>
    <row r="448" spans="1:27" x14ac:dyDescent="0.25">
      <c r="A448" s="10" t="s">
        <v>60</v>
      </c>
      <c r="B448" s="10" t="s">
        <v>61</v>
      </c>
      <c r="C448" s="11">
        <v>45726.208333333343</v>
      </c>
      <c r="D448" s="12">
        <v>0</v>
      </c>
      <c r="E448" s="12">
        <v>0</v>
      </c>
      <c r="F448" s="13">
        <v>0</v>
      </c>
      <c r="G448" s="14" t="s">
        <v>62</v>
      </c>
      <c r="H448" s="12">
        <v>0</v>
      </c>
      <c r="I448" s="12">
        <v>0</v>
      </c>
      <c r="J448" s="10">
        <v>0</v>
      </c>
      <c r="K448" s="10">
        <v>0</v>
      </c>
      <c r="L448" s="14">
        <v>0</v>
      </c>
      <c r="M448" s="14">
        <v>0</v>
      </c>
      <c r="N448" s="14">
        <v>0</v>
      </c>
      <c r="O448" s="14">
        <v>0</v>
      </c>
      <c r="P448" s="14">
        <v>0</v>
      </c>
      <c r="Q448" s="16">
        <v>0</v>
      </c>
      <c r="R448" s="14">
        <v>0</v>
      </c>
      <c r="S448" s="16">
        <v>0</v>
      </c>
      <c r="T448" s="14">
        <v>0</v>
      </c>
      <c r="U448" s="14">
        <v>0</v>
      </c>
      <c r="V448" s="14" t="s">
        <v>62</v>
      </c>
      <c r="W448">
        <f t="shared" si="31"/>
        <v>5</v>
      </c>
      <c r="X448">
        <f t="shared" si="32"/>
        <v>0</v>
      </c>
      <c r="Y448">
        <f t="shared" si="33"/>
        <v>0</v>
      </c>
      <c r="Z448">
        <f t="shared" si="35"/>
        <v>0</v>
      </c>
      <c r="AA448" s="23">
        <f t="shared" si="34"/>
        <v>0</v>
      </c>
    </row>
    <row r="449" spans="1:27" x14ac:dyDescent="0.25">
      <c r="A449" s="10" t="s">
        <v>80</v>
      </c>
      <c r="B449" s="10" t="s">
        <v>83</v>
      </c>
      <c r="C449" s="11">
        <v>45726.208333333343</v>
      </c>
      <c r="D449" s="12">
        <v>0.4</v>
      </c>
      <c r="E449" s="12">
        <v>0.4</v>
      </c>
      <c r="F449" s="13">
        <v>0.42</v>
      </c>
      <c r="G449" s="14">
        <v>2450.0100000000002</v>
      </c>
      <c r="H449" s="12">
        <v>0</v>
      </c>
      <c r="I449" s="12">
        <v>0</v>
      </c>
      <c r="J449" s="10">
        <v>0</v>
      </c>
      <c r="K449" s="10">
        <v>0</v>
      </c>
      <c r="L449" s="14">
        <v>1029.0042000000001</v>
      </c>
      <c r="M449" s="14">
        <v>5.2478813478795354</v>
      </c>
      <c r="N449" s="14">
        <v>-16.970799999999969</v>
      </c>
      <c r="O449" s="14">
        <v>-14.817700552120471</v>
      </c>
      <c r="P449" s="14">
        <v>-14.817700552120471</v>
      </c>
      <c r="Q449" s="16">
        <v>0</v>
      </c>
      <c r="R449" s="14">
        <v>0</v>
      </c>
      <c r="S449" s="16">
        <v>20.065581900000002</v>
      </c>
      <c r="T449" s="14">
        <v>0</v>
      </c>
      <c r="U449" s="14">
        <v>0</v>
      </c>
      <c r="V449" s="14">
        <v>1651</v>
      </c>
      <c r="W449">
        <f t="shared" si="31"/>
        <v>5</v>
      </c>
      <c r="X449">
        <f t="shared" si="32"/>
        <v>0</v>
      </c>
      <c r="Y449">
        <f t="shared" si="33"/>
        <v>0</v>
      </c>
      <c r="Z449">
        <f t="shared" si="35"/>
        <v>0</v>
      </c>
      <c r="AA449" s="23">
        <f t="shared" si="34"/>
        <v>20.065581900000002</v>
      </c>
    </row>
    <row r="450" spans="1:27" x14ac:dyDescent="0.25">
      <c r="A450" s="10" t="s">
        <v>71</v>
      </c>
      <c r="B450" s="10" t="s">
        <v>72</v>
      </c>
      <c r="C450" s="11">
        <v>45726.208333333343</v>
      </c>
      <c r="D450" s="12">
        <v>7.0000000000000007E-2</v>
      </c>
      <c r="E450" s="12">
        <v>7.0000000000000007E-2</v>
      </c>
      <c r="F450" s="13">
        <v>0.11</v>
      </c>
      <c r="G450" s="14">
        <v>2450.0100000000002</v>
      </c>
      <c r="H450" s="12">
        <v>0</v>
      </c>
      <c r="I450" s="12">
        <v>0</v>
      </c>
      <c r="J450" s="10">
        <v>0</v>
      </c>
      <c r="K450" s="10">
        <v>0</v>
      </c>
      <c r="L450" s="14">
        <v>269.50110000000001</v>
      </c>
      <c r="M450" s="14">
        <v>15.78797458591098</v>
      </c>
      <c r="N450" s="14">
        <v>-8.4853999999999985</v>
      </c>
      <c r="O450" s="14">
        <v>-8.1779048240890617</v>
      </c>
      <c r="P450" s="14">
        <v>-8.1779048240890617</v>
      </c>
      <c r="Q450" s="16">
        <v>0</v>
      </c>
      <c r="R450" s="14">
        <v>-1.8595575900000001</v>
      </c>
      <c r="S450" s="16">
        <v>25.82543700000004</v>
      </c>
      <c r="T450" s="14">
        <v>0</v>
      </c>
      <c r="U450" s="14">
        <v>0</v>
      </c>
      <c r="V450" s="14">
        <v>1651</v>
      </c>
      <c r="W450">
        <f t="shared" ref="W450:W513" si="36">+HOUR(C450)</f>
        <v>5</v>
      </c>
      <c r="X450">
        <f t="shared" ref="X450:X513" si="37">+J450*H450</f>
        <v>0</v>
      </c>
      <c r="Y450">
        <f t="shared" ref="Y450:Y513" si="38">+K450*I450</f>
        <v>0</v>
      </c>
      <c r="Z450">
        <f t="shared" si="35"/>
        <v>11.80414818</v>
      </c>
      <c r="AA450" s="23">
        <f t="shared" ref="AA450:AA513" si="39">+Z450+S450+Z450</f>
        <v>49.433733360000041</v>
      </c>
    </row>
    <row r="451" spans="1:27" x14ac:dyDescent="0.25">
      <c r="A451" s="10" t="s">
        <v>65</v>
      </c>
      <c r="B451" s="10" t="s">
        <v>68</v>
      </c>
      <c r="C451" s="11">
        <v>45726.208333333343</v>
      </c>
      <c r="D451" s="12">
        <v>2.2000000000000002</v>
      </c>
      <c r="E451" s="12">
        <v>2.2000000000000002</v>
      </c>
      <c r="F451" s="13">
        <v>2.21</v>
      </c>
      <c r="G451" s="14">
        <v>2450.0100000000002</v>
      </c>
      <c r="H451" s="12">
        <v>0</v>
      </c>
      <c r="I451" s="12">
        <v>0</v>
      </c>
      <c r="J451" s="10">
        <v>0</v>
      </c>
      <c r="K451" s="10">
        <v>0</v>
      </c>
      <c r="L451" s="14">
        <v>5414.5221000000001</v>
      </c>
      <c r="M451" s="14">
        <v>29.723749875911121</v>
      </c>
      <c r="N451" s="14">
        <v>-8.4853999999998209</v>
      </c>
      <c r="O451" s="14">
        <v>-8.1779048240888894</v>
      </c>
      <c r="P451" s="14">
        <v>-8.1779048240888894</v>
      </c>
      <c r="Q451" s="16">
        <v>0</v>
      </c>
      <c r="R451" s="14">
        <v>0</v>
      </c>
      <c r="S451" s="16">
        <v>37.901654700000009</v>
      </c>
      <c r="T451" s="14">
        <v>0</v>
      </c>
      <c r="U451" s="14">
        <v>0</v>
      </c>
      <c r="V451" s="14">
        <v>1651</v>
      </c>
      <c r="W451">
        <f t="shared" si="36"/>
        <v>5</v>
      </c>
      <c r="X451">
        <f t="shared" si="37"/>
        <v>0</v>
      </c>
      <c r="Y451">
        <f t="shared" si="38"/>
        <v>0</v>
      </c>
      <c r="Z451">
        <f t="shared" si="35"/>
        <v>0</v>
      </c>
      <c r="AA451" s="23">
        <f t="shared" si="39"/>
        <v>37.901654700000009</v>
      </c>
    </row>
    <row r="452" spans="1:27" x14ac:dyDescent="0.25">
      <c r="A452" s="10" t="s">
        <v>52</v>
      </c>
      <c r="B452" s="10" t="s">
        <v>53</v>
      </c>
      <c r="C452" s="11">
        <v>45726.208333333343</v>
      </c>
      <c r="D452" s="12">
        <v>0.18</v>
      </c>
      <c r="E452" s="12">
        <v>0.18</v>
      </c>
      <c r="F452" s="13">
        <v>0</v>
      </c>
      <c r="G452" s="14">
        <v>2450.0100000000002</v>
      </c>
      <c r="H452" s="12">
        <v>2023.7</v>
      </c>
      <c r="I452" s="12">
        <v>0</v>
      </c>
      <c r="J452" s="10">
        <v>0.1</v>
      </c>
      <c r="K452" s="10">
        <v>0</v>
      </c>
      <c r="L452" s="14">
        <v>0</v>
      </c>
      <c r="M452" s="14">
        <v>30.081733817050239</v>
      </c>
      <c r="N452" s="14">
        <v>-7.3500300000000154</v>
      </c>
      <c r="O452" s="14">
        <v>-7.3233948529497788</v>
      </c>
      <c r="P452" s="14">
        <v>-7.3233948529497788</v>
      </c>
      <c r="Q452" s="16">
        <v>0</v>
      </c>
      <c r="R452" s="14">
        <v>-5.2258713300000004</v>
      </c>
      <c r="S452" s="16">
        <v>0</v>
      </c>
      <c r="T452" s="14">
        <v>42.631000000000022</v>
      </c>
      <c r="U452" s="14">
        <v>0</v>
      </c>
      <c r="V452" s="14">
        <v>1651</v>
      </c>
      <c r="W452">
        <f t="shared" si="36"/>
        <v>5</v>
      </c>
      <c r="X452">
        <f t="shared" si="37"/>
        <v>202.37</v>
      </c>
      <c r="Y452">
        <f t="shared" si="38"/>
        <v>0</v>
      </c>
      <c r="Z452">
        <f t="shared" si="35"/>
        <v>0</v>
      </c>
      <c r="AA452" s="23">
        <f t="shared" si="39"/>
        <v>0</v>
      </c>
    </row>
    <row r="453" spans="1:27" x14ac:dyDescent="0.25">
      <c r="A453" s="10" t="s">
        <v>54</v>
      </c>
      <c r="B453" s="10" t="s">
        <v>58</v>
      </c>
      <c r="C453" s="11">
        <v>45726.208333333343</v>
      </c>
      <c r="D453" s="12">
        <v>11.2</v>
      </c>
      <c r="E453" s="12">
        <v>11.2</v>
      </c>
      <c r="F453" s="13">
        <v>12</v>
      </c>
      <c r="G453" s="14">
        <v>2450.0100000000002</v>
      </c>
      <c r="H453" s="12">
        <v>0</v>
      </c>
      <c r="I453" s="12">
        <v>0</v>
      </c>
      <c r="J453" s="10">
        <v>0</v>
      </c>
      <c r="K453" s="10">
        <v>0</v>
      </c>
      <c r="L453" s="14">
        <v>29400.12</v>
      </c>
      <c r="M453" s="14">
        <v>55.334653052592557</v>
      </c>
      <c r="N453" s="14">
        <v>-678.83200000000079</v>
      </c>
      <c r="O453" s="14">
        <v>-456.2274349474074</v>
      </c>
      <c r="P453" s="14">
        <v>-456.2274349474074</v>
      </c>
      <c r="Q453" s="16">
        <v>0</v>
      </c>
      <c r="R453" s="14">
        <v>-17.64007200000006</v>
      </c>
      <c r="S453" s="16">
        <v>529.20216000000005</v>
      </c>
      <c r="T453" s="14">
        <v>0</v>
      </c>
      <c r="U453" s="14">
        <v>0</v>
      </c>
      <c r="V453" s="14">
        <v>1651</v>
      </c>
      <c r="W453">
        <f t="shared" si="36"/>
        <v>5</v>
      </c>
      <c r="X453">
        <f t="shared" si="37"/>
        <v>0</v>
      </c>
      <c r="Y453">
        <f t="shared" si="38"/>
        <v>0</v>
      </c>
      <c r="Z453">
        <f t="shared" si="35"/>
        <v>0</v>
      </c>
      <c r="AA453" s="23">
        <f t="shared" si="39"/>
        <v>529.20216000000005</v>
      </c>
    </row>
    <row r="454" spans="1:27" x14ac:dyDescent="0.25">
      <c r="A454" s="10" t="s">
        <v>86</v>
      </c>
      <c r="B454" s="10" t="s">
        <v>87</v>
      </c>
      <c r="C454" s="11">
        <v>45726.208333333343</v>
      </c>
      <c r="D454" s="12">
        <v>1.3</v>
      </c>
      <c r="E454" s="12">
        <v>1.3</v>
      </c>
      <c r="F454" s="13">
        <v>1.31</v>
      </c>
      <c r="G454" s="14">
        <v>2450.0100000000002</v>
      </c>
      <c r="H454" s="12">
        <v>0</v>
      </c>
      <c r="I454" s="12">
        <v>0</v>
      </c>
      <c r="J454" s="10">
        <v>0</v>
      </c>
      <c r="K454" s="10">
        <v>0</v>
      </c>
      <c r="L454" s="14">
        <v>3209.513100000001</v>
      </c>
      <c r="M454" s="14">
        <v>56.01235717591095</v>
      </c>
      <c r="N454" s="14">
        <v>-8.4854000000000092</v>
      </c>
      <c r="O454" s="14">
        <v>-8.1779048240890706</v>
      </c>
      <c r="P454" s="14">
        <v>-8.1779048240890706</v>
      </c>
      <c r="Q454" s="16">
        <v>0</v>
      </c>
      <c r="R454" s="14">
        <v>0</v>
      </c>
      <c r="S454" s="16">
        <v>64.190262000000018</v>
      </c>
      <c r="T454" s="14">
        <v>0</v>
      </c>
      <c r="U454" s="14">
        <v>0</v>
      </c>
      <c r="V454" s="14">
        <v>1651</v>
      </c>
      <c r="W454">
        <f t="shared" si="36"/>
        <v>5</v>
      </c>
      <c r="X454">
        <f t="shared" si="37"/>
        <v>0</v>
      </c>
      <c r="Y454">
        <f t="shared" si="38"/>
        <v>0</v>
      </c>
      <c r="Z454">
        <f t="shared" ref="Z454:Z517" si="40">+IFERROR(VLOOKUP(A454,$AD$2:$AE$7,2,0),0)*L454</f>
        <v>0</v>
      </c>
      <c r="AA454" s="23">
        <f t="shared" si="39"/>
        <v>64.190262000000018</v>
      </c>
    </row>
    <row r="455" spans="1:27" x14ac:dyDescent="0.25">
      <c r="A455" s="10" t="s">
        <v>77</v>
      </c>
      <c r="B455" s="10" t="s">
        <v>77</v>
      </c>
      <c r="C455" s="11">
        <v>45726.208333333343</v>
      </c>
      <c r="D455" s="12">
        <v>0.35</v>
      </c>
      <c r="E455" s="12">
        <v>0.35</v>
      </c>
      <c r="F455" s="13">
        <v>0</v>
      </c>
      <c r="G455" s="14">
        <v>2450.0100000000002</v>
      </c>
      <c r="H455" s="12">
        <v>2023.7</v>
      </c>
      <c r="I455" s="12">
        <v>0</v>
      </c>
      <c r="J455" s="10">
        <v>0.2</v>
      </c>
      <c r="K455" s="10">
        <v>0</v>
      </c>
      <c r="L455" s="14">
        <v>0</v>
      </c>
      <c r="M455" s="14">
        <v>60.163467634100478</v>
      </c>
      <c r="N455" s="14">
        <v>-14.700060000000031</v>
      </c>
      <c r="O455" s="14">
        <v>-14.646789705899559</v>
      </c>
      <c r="P455" s="14">
        <v>-14.646789705899559</v>
      </c>
      <c r="Q455" s="16">
        <v>0</v>
      </c>
      <c r="R455" s="14">
        <v>-10.451742660000001</v>
      </c>
      <c r="S455" s="16">
        <v>0</v>
      </c>
      <c r="T455" s="14">
        <v>85.262000000000043</v>
      </c>
      <c r="U455" s="14">
        <v>0</v>
      </c>
      <c r="V455" s="14">
        <v>1651</v>
      </c>
      <c r="W455">
        <f t="shared" si="36"/>
        <v>5</v>
      </c>
      <c r="X455">
        <f t="shared" si="37"/>
        <v>404.74</v>
      </c>
      <c r="Y455">
        <f t="shared" si="38"/>
        <v>0</v>
      </c>
      <c r="Z455">
        <f t="shared" si="40"/>
        <v>0</v>
      </c>
      <c r="AA455" s="23">
        <f t="shared" si="39"/>
        <v>0</v>
      </c>
    </row>
    <row r="456" spans="1:27" x14ac:dyDescent="0.25">
      <c r="A456" s="10" t="s">
        <v>65</v>
      </c>
      <c r="B456" s="10" t="s">
        <v>69</v>
      </c>
      <c r="C456" s="11">
        <v>45726.208333333343</v>
      </c>
      <c r="D456" s="12">
        <v>3.6</v>
      </c>
      <c r="E456" s="12">
        <v>3.5999999999999992</v>
      </c>
      <c r="F456" s="13">
        <v>3.6</v>
      </c>
      <c r="G456" s="14">
        <v>2450.0100000000002</v>
      </c>
      <c r="H456" s="12">
        <v>0</v>
      </c>
      <c r="I456" s="12">
        <v>0</v>
      </c>
      <c r="J456" s="10">
        <v>0</v>
      </c>
      <c r="K456" s="10">
        <v>0</v>
      </c>
      <c r="L456" s="14">
        <v>8820.0360000000019</v>
      </c>
      <c r="M456" s="14">
        <v>61.740252000000012</v>
      </c>
      <c r="N456" s="14">
        <v>0</v>
      </c>
      <c r="O456" s="14">
        <v>0</v>
      </c>
      <c r="P456" s="14">
        <v>0</v>
      </c>
      <c r="Q456" s="16">
        <v>0</v>
      </c>
      <c r="R456" s="14">
        <v>0</v>
      </c>
      <c r="S456" s="16">
        <v>61.740252000000012</v>
      </c>
      <c r="T456" s="14">
        <v>0</v>
      </c>
      <c r="U456" s="14">
        <v>0</v>
      </c>
      <c r="V456" s="14">
        <v>1651</v>
      </c>
      <c r="W456">
        <f t="shared" si="36"/>
        <v>5</v>
      </c>
      <c r="X456">
        <f t="shared" si="37"/>
        <v>0</v>
      </c>
      <c r="Y456">
        <f t="shared" si="38"/>
        <v>0</v>
      </c>
      <c r="Z456">
        <f t="shared" si="40"/>
        <v>0</v>
      </c>
      <c r="AA456" s="23">
        <f t="shared" si="39"/>
        <v>61.740252000000012</v>
      </c>
    </row>
    <row r="457" spans="1:27" x14ac:dyDescent="0.25">
      <c r="A457" s="10" t="s">
        <v>94</v>
      </c>
      <c r="B457" s="10" t="s">
        <v>95</v>
      </c>
      <c r="C457" s="11">
        <v>45726.208333333343</v>
      </c>
      <c r="D457" s="12">
        <v>0.94</v>
      </c>
      <c r="E457" s="12">
        <v>0.94</v>
      </c>
      <c r="F457" s="13">
        <v>0.87</v>
      </c>
      <c r="G457" s="14">
        <v>2450.0100000000002</v>
      </c>
      <c r="H457" s="12">
        <v>0</v>
      </c>
      <c r="I457" s="12">
        <v>0</v>
      </c>
      <c r="J457" s="10">
        <v>0</v>
      </c>
      <c r="K457" s="10">
        <v>0</v>
      </c>
      <c r="L457" s="14">
        <v>2131.5086999999999</v>
      </c>
      <c r="M457" s="14">
        <v>95.497994901150705</v>
      </c>
      <c r="N457" s="14">
        <v>-2.2050090000000071</v>
      </c>
      <c r="O457" s="14">
        <v>-2.1251035588492999</v>
      </c>
      <c r="P457" s="14">
        <v>-2.1251035588492999</v>
      </c>
      <c r="Q457" s="16">
        <v>0</v>
      </c>
      <c r="R457" s="14">
        <v>0</v>
      </c>
      <c r="S457" s="16">
        <v>97.623098460000008</v>
      </c>
      <c r="T457" s="14">
        <v>0</v>
      </c>
      <c r="U457" s="14">
        <v>0</v>
      </c>
      <c r="V457" s="14">
        <v>1651</v>
      </c>
      <c r="W457">
        <f t="shared" si="36"/>
        <v>5</v>
      </c>
      <c r="X457">
        <f t="shared" si="37"/>
        <v>0</v>
      </c>
      <c r="Y457">
        <f t="shared" si="38"/>
        <v>0</v>
      </c>
      <c r="Z457">
        <f t="shared" si="40"/>
        <v>0</v>
      </c>
      <c r="AA457" s="23">
        <f t="shared" si="39"/>
        <v>97.623098460000008</v>
      </c>
    </row>
    <row r="458" spans="1:27" x14ac:dyDescent="0.25">
      <c r="A458" s="10" t="s">
        <v>54</v>
      </c>
      <c r="B458" s="10" t="s">
        <v>57</v>
      </c>
      <c r="C458" s="11">
        <v>45726.208333333343</v>
      </c>
      <c r="D458" s="12">
        <v>2.7</v>
      </c>
      <c r="E458" s="12">
        <v>2.7</v>
      </c>
      <c r="F458" s="13">
        <v>2.73</v>
      </c>
      <c r="G458" s="14">
        <v>2450.0100000000002</v>
      </c>
      <c r="H458" s="12">
        <v>0</v>
      </c>
      <c r="I458" s="12">
        <v>0</v>
      </c>
      <c r="J458" s="10">
        <v>0</v>
      </c>
      <c r="K458" s="10">
        <v>0</v>
      </c>
      <c r="L458" s="14">
        <v>6688.5273000000016</v>
      </c>
      <c r="M458" s="14">
        <v>103.2849625894724</v>
      </c>
      <c r="N458" s="14">
        <v>-25.456199999999839</v>
      </c>
      <c r="O458" s="14">
        <v>-17.108528810527648</v>
      </c>
      <c r="P458" s="14">
        <v>-17.108528810527648</v>
      </c>
      <c r="Q458" s="16">
        <v>0</v>
      </c>
      <c r="R458" s="14">
        <v>0</v>
      </c>
      <c r="S458" s="16">
        <v>120.3934914</v>
      </c>
      <c r="T458" s="14">
        <v>0</v>
      </c>
      <c r="U458" s="14">
        <v>0</v>
      </c>
      <c r="V458" s="14">
        <v>1651</v>
      </c>
      <c r="W458">
        <f t="shared" si="36"/>
        <v>5</v>
      </c>
      <c r="X458">
        <f t="shared" si="37"/>
        <v>0</v>
      </c>
      <c r="Y458">
        <f t="shared" si="38"/>
        <v>0</v>
      </c>
      <c r="Z458">
        <f t="shared" si="40"/>
        <v>0</v>
      </c>
      <c r="AA458" s="23">
        <f t="shared" si="39"/>
        <v>120.3934914</v>
      </c>
    </row>
    <row r="459" spans="1:27" x14ac:dyDescent="0.25">
      <c r="A459" s="10" t="s">
        <v>21</v>
      </c>
      <c r="B459" s="10" t="s">
        <v>22</v>
      </c>
      <c r="C459" s="11">
        <v>45726.208333333343</v>
      </c>
      <c r="D459" s="12">
        <v>2.0499999999999998</v>
      </c>
      <c r="E459" s="12">
        <v>2.0499999999999998</v>
      </c>
      <c r="F459" s="13">
        <v>1.87</v>
      </c>
      <c r="G459" s="14">
        <v>2450.0100000000002</v>
      </c>
      <c r="H459" s="12">
        <v>2023.7</v>
      </c>
      <c r="I459" s="12">
        <v>0</v>
      </c>
      <c r="J459" s="10">
        <v>0.4</v>
      </c>
      <c r="K459" s="10">
        <v>0</v>
      </c>
      <c r="L459" s="14">
        <v>4581.5187000000014</v>
      </c>
      <c r="M459" s="14">
        <v>136.87454809048609</v>
      </c>
      <c r="N459" s="14">
        <v>-144.2518</v>
      </c>
      <c r="O459" s="14">
        <v>-139.024382009514</v>
      </c>
      <c r="P459" s="14">
        <v>-139.024382009514</v>
      </c>
      <c r="Q459" s="16">
        <v>0</v>
      </c>
      <c r="R459" s="14">
        <v>0</v>
      </c>
      <c r="S459" s="16">
        <v>105.3749301</v>
      </c>
      <c r="T459" s="14">
        <v>170.52400000000009</v>
      </c>
      <c r="U459" s="14">
        <v>0</v>
      </c>
      <c r="V459" s="14">
        <v>1651</v>
      </c>
      <c r="W459">
        <f t="shared" si="36"/>
        <v>5</v>
      </c>
      <c r="X459">
        <f t="shared" si="37"/>
        <v>809.48</v>
      </c>
      <c r="Y459">
        <f t="shared" si="38"/>
        <v>0</v>
      </c>
      <c r="Z459">
        <f t="shared" si="40"/>
        <v>0</v>
      </c>
      <c r="AA459" s="23">
        <f t="shared" si="39"/>
        <v>105.3749301</v>
      </c>
    </row>
    <row r="460" spans="1:27" x14ac:dyDescent="0.25">
      <c r="A460" s="10" t="s">
        <v>26</v>
      </c>
      <c r="B460" s="10" t="s">
        <v>37</v>
      </c>
      <c r="C460" s="11">
        <v>45726.208333333343</v>
      </c>
      <c r="D460" s="12">
        <v>2.23</v>
      </c>
      <c r="E460" s="12">
        <v>2.23</v>
      </c>
      <c r="F460" s="13">
        <v>0</v>
      </c>
      <c r="G460" s="14">
        <v>2450.0100000000002</v>
      </c>
      <c r="H460" s="12">
        <v>2023.7</v>
      </c>
      <c r="I460" s="12">
        <v>0</v>
      </c>
      <c r="J460" s="10">
        <v>0.8</v>
      </c>
      <c r="K460" s="10">
        <v>0</v>
      </c>
      <c r="L460" s="14">
        <v>0</v>
      </c>
      <c r="M460" s="14">
        <v>157.6286230124216</v>
      </c>
      <c r="N460" s="14">
        <v>-102.9004200000002</v>
      </c>
      <c r="O460" s="14">
        <v>-100.38608807757861</v>
      </c>
      <c r="P460" s="14">
        <v>-100.38608807757861</v>
      </c>
      <c r="Q460" s="16">
        <v>0</v>
      </c>
      <c r="R460" s="14">
        <v>-83.03328891000001</v>
      </c>
      <c r="S460" s="16">
        <v>0</v>
      </c>
      <c r="T460" s="14">
        <v>341.04800000000017</v>
      </c>
      <c r="U460" s="14">
        <v>0</v>
      </c>
      <c r="V460" s="14">
        <v>1651</v>
      </c>
      <c r="W460">
        <f t="shared" si="36"/>
        <v>5</v>
      </c>
      <c r="X460">
        <f t="shared" si="37"/>
        <v>1618.96</v>
      </c>
      <c r="Y460">
        <f t="shared" si="38"/>
        <v>0</v>
      </c>
      <c r="Z460">
        <f t="shared" si="40"/>
        <v>0</v>
      </c>
      <c r="AA460" s="23">
        <f t="shared" si="39"/>
        <v>0</v>
      </c>
    </row>
    <row r="461" spans="1:27" x14ac:dyDescent="0.25">
      <c r="A461" s="10" t="s">
        <v>118</v>
      </c>
      <c r="B461" s="10" t="s">
        <v>120</v>
      </c>
      <c r="C461" s="11">
        <v>45726.208333333343</v>
      </c>
      <c r="D461" s="12">
        <v>4.8</v>
      </c>
      <c r="E461" s="12">
        <v>4.8</v>
      </c>
      <c r="F461" s="13">
        <v>4.88</v>
      </c>
      <c r="G461" s="14">
        <v>2450.0100000000002</v>
      </c>
      <c r="H461" s="12">
        <v>0</v>
      </c>
      <c r="I461" s="12">
        <v>0</v>
      </c>
      <c r="J461" s="10">
        <v>0</v>
      </c>
      <c r="K461" s="10">
        <v>0</v>
      </c>
      <c r="L461" s="14">
        <v>11956.0488</v>
      </c>
      <c r="M461" s="14">
        <v>167.71971300728751</v>
      </c>
      <c r="N461" s="14">
        <v>-67.883200000000073</v>
      </c>
      <c r="O461" s="14">
        <v>-65.423238592712565</v>
      </c>
      <c r="P461" s="14">
        <v>-65.423238592712565</v>
      </c>
      <c r="Q461" s="16">
        <v>0</v>
      </c>
      <c r="R461" s="14">
        <v>0</v>
      </c>
      <c r="S461" s="16">
        <v>233.1429516</v>
      </c>
      <c r="T461" s="14">
        <v>0</v>
      </c>
      <c r="U461" s="14">
        <v>0</v>
      </c>
      <c r="V461" s="14">
        <v>1651</v>
      </c>
      <c r="W461">
        <f t="shared" si="36"/>
        <v>5</v>
      </c>
      <c r="X461">
        <f t="shared" si="37"/>
        <v>0</v>
      </c>
      <c r="Y461">
        <f t="shared" si="38"/>
        <v>0</v>
      </c>
      <c r="Z461">
        <f t="shared" si="40"/>
        <v>0</v>
      </c>
      <c r="AA461" s="23">
        <f t="shared" si="39"/>
        <v>233.1429516</v>
      </c>
    </row>
    <row r="462" spans="1:27" x14ac:dyDescent="0.25">
      <c r="A462" s="10" t="s">
        <v>65</v>
      </c>
      <c r="B462" s="10" t="s">
        <v>70</v>
      </c>
      <c r="C462" s="11">
        <v>45726.208333333343</v>
      </c>
      <c r="D462" s="12">
        <v>5.58</v>
      </c>
      <c r="E462" s="12">
        <v>5.58</v>
      </c>
      <c r="F462" s="13">
        <v>6.17</v>
      </c>
      <c r="G462" s="14">
        <v>2450.0100000000002</v>
      </c>
      <c r="H462" s="12">
        <v>0</v>
      </c>
      <c r="I462" s="12">
        <v>2023.7</v>
      </c>
      <c r="J462" s="10">
        <v>0</v>
      </c>
      <c r="K462" s="10">
        <v>0.4</v>
      </c>
      <c r="L462" s="14">
        <v>15116.5617</v>
      </c>
      <c r="M462" s="14">
        <v>272.43924344048588</v>
      </c>
      <c r="N462" s="14">
        <v>-144.2518</v>
      </c>
      <c r="O462" s="14">
        <v>-139.024382009514</v>
      </c>
      <c r="P462" s="14">
        <v>-139.024382009514</v>
      </c>
      <c r="Q462" s="16">
        <v>0</v>
      </c>
      <c r="R462" s="14">
        <v>0</v>
      </c>
      <c r="S462" s="16">
        <v>581.98762545000011</v>
      </c>
      <c r="T462" s="14">
        <v>-170.52400000000009</v>
      </c>
      <c r="U462" s="14">
        <v>0</v>
      </c>
      <c r="V462" s="14">
        <v>1651</v>
      </c>
      <c r="W462">
        <f t="shared" si="36"/>
        <v>5</v>
      </c>
      <c r="X462">
        <f t="shared" si="37"/>
        <v>0</v>
      </c>
      <c r="Y462">
        <f t="shared" si="38"/>
        <v>809.48</v>
      </c>
      <c r="Z462">
        <f t="shared" si="40"/>
        <v>0</v>
      </c>
      <c r="AA462" s="23">
        <f t="shared" si="39"/>
        <v>581.98762545000011</v>
      </c>
    </row>
    <row r="463" spans="1:27" x14ac:dyDescent="0.25">
      <c r="A463" s="10" t="s">
        <v>122</v>
      </c>
      <c r="B463" s="10" t="s">
        <v>123</v>
      </c>
      <c r="C463" s="11">
        <v>45726.208333333343</v>
      </c>
      <c r="D463" s="12">
        <v>18.5</v>
      </c>
      <c r="E463" s="12">
        <v>18.5</v>
      </c>
      <c r="F463" s="13">
        <v>18.5</v>
      </c>
      <c r="G463" s="14">
        <v>2450.0100000000002</v>
      </c>
      <c r="H463" s="12">
        <v>0</v>
      </c>
      <c r="I463" s="12">
        <v>2023.7</v>
      </c>
      <c r="J463" s="10">
        <v>0</v>
      </c>
      <c r="K463" s="10">
        <v>0.5</v>
      </c>
      <c r="L463" s="14">
        <v>45325.184999999998</v>
      </c>
      <c r="M463" s="14">
        <v>402.43975735251178</v>
      </c>
      <c r="N463" s="14">
        <v>-36.750150000000083</v>
      </c>
      <c r="O463" s="14">
        <v>-35.418392647488311</v>
      </c>
      <c r="P463" s="14">
        <v>-35.418392647488311</v>
      </c>
      <c r="Q463" s="16">
        <v>0</v>
      </c>
      <c r="R463" s="14">
        <v>0</v>
      </c>
      <c r="S463" s="16">
        <v>651.01315000000022</v>
      </c>
      <c r="T463" s="14">
        <v>-213.15500000000009</v>
      </c>
      <c r="U463" s="14">
        <v>0</v>
      </c>
      <c r="V463" s="14">
        <v>1651</v>
      </c>
      <c r="W463">
        <f t="shared" si="36"/>
        <v>5</v>
      </c>
      <c r="X463">
        <f t="shared" si="37"/>
        <v>0</v>
      </c>
      <c r="Y463">
        <f t="shared" si="38"/>
        <v>1011.85</v>
      </c>
      <c r="Z463">
        <f t="shared" si="40"/>
        <v>0</v>
      </c>
      <c r="AA463" s="23">
        <f t="shared" si="39"/>
        <v>651.01315000000022</v>
      </c>
    </row>
    <row r="464" spans="1:27" x14ac:dyDescent="0.25">
      <c r="A464" s="10" t="s">
        <v>96</v>
      </c>
      <c r="B464" s="10" t="s">
        <v>97</v>
      </c>
      <c r="C464" s="11">
        <v>45726.208333333343</v>
      </c>
      <c r="D464" s="12">
        <v>0</v>
      </c>
      <c r="E464" s="12">
        <v>0</v>
      </c>
      <c r="F464" s="13">
        <v>0</v>
      </c>
      <c r="G464" s="14">
        <v>2450.0100000000002</v>
      </c>
      <c r="H464" s="12">
        <v>2073.9388888888889</v>
      </c>
      <c r="I464" s="12">
        <v>2159.2611111111109</v>
      </c>
      <c r="J464" s="10">
        <v>5.4</v>
      </c>
      <c r="K464" s="10">
        <v>5.4</v>
      </c>
      <c r="L464" s="14">
        <v>0</v>
      </c>
      <c r="M464" s="14">
        <v>460.73999999999933</v>
      </c>
      <c r="N464" s="14">
        <v>0</v>
      </c>
      <c r="O464" s="14">
        <v>0</v>
      </c>
      <c r="P464" s="14">
        <v>0</v>
      </c>
      <c r="Q464" s="16">
        <v>0</v>
      </c>
      <c r="R464" s="14">
        <v>0</v>
      </c>
      <c r="S464" s="16">
        <v>0</v>
      </c>
      <c r="T464" s="14">
        <v>0</v>
      </c>
      <c r="U464" s="14">
        <v>460.73999999999933</v>
      </c>
      <c r="V464" s="14">
        <v>1651</v>
      </c>
      <c r="W464">
        <f t="shared" si="36"/>
        <v>5</v>
      </c>
      <c r="X464">
        <f t="shared" si="37"/>
        <v>11199.27</v>
      </c>
      <c r="Y464">
        <f t="shared" si="38"/>
        <v>11660.01</v>
      </c>
      <c r="Z464">
        <f t="shared" si="40"/>
        <v>0</v>
      </c>
      <c r="AA464" s="23">
        <f t="shared" si="39"/>
        <v>0</v>
      </c>
    </row>
    <row r="465" spans="1:27" x14ac:dyDescent="0.25">
      <c r="A465" s="10" t="s">
        <v>26</v>
      </c>
      <c r="B465" s="10" t="s">
        <v>41</v>
      </c>
      <c r="C465" s="11">
        <v>45726.208333333343</v>
      </c>
      <c r="D465" s="12">
        <v>9.43</v>
      </c>
      <c r="E465" s="12">
        <v>9.43</v>
      </c>
      <c r="F465" s="13">
        <v>9</v>
      </c>
      <c r="G465" s="14">
        <v>2450.0100000000002</v>
      </c>
      <c r="H465" s="12">
        <v>2023.7</v>
      </c>
      <c r="I465" s="12">
        <v>0</v>
      </c>
      <c r="J465" s="10">
        <v>1.4</v>
      </c>
      <c r="K465" s="10">
        <v>0</v>
      </c>
      <c r="L465" s="14">
        <v>22050.09</v>
      </c>
      <c r="M465" s="14">
        <v>552.30023731296035</v>
      </c>
      <c r="N465" s="14">
        <v>-848.54000000000008</v>
      </c>
      <c r="O465" s="14">
        <v>-661.93628268703992</v>
      </c>
      <c r="P465" s="14">
        <v>-661.93628268703992</v>
      </c>
      <c r="Q465" s="16">
        <v>0</v>
      </c>
      <c r="R465" s="14">
        <v>0</v>
      </c>
      <c r="S465" s="16">
        <v>617.4025200000001</v>
      </c>
      <c r="T465" s="14">
        <v>596.83400000000017</v>
      </c>
      <c r="U465" s="14">
        <v>0</v>
      </c>
      <c r="V465" s="14">
        <v>1651</v>
      </c>
      <c r="W465">
        <f t="shared" si="36"/>
        <v>5</v>
      </c>
      <c r="X465">
        <f t="shared" si="37"/>
        <v>2833.18</v>
      </c>
      <c r="Y465">
        <f t="shared" si="38"/>
        <v>0</v>
      </c>
      <c r="Z465">
        <f t="shared" si="40"/>
        <v>0</v>
      </c>
      <c r="AA465" s="23">
        <f t="shared" si="39"/>
        <v>617.4025200000001</v>
      </c>
    </row>
    <row r="466" spans="1:27" x14ac:dyDescent="0.25">
      <c r="A466" s="10" t="s">
        <v>118</v>
      </c>
      <c r="B466" s="10" t="s">
        <v>121</v>
      </c>
      <c r="C466" s="11">
        <v>45726.208333333343</v>
      </c>
      <c r="D466" s="12">
        <v>17.600000000000001</v>
      </c>
      <c r="E466" s="12">
        <v>17.600000000000001</v>
      </c>
      <c r="F466" s="13">
        <v>17.899999999999999</v>
      </c>
      <c r="G466" s="14">
        <v>2450.0100000000002</v>
      </c>
      <c r="H466" s="12">
        <v>0</v>
      </c>
      <c r="I466" s="12">
        <v>0</v>
      </c>
      <c r="J466" s="10">
        <v>0</v>
      </c>
      <c r="K466" s="10">
        <v>0</v>
      </c>
      <c r="L466" s="14">
        <v>43855.178999999996</v>
      </c>
      <c r="M466" s="14">
        <v>609.83884577733056</v>
      </c>
      <c r="N466" s="14">
        <v>-254.56199999999771</v>
      </c>
      <c r="O466" s="14">
        <v>-245.33714472266959</v>
      </c>
      <c r="P466" s="14">
        <v>-245.33714472266959</v>
      </c>
      <c r="Q466" s="16">
        <v>0</v>
      </c>
      <c r="R466" s="14">
        <v>0</v>
      </c>
      <c r="S466" s="16">
        <v>855.17599050000013</v>
      </c>
      <c r="T466" s="14">
        <v>0</v>
      </c>
      <c r="U466" s="14">
        <v>0</v>
      </c>
      <c r="V466" s="14">
        <v>1651</v>
      </c>
      <c r="W466">
        <f t="shared" si="36"/>
        <v>5</v>
      </c>
      <c r="X466">
        <f t="shared" si="37"/>
        <v>0</v>
      </c>
      <c r="Y466">
        <f t="shared" si="38"/>
        <v>0</v>
      </c>
      <c r="Z466">
        <f t="shared" si="40"/>
        <v>0</v>
      </c>
      <c r="AA466" s="23">
        <f t="shared" si="39"/>
        <v>855.17599050000013</v>
      </c>
    </row>
    <row r="467" spans="1:27" x14ac:dyDescent="0.25">
      <c r="A467" s="10" t="s">
        <v>80</v>
      </c>
      <c r="B467" s="10" t="s">
        <v>84</v>
      </c>
      <c r="C467" s="11">
        <v>45726.208333333343</v>
      </c>
      <c r="D467" s="12">
        <v>4.8099999999999996</v>
      </c>
      <c r="E467" s="12">
        <v>4.8099999999999996</v>
      </c>
      <c r="F467" s="13">
        <v>0</v>
      </c>
      <c r="G467" s="14">
        <v>2450.0100000000002</v>
      </c>
      <c r="H467" s="12">
        <v>2023.7</v>
      </c>
      <c r="I467" s="12">
        <v>0</v>
      </c>
      <c r="J467" s="10">
        <v>2.6</v>
      </c>
      <c r="K467" s="10">
        <v>0</v>
      </c>
      <c r="L467" s="14">
        <v>0</v>
      </c>
      <c r="M467" s="14">
        <v>818.69071878228976</v>
      </c>
      <c r="N467" s="14">
        <v>-161.70066000000031</v>
      </c>
      <c r="O467" s="14">
        <v>-159.64915033771129</v>
      </c>
      <c r="P467" s="14">
        <v>-159.64915033771129</v>
      </c>
      <c r="Q467" s="16">
        <v>0</v>
      </c>
      <c r="R467" s="14">
        <v>-130.06613088</v>
      </c>
      <c r="S467" s="16">
        <v>0</v>
      </c>
      <c r="T467" s="14">
        <v>1108.4060000000011</v>
      </c>
      <c r="U467" s="14">
        <v>0</v>
      </c>
      <c r="V467" s="14">
        <v>1651</v>
      </c>
      <c r="W467">
        <f t="shared" si="36"/>
        <v>5</v>
      </c>
      <c r="X467">
        <f t="shared" si="37"/>
        <v>5261.62</v>
      </c>
      <c r="Y467">
        <f t="shared" si="38"/>
        <v>0</v>
      </c>
      <c r="Z467">
        <f t="shared" si="40"/>
        <v>0</v>
      </c>
      <c r="AA467" s="23">
        <f t="shared" si="39"/>
        <v>0</v>
      </c>
    </row>
    <row r="468" spans="1:27" x14ac:dyDescent="0.25">
      <c r="A468" s="10" t="s">
        <v>98</v>
      </c>
      <c r="B468" s="10" t="s">
        <v>100</v>
      </c>
      <c r="C468" s="11">
        <v>45726.208333333343</v>
      </c>
      <c r="D468" s="12">
        <v>16.46</v>
      </c>
      <c r="E468" s="12">
        <v>8.23</v>
      </c>
      <c r="F468" s="13">
        <v>3.24</v>
      </c>
      <c r="G468" s="14">
        <v>2450.0100000000002</v>
      </c>
      <c r="H468" s="12">
        <v>2023.7</v>
      </c>
      <c r="I468" s="12">
        <v>0</v>
      </c>
      <c r="J468" s="10">
        <v>4.5</v>
      </c>
      <c r="K468" s="10">
        <v>0</v>
      </c>
      <c r="L468" s="14">
        <v>7938.032400000001</v>
      </c>
      <c r="M468" s="14">
        <v>2053.3833057944598</v>
      </c>
      <c r="N468" s="14">
        <v>-41.16016800000012</v>
      </c>
      <c r="O468" s="14">
        <v>-26.446314205541491</v>
      </c>
      <c r="P468" s="14">
        <v>-26.446314205541491</v>
      </c>
      <c r="Q468" s="16">
        <v>0</v>
      </c>
      <c r="R468" s="14">
        <v>0</v>
      </c>
      <c r="S468" s="16">
        <v>161.43462000000011</v>
      </c>
      <c r="T468" s="14">
        <v>1918.395000000002</v>
      </c>
      <c r="U468" s="14">
        <v>0</v>
      </c>
      <c r="V468" s="14">
        <v>1651</v>
      </c>
      <c r="W468">
        <f t="shared" si="36"/>
        <v>5</v>
      </c>
      <c r="X468">
        <f t="shared" si="37"/>
        <v>9106.65</v>
      </c>
      <c r="Y468">
        <f t="shared" si="38"/>
        <v>0</v>
      </c>
      <c r="Z468">
        <f t="shared" si="40"/>
        <v>79.380324000000016</v>
      </c>
      <c r="AA468" s="23">
        <f t="shared" si="39"/>
        <v>320.19526800000017</v>
      </c>
    </row>
    <row r="469" spans="1:27" x14ac:dyDescent="0.25">
      <c r="A469" s="10" t="s">
        <v>98</v>
      </c>
      <c r="B469" s="10" t="s">
        <v>104</v>
      </c>
      <c r="C469" s="11">
        <v>45726.208333333343</v>
      </c>
      <c r="D469" s="12">
        <v>79.540000000000006</v>
      </c>
      <c r="E469" s="12">
        <v>39.770000000000003</v>
      </c>
      <c r="F469" s="13">
        <v>35.799999999999997</v>
      </c>
      <c r="G469" s="14">
        <v>2450.0100000000002</v>
      </c>
      <c r="H469" s="12">
        <v>2023.7</v>
      </c>
      <c r="I469" s="12">
        <v>0</v>
      </c>
      <c r="J469" s="10">
        <v>5.7</v>
      </c>
      <c r="K469" s="10">
        <v>0</v>
      </c>
      <c r="L469" s="14">
        <v>87710.358000000007</v>
      </c>
      <c r="M469" s="14">
        <v>3490.9822204238221</v>
      </c>
      <c r="N469" s="14">
        <v>-1527.371999999998</v>
      </c>
      <c r="O469" s="14">
        <v>-722.73767957617883</v>
      </c>
      <c r="P469" s="14">
        <v>-722.73767957617883</v>
      </c>
      <c r="Q469" s="16">
        <v>0</v>
      </c>
      <c r="R469" s="14">
        <v>0</v>
      </c>
      <c r="S469" s="16">
        <v>1783.7529</v>
      </c>
      <c r="T469" s="14">
        <v>2429.967000000001</v>
      </c>
      <c r="U469" s="14">
        <v>0</v>
      </c>
      <c r="V469" s="14">
        <v>1651</v>
      </c>
      <c r="W469">
        <f t="shared" si="36"/>
        <v>5</v>
      </c>
      <c r="X469">
        <f t="shared" si="37"/>
        <v>11535.09</v>
      </c>
      <c r="Y469">
        <f t="shared" si="38"/>
        <v>0</v>
      </c>
      <c r="Z469">
        <f t="shared" si="40"/>
        <v>877.10358000000008</v>
      </c>
      <c r="AA469" s="23">
        <f t="shared" si="39"/>
        <v>3537.9600599999999</v>
      </c>
    </row>
    <row r="470" spans="1:27" x14ac:dyDescent="0.25">
      <c r="A470" s="10" t="s">
        <v>106</v>
      </c>
      <c r="B470" s="10" t="s">
        <v>107</v>
      </c>
      <c r="C470" s="11">
        <v>45726.25</v>
      </c>
      <c r="D470" s="12">
        <v>88.800000000000011</v>
      </c>
      <c r="E470" s="12">
        <v>88.8</v>
      </c>
      <c r="F470" s="13">
        <v>105.62</v>
      </c>
      <c r="G470" s="14">
        <v>2800</v>
      </c>
      <c r="H470" s="12">
        <v>2429.1999999999998</v>
      </c>
      <c r="I470" s="12">
        <v>0</v>
      </c>
      <c r="J470" s="10">
        <v>0.7</v>
      </c>
      <c r="K470" s="10">
        <v>0</v>
      </c>
      <c r="L470" s="14">
        <v>295736</v>
      </c>
      <c r="M470" s="14">
        <v>-17941.032597276939</v>
      </c>
      <c r="N470" s="14">
        <v>-20998.245600000009</v>
      </c>
      <c r="O470" s="14">
        <v>-17098.93259727694</v>
      </c>
      <c r="P470" s="14">
        <v>-17098.93259727694</v>
      </c>
      <c r="Q470" s="16">
        <v>0</v>
      </c>
      <c r="R470" s="14">
        <v>-1101.6600000000001</v>
      </c>
      <c r="S470" s="16">
        <v>0</v>
      </c>
      <c r="T470" s="14">
        <v>259.55999999999977</v>
      </c>
      <c r="U470" s="14">
        <v>0</v>
      </c>
      <c r="V470" s="14">
        <v>1651</v>
      </c>
      <c r="W470">
        <f t="shared" si="36"/>
        <v>6</v>
      </c>
      <c r="X470">
        <f t="shared" si="37"/>
        <v>1700.4399999999998</v>
      </c>
      <c r="Y470">
        <f t="shared" si="38"/>
        <v>0</v>
      </c>
      <c r="Z470">
        <f t="shared" si="40"/>
        <v>0</v>
      </c>
      <c r="AA470" s="23">
        <f t="shared" si="39"/>
        <v>0</v>
      </c>
    </row>
    <row r="471" spans="1:27" x14ac:dyDescent="0.25">
      <c r="A471" s="10" t="s">
        <v>118</v>
      </c>
      <c r="B471" s="10" t="s">
        <v>119</v>
      </c>
      <c r="C471" s="11">
        <v>45726.25</v>
      </c>
      <c r="D471" s="12">
        <v>13.1</v>
      </c>
      <c r="E471" s="12">
        <v>13.1</v>
      </c>
      <c r="F471" s="13">
        <v>23.04</v>
      </c>
      <c r="G471" s="14">
        <v>2800</v>
      </c>
      <c r="H471" s="12">
        <v>0</v>
      </c>
      <c r="I471" s="12">
        <v>2429.1999999999998</v>
      </c>
      <c r="J471" s="10">
        <v>0</v>
      </c>
      <c r="K471" s="10">
        <v>0.2</v>
      </c>
      <c r="L471" s="14">
        <v>64512</v>
      </c>
      <c r="M471" s="14">
        <v>-10226.87369753134</v>
      </c>
      <c r="N471" s="14">
        <v>-11673.682199999999</v>
      </c>
      <c r="O471" s="14">
        <v>-10823.08409753134</v>
      </c>
      <c r="P471" s="14">
        <v>-10823.08409753134</v>
      </c>
      <c r="Q471" s="16">
        <v>0</v>
      </c>
      <c r="R471" s="14">
        <v>-587.61360000000002</v>
      </c>
      <c r="S471" s="16">
        <v>1257.9839999999999</v>
      </c>
      <c r="T471" s="14">
        <v>-74.160000000000039</v>
      </c>
      <c r="U471" s="14">
        <v>0</v>
      </c>
      <c r="V471" s="14">
        <v>1651</v>
      </c>
      <c r="W471">
        <f t="shared" si="36"/>
        <v>6</v>
      </c>
      <c r="X471">
        <f t="shared" si="37"/>
        <v>0</v>
      </c>
      <c r="Y471">
        <f t="shared" si="38"/>
        <v>485.84</v>
      </c>
      <c r="Z471">
        <f t="shared" si="40"/>
        <v>0</v>
      </c>
      <c r="AA471" s="23">
        <f t="shared" si="39"/>
        <v>1257.9839999999999</v>
      </c>
    </row>
    <row r="472" spans="1:27" x14ac:dyDescent="0.25">
      <c r="A472" s="10" t="s">
        <v>110</v>
      </c>
      <c r="B472" s="10" t="s">
        <v>111</v>
      </c>
      <c r="C472" s="11">
        <v>45726.25</v>
      </c>
      <c r="D472" s="12">
        <v>5.58</v>
      </c>
      <c r="E472" s="12">
        <v>5.58</v>
      </c>
      <c r="F472" s="13">
        <v>16.2</v>
      </c>
      <c r="G472" s="14">
        <v>2800</v>
      </c>
      <c r="H472" s="12">
        <v>0</v>
      </c>
      <c r="I472" s="12">
        <v>2429.1999999999998</v>
      </c>
      <c r="J472" s="10">
        <v>0</v>
      </c>
      <c r="K472" s="10">
        <v>4.7</v>
      </c>
      <c r="L472" s="14">
        <v>45360</v>
      </c>
      <c r="M472" s="14">
        <v>-7443.3110092017241</v>
      </c>
      <c r="N472" s="14">
        <v>-7071.3269999999966</v>
      </c>
      <c r="O472" s="14">
        <v>-6473.250209201723</v>
      </c>
      <c r="P472" s="14">
        <v>-6473.250209201723</v>
      </c>
      <c r="Q472" s="16">
        <v>0</v>
      </c>
      <c r="R472" s="14">
        <v>-315.94080000000002</v>
      </c>
      <c r="S472" s="16">
        <v>1088.6400000000001</v>
      </c>
      <c r="T472" s="14">
        <v>-1742.7600000000009</v>
      </c>
      <c r="U472" s="14">
        <v>0</v>
      </c>
      <c r="V472" s="14">
        <v>1651</v>
      </c>
      <c r="W472">
        <f t="shared" si="36"/>
        <v>6</v>
      </c>
      <c r="X472">
        <f t="shared" si="37"/>
        <v>0</v>
      </c>
      <c r="Y472">
        <f t="shared" si="38"/>
        <v>11417.24</v>
      </c>
      <c r="Z472">
        <f t="shared" si="40"/>
        <v>0</v>
      </c>
      <c r="AA472" s="23">
        <f t="shared" si="39"/>
        <v>1088.6400000000001</v>
      </c>
    </row>
    <row r="473" spans="1:27" x14ac:dyDescent="0.25">
      <c r="A473" s="10" t="s">
        <v>24</v>
      </c>
      <c r="B473" s="10" t="s">
        <v>25</v>
      </c>
      <c r="C473" s="11">
        <v>45726.25</v>
      </c>
      <c r="D473" s="12">
        <v>13.85</v>
      </c>
      <c r="E473" s="12">
        <v>13.85</v>
      </c>
      <c r="F473" s="13">
        <v>14.02</v>
      </c>
      <c r="G473" s="14">
        <v>2800</v>
      </c>
      <c r="H473" s="12">
        <v>0</v>
      </c>
      <c r="I473" s="12">
        <v>0</v>
      </c>
      <c r="J473" s="10">
        <v>0</v>
      </c>
      <c r="K473" s="10">
        <v>0</v>
      </c>
      <c r="L473" s="14">
        <v>39256</v>
      </c>
      <c r="M473" s="14">
        <v>-7290.0987477165536</v>
      </c>
      <c r="N473" s="14">
        <v>-8054.1216000000004</v>
      </c>
      <c r="O473" s="14">
        <v>-7536.5267477165544</v>
      </c>
      <c r="P473" s="14">
        <v>-7536.5267477165544</v>
      </c>
      <c r="Q473" s="16">
        <v>0</v>
      </c>
      <c r="R473" s="14">
        <v>-8.7360000000000131</v>
      </c>
      <c r="S473" s="16">
        <v>255.16399999999999</v>
      </c>
      <c r="T473" s="14">
        <v>0</v>
      </c>
      <c r="U473" s="14">
        <v>0</v>
      </c>
      <c r="V473" s="14">
        <v>1651</v>
      </c>
      <c r="W473">
        <f t="shared" si="36"/>
        <v>6</v>
      </c>
      <c r="X473">
        <f t="shared" si="37"/>
        <v>0</v>
      </c>
      <c r="Y473">
        <f t="shared" si="38"/>
        <v>0</v>
      </c>
      <c r="Z473">
        <f t="shared" si="40"/>
        <v>0</v>
      </c>
      <c r="AA473" s="23">
        <f t="shared" si="39"/>
        <v>255.16399999999999</v>
      </c>
    </row>
    <row r="474" spans="1:27" x14ac:dyDescent="0.25">
      <c r="A474" s="10" t="s">
        <v>115</v>
      </c>
      <c r="B474" s="10" t="s">
        <v>117</v>
      </c>
      <c r="C474" s="11">
        <v>45726.25</v>
      </c>
      <c r="D474" s="12">
        <v>5.27</v>
      </c>
      <c r="E474" s="12">
        <v>5.27</v>
      </c>
      <c r="F474" s="13">
        <v>8.48</v>
      </c>
      <c r="G474" s="14">
        <v>2800</v>
      </c>
      <c r="H474" s="12">
        <v>2429.1999999999998</v>
      </c>
      <c r="I474" s="12">
        <v>0</v>
      </c>
      <c r="J474" s="10">
        <v>4</v>
      </c>
      <c r="K474" s="10">
        <v>0</v>
      </c>
      <c r="L474" s="14">
        <v>23744</v>
      </c>
      <c r="M474" s="14">
        <v>-6458.2680428413969</v>
      </c>
      <c r="N474" s="14">
        <v>-8605.4454000000005</v>
      </c>
      <c r="O474" s="14">
        <v>-8292.3780428413975</v>
      </c>
      <c r="P474" s="14">
        <v>-8292.3780428413975</v>
      </c>
      <c r="Q474" s="16">
        <v>0</v>
      </c>
      <c r="R474" s="14">
        <v>-575.10600000000011</v>
      </c>
      <c r="S474" s="16">
        <v>926.01600000000008</v>
      </c>
      <c r="T474" s="14">
        <v>1483.200000000001</v>
      </c>
      <c r="U474" s="14">
        <v>0</v>
      </c>
      <c r="V474" s="14">
        <v>1651</v>
      </c>
      <c r="W474">
        <f t="shared" si="36"/>
        <v>6</v>
      </c>
      <c r="X474">
        <f t="shared" si="37"/>
        <v>9716.7999999999993</v>
      </c>
      <c r="Y474">
        <f t="shared" si="38"/>
        <v>0</v>
      </c>
      <c r="Z474">
        <f t="shared" si="40"/>
        <v>0</v>
      </c>
      <c r="AA474" s="23">
        <f t="shared" si="39"/>
        <v>926.01600000000008</v>
      </c>
    </row>
    <row r="475" spans="1:27" x14ac:dyDescent="0.25">
      <c r="A475" s="10" t="s">
        <v>26</v>
      </c>
      <c r="B475" s="10" t="s">
        <v>42</v>
      </c>
      <c r="C475" s="11">
        <v>45726.25</v>
      </c>
      <c r="D475" s="12">
        <v>9.24</v>
      </c>
      <c r="E475" s="12">
        <v>9.24</v>
      </c>
      <c r="F475" s="13">
        <v>10.61</v>
      </c>
      <c r="G475" s="14">
        <v>2800</v>
      </c>
      <c r="H475" s="12">
        <v>2429.1999999999998</v>
      </c>
      <c r="I475" s="12">
        <v>0</v>
      </c>
      <c r="J475" s="10">
        <v>3.1</v>
      </c>
      <c r="K475" s="10">
        <v>0</v>
      </c>
      <c r="L475" s="14">
        <v>29708</v>
      </c>
      <c r="M475" s="14">
        <v>-3044.531172760423</v>
      </c>
      <c r="N475" s="14">
        <v>-5405.3702999999996</v>
      </c>
      <c r="O475" s="14">
        <v>-4758.6647727604213</v>
      </c>
      <c r="P475" s="14">
        <v>-4758.6647727604213</v>
      </c>
      <c r="Q475" s="16">
        <v>0</v>
      </c>
      <c r="R475" s="14">
        <v>-267.17039999999997</v>
      </c>
      <c r="S475" s="16">
        <v>831.82400000000018</v>
      </c>
      <c r="T475" s="14">
        <v>1149.4799999999991</v>
      </c>
      <c r="U475" s="14">
        <v>0</v>
      </c>
      <c r="V475" s="14">
        <v>1651</v>
      </c>
      <c r="W475">
        <f t="shared" si="36"/>
        <v>6</v>
      </c>
      <c r="X475">
        <f t="shared" si="37"/>
        <v>7530.5199999999995</v>
      </c>
      <c r="Y475">
        <f t="shared" si="38"/>
        <v>0</v>
      </c>
      <c r="Z475">
        <f t="shared" si="40"/>
        <v>0</v>
      </c>
      <c r="AA475" s="23">
        <f t="shared" si="39"/>
        <v>831.82400000000018</v>
      </c>
    </row>
    <row r="476" spans="1:27" x14ac:dyDescent="0.25">
      <c r="A476" s="10" t="s">
        <v>112</v>
      </c>
      <c r="B476" s="10" t="s">
        <v>113</v>
      </c>
      <c r="C476" s="11">
        <v>45726.25</v>
      </c>
      <c r="D476" s="12">
        <v>8.19</v>
      </c>
      <c r="E476" s="12">
        <v>8.19</v>
      </c>
      <c r="F476" s="13">
        <v>9.9</v>
      </c>
      <c r="G476" s="14">
        <v>2800</v>
      </c>
      <c r="H476" s="12">
        <v>0</v>
      </c>
      <c r="I476" s="12">
        <v>0</v>
      </c>
      <c r="J476" s="10">
        <v>0</v>
      </c>
      <c r="K476" s="10">
        <v>0</v>
      </c>
      <c r="L476" s="14">
        <v>27720</v>
      </c>
      <c r="M476" s="14">
        <v>-2612.8516278454999</v>
      </c>
      <c r="N476" s="14">
        <v>-2037.5010000000011</v>
      </c>
      <c r="O476" s="14">
        <v>-1672.0096278455001</v>
      </c>
      <c r="P476" s="14">
        <v>-1672.0096278455001</v>
      </c>
      <c r="Q476" s="16">
        <v>0</v>
      </c>
      <c r="R476" s="14">
        <v>-109.2420000000001</v>
      </c>
      <c r="S476" s="16">
        <v>-831.6</v>
      </c>
      <c r="T476" s="14">
        <v>0</v>
      </c>
      <c r="U476" s="14">
        <v>0</v>
      </c>
      <c r="V476" s="14">
        <v>1651</v>
      </c>
      <c r="W476">
        <f t="shared" si="36"/>
        <v>6</v>
      </c>
      <c r="X476">
        <f t="shared" si="37"/>
        <v>0</v>
      </c>
      <c r="Y476">
        <f t="shared" si="38"/>
        <v>0</v>
      </c>
      <c r="Z476">
        <f t="shared" si="40"/>
        <v>1214.136</v>
      </c>
      <c r="AA476" s="23">
        <f t="shared" si="39"/>
        <v>1596.672</v>
      </c>
    </row>
    <row r="477" spans="1:27" x14ac:dyDescent="0.25">
      <c r="A477" s="10" t="s">
        <v>26</v>
      </c>
      <c r="B477" s="10" t="s">
        <v>27</v>
      </c>
      <c r="C477" s="11">
        <v>45726.25</v>
      </c>
      <c r="D477" s="12">
        <v>26.2</v>
      </c>
      <c r="E477" s="12">
        <v>26.2</v>
      </c>
      <c r="F477" s="13">
        <v>32.18</v>
      </c>
      <c r="G477" s="14">
        <v>2800</v>
      </c>
      <c r="H477" s="12">
        <v>0</v>
      </c>
      <c r="I477" s="12">
        <v>2429.1999999999998</v>
      </c>
      <c r="J477" s="10">
        <v>0</v>
      </c>
      <c r="K477" s="10">
        <v>3</v>
      </c>
      <c r="L477" s="14">
        <v>90104</v>
      </c>
      <c r="M477" s="14">
        <v>-2339.6962980452931</v>
      </c>
      <c r="N477" s="14">
        <v>-3571.6194</v>
      </c>
      <c r="O477" s="14">
        <v>-1755.236298045294</v>
      </c>
      <c r="P477" s="14">
        <v>-1755.236298045294</v>
      </c>
      <c r="Q477" s="16">
        <v>0</v>
      </c>
      <c r="R477" s="14">
        <v>-147.84</v>
      </c>
      <c r="S477" s="16">
        <v>675.78</v>
      </c>
      <c r="T477" s="14">
        <v>-1112.399999999999</v>
      </c>
      <c r="U477" s="14">
        <v>0</v>
      </c>
      <c r="V477" s="14">
        <v>1651</v>
      </c>
      <c r="W477">
        <f t="shared" si="36"/>
        <v>6</v>
      </c>
      <c r="X477">
        <f t="shared" si="37"/>
        <v>0</v>
      </c>
      <c r="Y477">
        <f t="shared" si="38"/>
        <v>7287.5999999999995</v>
      </c>
      <c r="Z477">
        <f t="shared" si="40"/>
        <v>0</v>
      </c>
      <c r="AA477" s="23">
        <f t="shared" si="39"/>
        <v>675.78</v>
      </c>
    </row>
    <row r="478" spans="1:27" x14ac:dyDescent="0.25">
      <c r="A478" s="10" t="s">
        <v>26</v>
      </c>
      <c r="B478" s="10" t="s">
        <v>39</v>
      </c>
      <c r="C478" s="11">
        <v>45726.25</v>
      </c>
      <c r="D478" s="12">
        <v>4.5</v>
      </c>
      <c r="E478" s="12">
        <v>4.5</v>
      </c>
      <c r="F478" s="13">
        <v>6.46</v>
      </c>
      <c r="G478" s="14">
        <v>2800</v>
      </c>
      <c r="H478" s="12">
        <v>0</v>
      </c>
      <c r="I478" s="12">
        <v>2429.1999999999998</v>
      </c>
      <c r="J478" s="10">
        <v>0</v>
      </c>
      <c r="K478" s="10">
        <v>0.5</v>
      </c>
      <c r="L478" s="14">
        <v>18088</v>
      </c>
      <c r="M478" s="14">
        <v>-1812.400953066194</v>
      </c>
      <c r="N478" s="14">
        <v>-1749.8538000000001</v>
      </c>
      <c r="O478" s="14">
        <v>-1356.100953066195</v>
      </c>
      <c r="P478" s="14">
        <v>-1356.100953066195</v>
      </c>
      <c r="Q478" s="16">
        <v>0</v>
      </c>
      <c r="R478" s="14">
        <v>-406.56</v>
      </c>
      <c r="S478" s="16">
        <v>135.66</v>
      </c>
      <c r="T478" s="14">
        <v>-185.40000000000009</v>
      </c>
      <c r="U478" s="14">
        <v>0</v>
      </c>
      <c r="V478" s="14">
        <v>1651</v>
      </c>
      <c r="W478">
        <f t="shared" si="36"/>
        <v>6</v>
      </c>
      <c r="X478">
        <f t="shared" si="37"/>
        <v>0</v>
      </c>
      <c r="Y478">
        <f t="shared" si="38"/>
        <v>1214.5999999999999</v>
      </c>
      <c r="Z478">
        <f t="shared" si="40"/>
        <v>0</v>
      </c>
      <c r="AA478" s="23">
        <f t="shared" si="39"/>
        <v>135.66</v>
      </c>
    </row>
    <row r="479" spans="1:27" x14ac:dyDescent="0.25">
      <c r="A479" s="10" t="s">
        <v>21</v>
      </c>
      <c r="B479" s="10" t="s">
        <v>23</v>
      </c>
      <c r="C479" s="11">
        <v>45726.25</v>
      </c>
      <c r="D479" s="12">
        <v>5</v>
      </c>
      <c r="E479" s="12">
        <v>5</v>
      </c>
      <c r="F479" s="13">
        <v>9.34</v>
      </c>
      <c r="G479" s="14">
        <v>2800</v>
      </c>
      <c r="H479" s="12">
        <v>0</v>
      </c>
      <c r="I479" s="12">
        <v>2429.1999999999998</v>
      </c>
      <c r="J479" s="10">
        <v>0</v>
      </c>
      <c r="K479" s="10">
        <v>4</v>
      </c>
      <c r="L479" s="14">
        <v>26152</v>
      </c>
      <c r="M479" s="14">
        <v>-1490.1032788594071</v>
      </c>
      <c r="N479" s="14">
        <v>-407.50019999999978</v>
      </c>
      <c r="O479" s="14">
        <v>-111.5112788594063</v>
      </c>
      <c r="P479" s="14">
        <v>-111.5112788594063</v>
      </c>
      <c r="Q479" s="16">
        <v>0</v>
      </c>
      <c r="R479" s="14">
        <v>0</v>
      </c>
      <c r="S479" s="16">
        <v>104.608</v>
      </c>
      <c r="T479" s="14">
        <v>-1483.200000000001</v>
      </c>
      <c r="U479" s="14">
        <v>0</v>
      </c>
      <c r="V479" s="14">
        <v>1651</v>
      </c>
      <c r="W479">
        <f t="shared" si="36"/>
        <v>6</v>
      </c>
      <c r="X479">
        <f t="shared" si="37"/>
        <v>0</v>
      </c>
      <c r="Y479">
        <f t="shared" si="38"/>
        <v>9716.7999999999993</v>
      </c>
      <c r="Z479">
        <f t="shared" si="40"/>
        <v>0</v>
      </c>
      <c r="AA479" s="23">
        <f t="shared" si="39"/>
        <v>104.608</v>
      </c>
    </row>
    <row r="480" spans="1:27" x14ac:dyDescent="0.25">
      <c r="A480" s="10" t="s">
        <v>80</v>
      </c>
      <c r="B480" s="10" t="s">
        <v>85</v>
      </c>
      <c r="C480" s="11">
        <v>45726.25</v>
      </c>
      <c r="D480" s="12">
        <v>17.79</v>
      </c>
      <c r="E480" s="12">
        <v>17.79</v>
      </c>
      <c r="F480" s="13">
        <v>25.16</v>
      </c>
      <c r="G480" s="14">
        <v>2800</v>
      </c>
      <c r="H480" s="12">
        <v>0</v>
      </c>
      <c r="I480" s="12">
        <v>2429.1999999999998</v>
      </c>
      <c r="J480" s="10">
        <v>0</v>
      </c>
      <c r="K480" s="10">
        <v>8.8000000000000007</v>
      </c>
      <c r="L480" s="14">
        <v>70448</v>
      </c>
      <c r="M480" s="14">
        <v>-1326.1633994931581</v>
      </c>
      <c r="N480" s="14">
        <v>-120.96000000000009</v>
      </c>
      <c r="O480" s="14">
        <v>-70.891399493155944</v>
      </c>
      <c r="P480" s="14">
        <v>-70.891399493155944</v>
      </c>
      <c r="Q480" s="16">
        <v>0</v>
      </c>
      <c r="R480" s="14">
        <v>0</v>
      </c>
      <c r="S480" s="16">
        <v>2007.768</v>
      </c>
      <c r="T480" s="14">
        <v>-3263.0400000000018</v>
      </c>
      <c r="U480" s="14">
        <v>0</v>
      </c>
      <c r="V480" s="14">
        <v>1651</v>
      </c>
      <c r="W480">
        <f t="shared" si="36"/>
        <v>6</v>
      </c>
      <c r="X480">
        <f t="shared" si="37"/>
        <v>0</v>
      </c>
      <c r="Y480">
        <f t="shared" si="38"/>
        <v>21376.959999999999</v>
      </c>
      <c r="Z480">
        <f t="shared" si="40"/>
        <v>0</v>
      </c>
      <c r="AA480" s="23">
        <f t="shared" si="39"/>
        <v>2007.768</v>
      </c>
    </row>
    <row r="481" spans="1:27" x14ac:dyDescent="0.25">
      <c r="A481" s="10" t="s">
        <v>108</v>
      </c>
      <c r="B481" s="10" t="s">
        <v>108</v>
      </c>
      <c r="C481" s="11">
        <v>45726.25</v>
      </c>
      <c r="D481" s="12">
        <v>1.98</v>
      </c>
      <c r="E481" s="12">
        <v>1.98</v>
      </c>
      <c r="F481" s="13">
        <v>0</v>
      </c>
      <c r="G481" s="14">
        <v>2800</v>
      </c>
      <c r="H481" s="12">
        <v>0</v>
      </c>
      <c r="I481" s="12">
        <v>2429.1999999999998</v>
      </c>
      <c r="J481" s="10">
        <v>0</v>
      </c>
      <c r="K481" s="10">
        <v>1.6</v>
      </c>
      <c r="L481" s="14">
        <v>0</v>
      </c>
      <c r="M481" s="14">
        <v>-1123.933972590673</v>
      </c>
      <c r="N481" s="14">
        <v>-302.40000000000009</v>
      </c>
      <c r="O481" s="14">
        <v>-293.08517259067258</v>
      </c>
      <c r="P481" s="14">
        <v>-293.08517259067258</v>
      </c>
      <c r="Q481" s="16">
        <v>0</v>
      </c>
      <c r="R481" s="14">
        <v>-237.56880000000001</v>
      </c>
      <c r="S481" s="16">
        <v>0</v>
      </c>
      <c r="T481" s="14">
        <v>-593.2800000000002</v>
      </c>
      <c r="U481" s="14">
        <v>0</v>
      </c>
      <c r="V481" s="14">
        <v>1651</v>
      </c>
      <c r="W481">
        <f t="shared" si="36"/>
        <v>6</v>
      </c>
      <c r="X481">
        <f t="shared" si="37"/>
        <v>0</v>
      </c>
      <c r="Y481">
        <f t="shared" si="38"/>
        <v>3886.72</v>
      </c>
      <c r="Z481">
        <f t="shared" si="40"/>
        <v>0</v>
      </c>
      <c r="AA481" s="23">
        <f t="shared" si="39"/>
        <v>0</v>
      </c>
    </row>
    <row r="482" spans="1:27" x14ac:dyDescent="0.25">
      <c r="A482" s="10" t="s">
        <v>90</v>
      </c>
      <c r="B482" s="10" t="s">
        <v>91</v>
      </c>
      <c r="C482" s="11">
        <v>45726.25</v>
      </c>
      <c r="D482" s="12">
        <v>4</v>
      </c>
      <c r="E482" s="12">
        <v>4</v>
      </c>
      <c r="F482" s="13">
        <v>7.21</v>
      </c>
      <c r="G482" s="14">
        <v>2800</v>
      </c>
      <c r="H482" s="12">
        <v>0</v>
      </c>
      <c r="I482" s="12">
        <v>2429.1999999999998</v>
      </c>
      <c r="J482" s="10">
        <v>0</v>
      </c>
      <c r="K482" s="10">
        <v>3</v>
      </c>
      <c r="L482" s="14">
        <v>20188</v>
      </c>
      <c r="M482" s="14">
        <v>-1044.306827118741</v>
      </c>
      <c r="N482" s="14">
        <v>-251.69130000000001</v>
      </c>
      <c r="O482" s="14">
        <v>-174.1628271187422</v>
      </c>
      <c r="P482" s="14">
        <v>-174.1628271187422</v>
      </c>
      <c r="Q482" s="16">
        <v>0</v>
      </c>
      <c r="R482" s="14">
        <v>0</v>
      </c>
      <c r="S482" s="16">
        <v>242.256</v>
      </c>
      <c r="T482" s="14">
        <v>-1112.399999999999</v>
      </c>
      <c r="U482" s="14">
        <v>0</v>
      </c>
      <c r="V482" s="14">
        <v>1651</v>
      </c>
      <c r="W482">
        <f t="shared" si="36"/>
        <v>6</v>
      </c>
      <c r="X482">
        <f t="shared" si="37"/>
        <v>0</v>
      </c>
      <c r="Y482">
        <f t="shared" si="38"/>
        <v>7287.5999999999995</v>
      </c>
      <c r="Z482">
        <f t="shared" si="40"/>
        <v>0</v>
      </c>
      <c r="AA482" s="23">
        <f t="shared" si="39"/>
        <v>242.256</v>
      </c>
    </row>
    <row r="483" spans="1:27" x14ac:dyDescent="0.25">
      <c r="A483" s="10" t="s">
        <v>26</v>
      </c>
      <c r="B483" s="10" t="s">
        <v>33</v>
      </c>
      <c r="C483" s="11">
        <v>45726.25</v>
      </c>
      <c r="D483" s="12">
        <v>7.0000000000000007E-2</v>
      </c>
      <c r="E483" s="12">
        <v>7.0000000000000007E-2</v>
      </c>
      <c r="F483" s="13">
        <v>0.94</v>
      </c>
      <c r="G483" s="14">
        <v>2800</v>
      </c>
      <c r="H483" s="12">
        <v>0</v>
      </c>
      <c r="I483" s="12">
        <v>0</v>
      </c>
      <c r="J483" s="10">
        <v>0</v>
      </c>
      <c r="K483" s="10">
        <v>0</v>
      </c>
      <c r="L483" s="14">
        <v>2632</v>
      </c>
      <c r="M483" s="14">
        <v>-974.4682940994154</v>
      </c>
      <c r="N483" s="14">
        <v>-1006.7652</v>
      </c>
      <c r="O483" s="14">
        <v>-949.46989409941534</v>
      </c>
      <c r="P483" s="14">
        <v>-949.46989409941534</v>
      </c>
      <c r="Q483" s="16">
        <v>0</v>
      </c>
      <c r="R483" s="14">
        <v>-72.374400000000009</v>
      </c>
      <c r="S483" s="16">
        <v>47.375999999999998</v>
      </c>
      <c r="T483" s="14">
        <v>0</v>
      </c>
      <c r="U483" s="14">
        <v>0</v>
      </c>
      <c r="V483" s="14">
        <v>1651</v>
      </c>
      <c r="W483">
        <f t="shared" si="36"/>
        <v>6</v>
      </c>
      <c r="X483">
        <f t="shared" si="37"/>
        <v>0</v>
      </c>
      <c r="Y483">
        <f t="shared" si="38"/>
        <v>0</v>
      </c>
      <c r="Z483">
        <f t="shared" si="40"/>
        <v>0</v>
      </c>
      <c r="AA483" s="23">
        <f t="shared" si="39"/>
        <v>47.375999999999998</v>
      </c>
    </row>
    <row r="484" spans="1:27" x14ac:dyDescent="0.25">
      <c r="A484" s="10" t="s">
        <v>65</v>
      </c>
      <c r="B484" s="10" t="s">
        <v>68</v>
      </c>
      <c r="C484" s="11">
        <v>45726.25</v>
      </c>
      <c r="D484" s="12">
        <v>2.2000000000000002</v>
      </c>
      <c r="E484" s="12">
        <v>2.2000000000000002</v>
      </c>
      <c r="F484" s="13">
        <v>4.97</v>
      </c>
      <c r="G484" s="14">
        <v>2800</v>
      </c>
      <c r="H484" s="12">
        <v>0</v>
      </c>
      <c r="I484" s="12">
        <v>2429.1999999999998</v>
      </c>
      <c r="J484" s="10">
        <v>0</v>
      </c>
      <c r="K484" s="10">
        <v>2.8</v>
      </c>
      <c r="L484" s="14">
        <v>13916</v>
      </c>
      <c r="M484" s="14">
        <v>-942.45088548669366</v>
      </c>
      <c r="N484" s="14">
        <v>-2.5200000000000209</v>
      </c>
      <c r="O484" s="14">
        <v>-1.6228854866945761</v>
      </c>
      <c r="P484" s="14">
        <v>-1.6228854866945761</v>
      </c>
      <c r="Q484" s="16">
        <v>0</v>
      </c>
      <c r="R484" s="14">
        <v>0</v>
      </c>
      <c r="S484" s="16">
        <v>97.412000000000006</v>
      </c>
      <c r="T484" s="14">
        <v>-1038.2399999999991</v>
      </c>
      <c r="U484" s="14">
        <v>0</v>
      </c>
      <c r="V484" s="14">
        <v>1651</v>
      </c>
      <c r="W484">
        <f t="shared" si="36"/>
        <v>6</v>
      </c>
      <c r="X484">
        <f t="shared" si="37"/>
        <v>0</v>
      </c>
      <c r="Y484">
        <f t="shared" si="38"/>
        <v>6801.7599999999993</v>
      </c>
      <c r="Z484">
        <f t="shared" si="40"/>
        <v>0</v>
      </c>
      <c r="AA484" s="23">
        <f t="shared" si="39"/>
        <v>97.412000000000006</v>
      </c>
    </row>
    <row r="485" spans="1:27" x14ac:dyDescent="0.25">
      <c r="A485" s="10" t="s">
        <v>98</v>
      </c>
      <c r="B485" s="10" t="s">
        <v>101</v>
      </c>
      <c r="C485" s="11">
        <v>45726.25</v>
      </c>
      <c r="D485" s="12">
        <v>8.16</v>
      </c>
      <c r="E485" s="12">
        <v>4.08</v>
      </c>
      <c r="F485" s="13">
        <v>3.8</v>
      </c>
      <c r="G485" s="14">
        <v>2800</v>
      </c>
      <c r="H485" s="12">
        <v>0</v>
      </c>
      <c r="I485" s="12">
        <v>2429.1999999999998</v>
      </c>
      <c r="J485" s="10">
        <v>0</v>
      </c>
      <c r="K485" s="10">
        <v>2.2999999999999998</v>
      </c>
      <c r="L485" s="14">
        <v>10640</v>
      </c>
      <c r="M485" s="14">
        <v>-905.32135151251873</v>
      </c>
      <c r="N485" s="14">
        <v>-218.39999999999989</v>
      </c>
      <c r="O485" s="14">
        <v>-177.54031151251951</v>
      </c>
      <c r="P485" s="14">
        <v>-177.54031151251951</v>
      </c>
      <c r="Q485" s="16">
        <v>0</v>
      </c>
      <c r="R485" s="14">
        <v>-104.1768</v>
      </c>
      <c r="S485" s="16">
        <v>229.23576</v>
      </c>
      <c r="T485" s="14">
        <v>-852.83999999999935</v>
      </c>
      <c r="U485" s="14">
        <v>0</v>
      </c>
      <c r="V485" s="14">
        <v>1651</v>
      </c>
      <c r="W485">
        <f t="shared" si="36"/>
        <v>6</v>
      </c>
      <c r="X485">
        <f t="shared" si="37"/>
        <v>0</v>
      </c>
      <c r="Y485">
        <f t="shared" si="38"/>
        <v>5587.1599999999989</v>
      </c>
      <c r="Z485">
        <f t="shared" si="40"/>
        <v>106.4</v>
      </c>
      <c r="AA485" s="23">
        <f t="shared" si="39"/>
        <v>442.03575999999998</v>
      </c>
    </row>
    <row r="486" spans="1:27" x14ac:dyDescent="0.25">
      <c r="A486" s="10" t="s">
        <v>46</v>
      </c>
      <c r="B486" s="10" t="s">
        <v>47</v>
      </c>
      <c r="C486" s="11">
        <v>45726.25</v>
      </c>
      <c r="D486" s="12">
        <v>3</v>
      </c>
      <c r="E486" s="12">
        <v>3</v>
      </c>
      <c r="F486" s="13">
        <v>6.2</v>
      </c>
      <c r="G486" s="14">
        <v>2800</v>
      </c>
      <c r="H486" s="12">
        <v>0</v>
      </c>
      <c r="I486" s="12">
        <v>2429.1999999999998</v>
      </c>
      <c r="J486" s="10">
        <v>0</v>
      </c>
      <c r="K486" s="10">
        <v>3</v>
      </c>
      <c r="L486" s="14">
        <v>17360</v>
      </c>
      <c r="M486" s="14">
        <v>-601.22935916070605</v>
      </c>
      <c r="N486" s="14">
        <v>-239.70600000000019</v>
      </c>
      <c r="O486" s="14">
        <v>-165.86935916070701</v>
      </c>
      <c r="P486" s="14">
        <v>-165.86935916070701</v>
      </c>
      <c r="Q486" s="16">
        <v>0</v>
      </c>
      <c r="R486" s="14">
        <v>0</v>
      </c>
      <c r="S486" s="16">
        <v>677.04000000000008</v>
      </c>
      <c r="T486" s="14">
        <v>-1112.399999999999</v>
      </c>
      <c r="U486" s="14">
        <v>0</v>
      </c>
      <c r="V486" s="14">
        <v>1651</v>
      </c>
      <c r="W486">
        <f t="shared" si="36"/>
        <v>6</v>
      </c>
      <c r="X486">
        <f t="shared" si="37"/>
        <v>0</v>
      </c>
      <c r="Y486">
        <f t="shared" si="38"/>
        <v>7287.5999999999995</v>
      </c>
      <c r="Z486">
        <f t="shared" si="40"/>
        <v>0</v>
      </c>
      <c r="AA486" s="23">
        <f t="shared" si="39"/>
        <v>677.04000000000008</v>
      </c>
    </row>
    <row r="487" spans="1:27" x14ac:dyDescent="0.25">
      <c r="A487" s="10" t="s">
        <v>92</v>
      </c>
      <c r="B487" s="10" t="s">
        <v>93</v>
      </c>
      <c r="C487" s="11">
        <v>45726.25</v>
      </c>
      <c r="D487" s="12">
        <v>1.19</v>
      </c>
      <c r="E487" s="12">
        <v>1.19</v>
      </c>
      <c r="F487" s="13">
        <v>1.73</v>
      </c>
      <c r="G487" s="14">
        <v>2800</v>
      </c>
      <c r="H487" s="12">
        <v>2429.1999999999998</v>
      </c>
      <c r="I487" s="12">
        <v>0</v>
      </c>
      <c r="J487" s="10">
        <v>0.1</v>
      </c>
      <c r="K487" s="10">
        <v>0</v>
      </c>
      <c r="L487" s="14">
        <v>4844</v>
      </c>
      <c r="M487" s="14">
        <v>-567.51000567401138</v>
      </c>
      <c r="N487" s="14">
        <v>-755.07390000000009</v>
      </c>
      <c r="O487" s="14">
        <v>-691.20520567401149</v>
      </c>
      <c r="P487" s="14">
        <v>-691.20520567401149</v>
      </c>
      <c r="Q487" s="16">
        <v>0</v>
      </c>
      <c r="R487" s="14">
        <v>-33.515999999999991</v>
      </c>
      <c r="S487" s="16">
        <v>120.13120000000001</v>
      </c>
      <c r="T487" s="14">
        <v>37.08000000000002</v>
      </c>
      <c r="U487" s="14">
        <v>0</v>
      </c>
      <c r="V487" s="14">
        <v>1651</v>
      </c>
      <c r="W487">
        <f t="shared" si="36"/>
        <v>6</v>
      </c>
      <c r="X487">
        <f t="shared" si="37"/>
        <v>242.92</v>
      </c>
      <c r="Y487">
        <f t="shared" si="38"/>
        <v>0</v>
      </c>
      <c r="Z487">
        <f t="shared" si="40"/>
        <v>0</v>
      </c>
      <c r="AA487" s="23">
        <f t="shared" si="39"/>
        <v>120.13120000000001</v>
      </c>
    </row>
    <row r="488" spans="1:27" x14ac:dyDescent="0.25">
      <c r="A488" s="10" t="s">
        <v>26</v>
      </c>
      <c r="B488" s="10" t="s">
        <v>41</v>
      </c>
      <c r="C488" s="11">
        <v>45726.25</v>
      </c>
      <c r="D488" s="12">
        <v>6.04</v>
      </c>
      <c r="E488" s="12">
        <v>6.04</v>
      </c>
      <c r="F488" s="13">
        <v>4</v>
      </c>
      <c r="G488" s="14">
        <v>2800</v>
      </c>
      <c r="H488" s="12">
        <v>0</v>
      </c>
      <c r="I488" s="12">
        <v>2429.1999999999998</v>
      </c>
      <c r="J488" s="10">
        <v>0</v>
      </c>
      <c r="K488" s="10">
        <v>1.3</v>
      </c>
      <c r="L488" s="14">
        <v>11200</v>
      </c>
      <c r="M488" s="14">
        <v>-565.53749496452451</v>
      </c>
      <c r="N488" s="14">
        <v>-277.2</v>
      </c>
      <c r="O488" s="14">
        <v>-246.01509496452439</v>
      </c>
      <c r="P488" s="14">
        <v>-246.01509496452439</v>
      </c>
      <c r="Q488" s="16">
        <v>0</v>
      </c>
      <c r="R488" s="14">
        <v>-151.08240000000001</v>
      </c>
      <c r="S488" s="16">
        <v>313.60000000000002</v>
      </c>
      <c r="T488" s="14">
        <v>-482.04000000000019</v>
      </c>
      <c r="U488" s="14">
        <v>0</v>
      </c>
      <c r="V488" s="14">
        <v>1651</v>
      </c>
      <c r="W488">
        <f t="shared" si="36"/>
        <v>6</v>
      </c>
      <c r="X488">
        <f t="shared" si="37"/>
        <v>0</v>
      </c>
      <c r="Y488">
        <f t="shared" si="38"/>
        <v>3157.96</v>
      </c>
      <c r="Z488">
        <f t="shared" si="40"/>
        <v>0</v>
      </c>
      <c r="AA488" s="23">
        <f t="shared" si="39"/>
        <v>313.60000000000002</v>
      </c>
    </row>
    <row r="489" spans="1:27" x14ac:dyDescent="0.25">
      <c r="A489" s="10" t="s">
        <v>26</v>
      </c>
      <c r="B489" s="10" t="s">
        <v>34</v>
      </c>
      <c r="C489" s="11">
        <v>45726.25</v>
      </c>
      <c r="D489" s="12">
        <v>0.06</v>
      </c>
      <c r="E489" s="12">
        <v>0.06</v>
      </c>
      <c r="F489" s="13">
        <v>0.57999999999999996</v>
      </c>
      <c r="G489" s="14">
        <v>2800</v>
      </c>
      <c r="H489" s="12">
        <v>0</v>
      </c>
      <c r="I489" s="12">
        <v>0</v>
      </c>
      <c r="J489" s="10">
        <v>0</v>
      </c>
      <c r="K489" s="10">
        <v>0</v>
      </c>
      <c r="L489" s="14">
        <v>1624</v>
      </c>
      <c r="M489" s="14">
        <v>-553.78517721027754</v>
      </c>
      <c r="N489" s="14">
        <v>-575.2944</v>
      </c>
      <c r="O489" s="14">
        <v>-539.94197721027751</v>
      </c>
      <c r="P489" s="14">
        <v>-539.94197721027751</v>
      </c>
      <c r="Q489" s="16">
        <v>0</v>
      </c>
      <c r="R489" s="14">
        <v>-43.075200000000002</v>
      </c>
      <c r="S489" s="16">
        <v>29.231999999999989</v>
      </c>
      <c r="T489" s="14">
        <v>0</v>
      </c>
      <c r="U489" s="14">
        <v>0</v>
      </c>
      <c r="V489" s="14">
        <v>1651</v>
      </c>
      <c r="W489">
        <f t="shared" si="36"/>
        <v>6</v>
      </c>
      <c r="X489">
        <f t="shared" si="37"/>
        <v>0</v>
      </c>
      <c r="Y489">
        <f t="shared" si="38"/>
        <v>0</v>
      </c>
      <c r="Z489">
        <f t="shared" si="40"/>
        <v>0</v>
      </c>
      <c r="AA489" s="23">
        <f t="shared" si="39"/>
        <v>29.231999999999989</v>
      </c>
    </row>
    <row r="490" spans="1:27" x14ac:dyDescent="0.25">
      <c r="A490" s="10" t="s">
        <v>115</v>
      </c>
      <c r="B490" s="10" t="s">
        <v>116</v>
      </c>
      <c r="C490" s="11">
        <v>45726.25</v>
      </c>
      <c r="D490" s="12">
        <v>2.5</v>
      </c>
      <c r="E490" s="12">
        <v>2.5</v>
      </c>
      <c r="F490" s="13">
        <v>3.99</v>
      </c>
      <c r="G490" s="14">
        <v>2800</v>
      </c>
      <c r="H490" s="12">
        <v>0</v>
      </c>
      <c r="I490" s="12">
        <v>2429.1999999999998</v>
      </c>
      <c r="J490" s="10">
        <v>0</v>
      </c>
      <c r="K490" s="10">
        <v>1.4</v>
      </c>
      <c r="L490" s="14">
        <v>11172</v>
      </c>
      <c r="M490" s="14">
        <v>-493.21321162231789</v>
      </c>
      <c r="N490" s="14">
        <v>-107.8677000000004</v>
      </c>
      <c r="O490" s="14">
        <v>-74.641211622318309</v>
      </c>
      <c r="P490" s="14">
        <v>-74.641211622318309</v>
      </c>
      <c r="Q490" s="16">
        <v>0</v>
      </c>
      <c r="R490" s="14">
        <v>0</v>
      </c>
      <c r="S490" s="16">
        <v>100.548</v>
      </c>
      <c r="T490" s="14">
        <v>-519.11999999999955</v>
      </c>
      <c r="U490" s="14">
        <v>0</v>
      </c>
      <c r="V490" s="14">
        <v>1651</v>
      </c>
      <c r="W490">
        <f t="shared" si="36"/>
        <v>6</v>
      </c>
      <c r="X490">
        <f t="shared" si="37"/>
        <v>0</v>
      </c>
      <c r="Y490">
        <f t="shared" si="38"/>
        <v>3400.8799999999997</v>
      </c>
      <c r="Z490">
        <f t="shared" si="40"/>
        <v>0</v>
      </c>
      <c r="AA490" s="23">
        <f t="shared" si="39"/>
        <v>100.548</v>
      </c>
    </row>
    <row r="491" spans="1:27" x14ac:dyDescent="0.25">
      <c r="A491" s="10" t="s">
        <v>54</v>
      </c>
      <c r="B491" s="10" t="s">
        <v>55</v>
      </c>
      <c r="C491" s="11">
        <v>45726.25</v>
      </c>
      <c r="D491" s="12">
        <v>2.7</v>
      </c>
      <c r="E491" s="12">
        <v>2.7</v>
      </c>
      <c r="F491" s="13">
        <v>0</v>
      </c>
      <c r="G491" s="14">
        <v>2800</v>
      </c>
      <c r="H491" s="12">
        <v>0</v>
      </c>
      <c r="I491" s="12">
        <v>0</v>
      </c>
      <c r="J491" s="10">
        <v>0</v>
      </c>
      <c r="K491" s="10">
        <v>0</v>
      </c>
      <c r="L491" s="14">
        <v>0</v>
      </c>
      <c r="M491" s="14">
        <v>-430.574722391904</v>
      </c>
      <c r="N491" s="14">
        <v>-226.8</v>
      </c>
      <c r="O491" s="14">
        <v>-215.114722391904</v>
      </c>
      <c r="P491" s="14">
        <v>-215.114722391904</v>
      </c>
      <c r="Q491" s="16">
        <v>0</v>
      </c>
      <c r="R491" s="14">
        <v>-215.46</v>
      </c>
      <c r="S491" s="16">
        <v>0</v>
      </c>
      <c r="T491" s="14">
        <v>0</v>
      </c>
      <c r="U491" s="14">
        <v>0</v>
      </c>
      <c r="V491" s="14">
        <v>1651</v>
      </c>
      <c r="W491">
        <f t="shared" si="36"/>
        <v>6</v>
      </c>
      <c r="X491">
        <f t="shared" si="37"/>
        <v>0</v>
      </c>
      <c r="Y491">
        <f t="shared" si="38"/>
        <v>0</v>
      </c>
      <c r="Z491">
        <f t="shared" si="40"/>
        <v>0</v>
      </c>
      <c r="AA491" s="23">
        <f t="shared" si="39"/>
        <v>0</v>
      </c>
    </row>
    <row r="492" spans="1:27" x14ac:dyDescent="0.25">
      <c r="A492" s="10" t="s">
        <v>118</v>
      </c>
      <c r="B492" s="10" t="s">
        <v>121</v>
      </c>
      <c r="C492" s="11">
        <v>45726.25</v>
      </c>
      <c r="D492" s="12">
        <v>14.8</v>
      </c>
      <c r="E492" s="12">
        <v>14.8</v>
      </c>
      <c r="F492" s="13">
        <v>17.899999999999999</v>
      </c>
      <c r="G492" s="14">
        <v>2800</v>
      </c>
      <c r="H492" s="12">
        <v>0</v>
      </c>
      <c r="I492" s="12">
        <v>2429.1999999999998</v>
      </c>
      <c r="J492" s="10">
        <v>0</v>
      </c>
      <c r="K492" s="10">
        <v>2.8</v>
      </c>
      <c r="L492" s="14">
        <v>50119.999999999993</v>
      </c>
      <c r="M492" s="14">
        <v>-309.70403874105682</v>
      </c>
      <c r="N492" s="14">
        <v>-359.55899999999662</v>
      </c>
      <c r="O492" s="14">
        <v>-248.80403874105789</v>
      </c>
      <c r="P492" s="14">
        <v>-248.80403874105789</v>
      </c>
      <c r="Q492" s="16">
        <v>0</v>
      </c>
      <c r="R492" s="14">
        <v>0</v>
      </c>
      <c r="S492" s="16">
        <v>977.34000000000015</v>
      </c>
      <c r="T492" s="14">
        <v>-1038.2399999999991</v>
      </c>
      <c r="U492" s="14">
        <v>0</v>
      </c>
      <c r="V492" s="14">
        <v>1651</v>
      </c>
      <c r="W492">
        <f t="shared" si="36"/>
        <v>6</v>
      </c>
      <c r="X492">
        <f t="shared" si="37"/>
        <v>0</v>
      </c>
      <c r="Y492">
        <f t="shared" si="38"/>
        <v>6801.7599999999993</v>
      </c>
      <c r="Z492">
        <f t="shared" si="40"/>
        <v>0</v>
      </c>
      <c r="AA492" s="23">
        <f t="shared" si="39"/>
        <v>977.34000000000015</v>
      </c>
    </row>
    <row r="493" spans="1:27" x14ac:dyDescent="0.25">
      <c r="A493" s="10" t="s">
        <v>26</v>
      </c>
      <c r="B493" s="10" t="s">
        <v>29</v>
      </c>
      <c r="C493" s="11">
        <v>45726.25</v>
      </c>
      <c r="D493" s="12">
        <v>1.44</v>
      </c>
      <c r="E493" s="12">
        <v>1.44</v>
      </c>
      <c r="F493" s="13">
        <v>0</v>
      </c>
      <c r="G493" s="14">
        <v>2800</v>
      </c>
      <c r="H493" s="12">
        <v>0</v>
      </c>
      <c r="I493" s="12">
        <v>2429.1999999999998</v>
      </c>
      <c r="J493" s="10">
        <v>0</v>
      </c>
      <c r="K493" s="10">
        <v>0.2</v>
      </c>
      <c r="L493" s="14">
        <v>0</v>
      </c>
      <c r="M493" s="14">
        <v>-304.58295232099158</v>
      </c>
      <c r="N493" s="14">
        <v>-134.4</v>
      </c>
      <c r="O493" s="14">
        <v>-127.56495232099159</v>
      </c>
      <c r="P493" s="14">
        <v>-127.56495232099159</v>
      </c>
      <c r="Q493" s="16">
        <v>0</v>
      </c>
      <c r="R493" s="14">
        <v>-102.858</v>
      </c>
      <c r="S493" s="16">
        <v>0</v>
      </c>
      <c r="T493" s="14">
        <v>-74.160000000000039</v>
      </c>
      <c r="U493" s="14">
        <v>0</v>
      </c>
      <c r="V493" s="14">
        <v>1651</v>
      </c>
      <c r="W493">
        <f t="shared" si="36"/>
        <v>6</v>
      </c>
      <c r="X493">
        <f t="shared" si="37"/>
        <v>0</v>
      </c>
      <c r="Y493">
        <f t="shared" si="38"/>
        <v>485.84</v>
      </c>
      <c r="Z493">
        <f t="shared" si="40"/>
        <v>0</v>
      </c>
      <c r="AA493" s="23">
        <f t="shared" si="39"/>
        <v>0</v>
      </c>
    </row>
    <row r="494" spans="1:27" x14ac:dyDescent="0.25">
      <c r="A494" s="10" t="s">
        <v>98</v>
      </c>
      <c r="B494" s="10" t="s">
        <v>99</v>
      </c>
      <c r="C494" s="11">
        <v>45726.25</v>
      </c>
      <c r="D494" s="12">
        <v>15.76</v>
      </c>
      <c r="E494" s="12">
        <v>7.88</v>
      </c>
      <c r="F494" s="13">
        <v>3.97</v>
      </c>
      <c r="G494" s="14">
        <v>2800</v>
      </c>
      <c r="H494" s="12">
        <v>0</v>
      </c>
      <c r="I494" s="12">
        <v>2429.1999999999998</v>
      </c>
      <c r="J494" s="10">
        <v>0</v>
      </c>
      <c r="K494" s="10">
        <v>0.1</v>
      </c>
      <c r="L494" s="14">
        <v>11116</v>
      </c>
      <c r="M494" s="14">
        <v>-279.77994539064929</v>
      </c>
      <c r="N494" s="14">
        <v>-338.51999999999992</v>
      </c>
      <c r="O494" s="14">
        <v>-287.44538939064932</v>
      </c>
      <c r="P494" s="14">
        <v>-287.44538939064932</v>
      </c>
      <c r="Q494" s="16">
        <v>0</v>
      </c>
      <c r="R494" s="14">
        <v>-194.7456</v>
      </c>
      <c r="S494" s="16">
        <v>239.49104399999999</v>
      </c>
      <c r="T494" s="14">
        <v>-37.08000000000002</v>
      </c>
      <c r="U494" s="14">
        <v>0</v>
      </c>
      <c r="V494" s="14">
        <v>1651</v>
      </c>
      <c r="W494">
        <f t="shared" si="36"/>
        <v>6</v>
      </c>
      <c r="X494">
        <f t="shared" si="37"/>
        <v>0</v>
      </c>
      <c r="Y494">
        <f t="shared" si="38"/>
        <v>242.92</v>
      </c>
      <c r="Z494">
        <f t="shared" si="40"/>
        <v>111.16</v>
      </c>
      <c r="AA494" s="23">
        <f t="shared" si="39"/>
        <v>461.81104399999992</v>
      </c>
    </row>
    <row r="495" spans="1:27" x14ac:dyDescent="0.25">
      <c r="A495" s="10" t="s">
        <v>21</v>
      </c>
      <c r="B495" s="10" t="s">
        <v>22</v>
      </c>
      <c r="C495" s="11">
        <v>45726.25</v>
      </c>
      <c r="D495" s="12">
        <v>2.17</v>
      </c>
      <c r="E495" s="12">
        <v>2.17</v>
      </c>
      <c r="F495" s="13">
        <v>0</v>
      </c>
      <c r="G495" s="14">
        <v>2800</v>
      </c>
      <c r="H495" s="12">
        <v>2429.1999999999998</v>
      </c>
      <c r="I495" s="12">
        <v>0</v>
      </c>
      <c r="J495" s="10">
        <v>0.2</v>
      </c>
      <c r="K495" s="10">
        <v>0</v>
      </c>
      <c r="L495" s="14">
        <v>0</v>
      </c>
      <c r="M495" s="14">
        <v>-215.0208725530884</v>
      </c>
      <c r="N495" s="14">
        <v>-168</v>
      </c>
      <c r="O495" s="14">
        <v>-155.79727255308839</v>
      </c>
      <c r="P495" s="14">
        <v>-155.79727255308839</v>
      </c>
      <c r="Q495" s="16">
        <v>0</v>
      </c>
      <c r="R495" s="14">
        <v>-133.3836</v>
      </c>
      <c r="S495" s="16">
        <v>0</v>
      </c>
      <c r="T495" s="14">
        <v>74.160000000000039</v>
      </c>
      <c r="U495" s="14">
        <v>0</v>
      </c>
      <c r="V495" s="14">
        <v>1651</v>
      </c>
      <c r="W495">
        <f t="shared" si="36"/>
        <v>6</v>
      </c>
      <c r="X495">
        <f t="shared" si="37"/>
        <v>485.84</v>
      </c>
      <c r="Y495">
        <f t="shared" si="38"/>
        <v>0</v>
      </c>
      <c r="Z495">
        <f t="shared" si="40"/>
        <v>0</v>
      </c>
      <c r="AA495" s="23">
        <f t="shared" si="39"/>
        <v>0</v>
      </c>
    </row>
    <row r="496" spans="1:27" x14ac:dyDescent="0.25">
      <c r="A496" s="10" t="s">
        <v>26</v>
      </c>
      <c r="B496" s="10" t="s">
        <v>38</v>
      </c>
      <c r="C496" s="11">
        <v>45726.25</v>
      </c>
      <c r="D496" s="12">
        <v>2</v>
      </c>
      <c r="E496" s="12">
        <v>2</v>
      </c>
      <c r="F496" s="13">
        <v>2.63</v>
      </c>
      <c r="G496" s="14">
        <v>2800</v>
      </c>
      <c r="H496" s="12">
        <v>0</v>
      </c>
      <c r="I496" s="12">
        <v>2429.1999999999998</v>
      </c>
      <c r="J496" s="10">
        <v>0</v>
      </c>
      <c r="K496" s="10">
        <v>0.5</v>
      </c>
      <c r="L496" s="14">
        <v>7364</v>
      </c>
      <c r="M496" s="14">
        <v>-207.58071098855311</v>
      </c>
      <c r="N496" s="14">
        <v>-155.80889999999991</v>
      </c>
      <c r="O496" s="14">
        <v>-76.570710988553017</v>
      </c>
      <c r="P496" s="14">
        <v>-76.570710988553017</v>
      </c>
      <c r="Q496" s="16">
        <v>0</v>
      </c>
      <c r="R496" s="14">
        <v>-0.83999999999998209</v>
      </c>
      <c r="S496" s="16">
        <v>55.23</v>
      </c>
      <c r="T496" s="14">
        <v>-185.40000000000009</v>
      </c>
      <c r="U496" s="14">
        <v>0</v>
      </c>
      <c r="V496" s="14">
        <v>1651</v>
      </c>
      <c r="W496">
        <f t="shared" si="36"/>
        <v>6</v>
      </c>
      <c r="X496">
        <f t="shared" si="37"/>
        <v>0</v>
      </c>
      <c r="Y496">
        <f t="shared" si="38"/>
        <v>1214.5999999999999</v>
      </c>
      <c r="Z496">
        <f t="shared" si="40"/>
        <v>0</v>
      </c>
      <c r="AA496" s="23">
        <f t="shared" si="39"/>
        <v>55.23</v>
      </c>
    </row>
    <row r="497" spans="1:27" x14ac:dyDescent="0.25">
      <c r="A497" s="10" t="s">
        <v>65</v>
      </c>
      <c r="B497" s="10" t="s">
        <v>67</v>
      </c>
      <c r="C497" s="11">
        <v>45726.25</v>
      </c>
      <c r="D497" s="12">
        <v>1.3</v>
      </c>
      <c r="E497" s="12">
        <v>1.3</v>
      </c>
      <c r="F497" s="13">
        <v>1.92</v>
      </c>
      <c r="G497" s="14">
        <v>2800</v>
      </c>
      <c r="H497" s="12">
        <v>0</v>
      </c>
      <c r="I497" s="12">
        <v>2429.1999999999998</v>
      </c>
      <c r="J497" s="10">
        <v>0</v>
      </c>
      <c r="K497" s="10">
        <v>0.6</v>
      </c>
      <c r="L497" s="14">
        <v>5376</v>
      </c>
      <c r="M497" s="14">
        <v>-200.28511859022231</v>
      </c>
      <c r="N497" s="14">
        <v>-23.970600000000019</v>
      </c>
      <c r="O497" s="14">
        <v>-15.437118590222511</v>
      </c>
      <c r="P497" s="14">
        <v>-15.437118590222511</v>
      </c>
      <c r="Q497" s="16">
        <v>0</v>
      </c>
      <c r="R497" s="14">
        <v>0</v>
      </c>
      <c r="S497" s="16">
        <v>37.631999999999998</v>
      </c>
      <c r="T497" s="14">
        <v>-222.47999999999979</v>
      </c>
      <c r="U497" s="14">
        <v>0</v>
      </c>
      <c r="V497" s="14">
        <v>1651</v>
      </c>
      <c r="W497">
        <f t="shared" si="36"/>
        <v>6</v>
      </c>
      <c r="X497">
        <f t="shared" si="37"/>
        <v>0</v>
      </c>
      <c r="Y497">
        <f t="shared" si="38"/>
        <v>1457.5199999999998</v>
      </c>
      <c r="Z497">
        <f t="shared" si="40"/>
        <v>0</v>
      </c>
      <c r="AA497" s="23">
        <f t="shared" si="39"/>
        <v>37.631999999999998</v>
      </c>
    </row>
    <row r="498" spans="1:27" x14ac:dyDescent="0.25">
      <c r="A498" s="10" t="s">
        <v>59</v>
      </c>
      <c r="B498" s="10" t="s">
        <v>59</v>
      </c>
      <c r="C498" s="11">
        <v>45726.25</v>
      </c>
      <c r="D498" s="12">
        <v>0.3</v>
      </c>
      <c r="E498" s="12">
        <v>0.3</v>
      </c>
      <c r="F498" s="13">
        <v>0.47</v>
      </c>
      <c r="G498" s="14">
        <v>2800</v>
      </c>
      <c r="H498" s="12">
        <v>0</v>
      </c>
      <c r="I498" s="12">
        <v>0</v>
      </c>
      <c r="J498" s="10">
        <v>0</v>
      </c>
      <c r="K498" s="10">
        <v>0</v>
      </c>
      <c r="L498" s="14">
        <v>1316</v>
      </c>
      <c r="M498" s="14">
        <v>-192.8384894027661</v>
      </c>
      <c r="N498" s="14">
        <v>-203.7501</v>
      </c>
      <c r="O498" s="14">
        <v>-186.3984894027661</v>
      </c>
      <c r="P498" s="14">
        <v>-186.3984894027661</v>
      </c>
      <c r="Q498" s="16">
        <v>0</v>
      </c>
      <c r="R498" s="14">
        <v>-13.02</v>
      </c>
      <c r="S498" s="16">
        <v>6.58</v>
      </c>
      <c r="T498" s="14">
        <v>0</v>
      </c>
      <c r="U498" s="14">
        <v>0</v>
      </c>
      <c r="V498" s="14">
        <v>1651</v>
      </c>
      <c r="W498">
        <f t="shared" si="36"/>
        <v>6</v>
      </c>
      <c r="X498">
        <f t="shared" si="37"/>
        <v>0</v>
      </c>
      <c r="Y498">
        <f t="shared" si="38"/>
        <v>0</v>
      </c>
      <c r="Z498">
        <f t="shared" si="40"/>
        <v>0</v>
      </c>
      <c r="AA498" s="23">
        <f t="shared" si="39"/>
        <v>6.58</v>
      </c>
    </row>
    <row r="499" spans="1:27" x14ac:dyDescent="0.25">
      <c r="A499" s="10" t="s">
        <v>65</v>
      </c>
      <c r="B499" s="10" t="s">
        <v>70</v>
      </c>
      <c r="C499" s="11">
        <v>45726.25</v>
      </c>
      <c r="D499" s="12">
        <v>4.1399999999999997</v>
      </c>
      <c r="E499" s="12">
        <v>4.1399999999999997</v>
      </c>
      <c r="F499" s="13">
        <v>4.21</v>
      </c>
      <c r="G499" s="14">
        <v>2800</v>
      </c>
      <c r="H499" s="12">
        <v>2429.1999999999998</v>
      </c>
      <c r="I499" s="12">
        <v>0</v>
      </c>
      <c r="J499" s="10">
        <v>0.8</v>
      </c>
      <c r="K499" s="10">
        <v>0</v>
      </c>
      <c r="L499" s="14">
        <v>11788</v>
      </c>
      <c r="M499" s="14">
        <v>-174.71691632418359</v>
      </c>
      <c r="N499" s="14">
        <v>-1090.6623</v>
      </c>
      <c r="O499" s="14">
        <v>-911.03251632418369</v>
      </c>
      <c r="P499" s="14">
        <v>-911.03251632418369</v>
      </c>
      <c r="Q499" s="16">
        <v>0</v>
      </c>
      <c r="R499" s="14">
        <v>-14.162400000000019</v>
      </c>
      <c r="S499" s="16">
        <v>453.83799999999991</v>
      </c>
      <c r="T499" s="14">
        <v>296.6400000000001</v>
      </c>
      <c r="U499" s="14">
        <v>0</v>
      </c>
      <c r="V499" s="14">
        <v>1651</v>
      </c>
      <c r="W499">
        <f t="shared" si="36"/>
        <v>6</v>
      </c>
      <c r="X499">
        <f t="shared" si="37"/>
        <v>1943.36</v>
      </c>
      <c r="Y499">
        <f t="shared" si="38"/>
        <v>0</v>
      </c>
      <c r="Z499">
        <f t="shared" si="40"/>
        <v>0</v>
      </c>
      <c r="AA499" s="23">
        <f t="shared" si="39"/>
        <v>453.83799999999991</v>
      </c>
    </row>
    <row r="500" spans="1:27" x14ac:dyDescent="0.25">
      <c r="A500" s="10" t="s">
        <v>98</v>
      </c>
      <c r="B500" s="10" t="s">
        <v>103</v>
      </c>
      <c r="C500" s="11">
        <v>45726.25</v>
      </c>
      <c r="D500" s="12">
        <v>0.42</v>
      </c>
      <c r="E500" s="12">
        <v>0.21</v>
      </c>
      <c r="F500" s="13">
        <v>0.33</v>
      </c>
      <c r="G500" s="14">
        <v>2800</v>
      </c>
      <c r="H500" s="12">
        <v>2429.1999999999998</v>
      </c>
      <c r="I500" s="12">
        <v>0</v>
      </c>
      <c r="J500" s="10">
        <v>0.2</v>
      </c>
      <c r="K500" s="10">
        <v>0</v>
      </c>
      <c r="L500" s="14">
        <v>924</v>
      </c>
      <c r="M500" s="14">
        <v>-164.00791508973771</v>
      </c>
      <c r="N500" s="14">
        <v>-275.66189999999989</v>
      </c>
      <c r="O500" s="14">
        <v>-245.60123108973769</v>
      </c>
      <c r="P500" s="14">
        <v>-245.60123108973769</v>
      </c>
      <c r="Q500" s="16">
        <v>0</v>
      </c>
      <c r="R500" s="14">
        <v>-12.474</v>
      </c>
      <c r="S500" s="16">
        <v>19.907316000000002</v>
      </c>
      <c r="T500" s="14">
        <v>74.160000000000039</v>
      </c>
      <c r="U500" s="14">
        <v>0</v>
      </c>
      <c r="V500" s="14">
        <v>1651</v>
      </c>
      <c r="W500">
        <f t="shared" si="36"/>
        <v>6</v>
      </c>
      <c r="X500">
        <f t="shared" si="37"/>
        <v>485.84</v>
      </c>
      <c r="Y500">
        <f t="shared" si="38"/>
        <v>0</v>
      </c>
      <c r="Z500">
        <f t="shared" si="40"/>
        <v>9.24</v>
      </c>
      <c r="AA500" s="23">
        <f t="shared" si="39"/>
        <v>38.387316000000006</v>
      </c>
    </row>
    <row r="501" spans="1:27" x14ac:dyDescent="0.25">
      <c r="A501" s="10" t="s">
        <v>98</v>
      </c>
      <c r="B501" s="10" t="s">
        <v>105</v>
      </c>
      <c r="C501" s="11">
        <v>45726.25</v>
      </c>
      <c r="D501" s="12">
        <v>1.1000000000000001</v>
      </c>
      <c r="E501" s="12">
        <v>0.55000000000000004</v>
      </c>
      <c r="F501" s="13">
        <v>0</v>
      </c>
      <c r="G501" s="14">
        <v>2800</v>
      </c>
      <c r="H501" s="12">
        <v>0</v>
      </c>
      <c r="I501" s="12">
        <v>0</v>
      </c>
      <c r="J501" s="10">
        <v>0</v>
      </c>
      <c r="K501" s="10">
        <v>0</v>
      </c>
      <c r="L501" s="14">
        <v>0</v>
      </c>
      <c r="M501" s="14">
        <v>-83.067404204298711</v>
      </c>
      <c r="N501" s="14">
        <v>-50.4</v>
      </c>
      <c r="O501" s="14">
        <v>-46.569404204298714</v>
      </c>
      <c r="P501" s="14">
        <v>-46.569404204298714</v>
      </c>
      <c r="Q501" s="16">
        <v>0</v>
      </c>
      <c r="R501" s="14">
        <v>-36.497999999999998</v>
      </c>
      <c r="S501" s="16">
        <v>0</v>
      </c>
      <c r="T501" s="14">
        <v>0</v>
      </c>
      <c r="U501" s="14">
        <v>0</v>
      </c>
      <c r="V501" s="14">
        <v>1651</v>
      </c>
      <c r="W501">
        <f t="shared" si="36"/>
        <v>6</v>
      </c>
      <c r="X501">
        <f t="shared" si="37"/>
        <v>0</v>
      </c>
      <c r="Y501">
        <f t="shared" si="38"/>
        <v>0</v>
      </c>
      <c r="Z501">
        <f t="shared" si="40"/>
        <v>0</v>
      </c>
      <c r="AA501" s="23">
        <f t="shared" si="39"/>
        <v>0</v>
      </c>
    </row>
    <row r="502" spans="1:27" x14ac:dyDescent="0.25">
      <c r="A502" s="10" t="s">
        <v>88</v>
      </c>
      <c r="B502" s="10" t="s">
        <v>89</v>
      </c>
      <c r="C502" s="11">
        <v>45726.25</v>
      </c>
      <c r="D502" s="12">
        <v>4.5</v>
      </c>
      <c r="E502" s="12">
        <v>4.5</v>
      </c>
      <c r="F502" s="13">
        <v>4.59</v>
      </c>
      <c r="G502" s="14">
        <v>2800</v>
      </c>
      <c r="H502" s="12">
        <v>0</v>
      </c>
      <c r="I502" s="12">
        <v>0</v>
      </c>
      <c r="J502" s="10">
        <v>0</v>
      </c>
      <c r="K502" s="10">
        <v>0</v>
      </c>
      <c r="L502" s="14">
        <v>12852</v>
      </c>
      <c r="M502" s="14">
        <v>-74.641211622317968</v>
      </c>
      <c r="N502" s="14">
        <v>-107.8676999999998</v>
      </c>
      <c r="O502" s="14">
        <v>-74.641211622317968</v>
      </c>
      <c r="P502" s="14">
        <v>-74.641211622317968</v>
      </c>
      <c r="Q502" s="16">
        <v>0</v>
      </c>
      <c r="R502" s="14">
        <v>0</v>
      </c>
      <c r="S502" s="16">
        <v>0</v>
      </c>
      <c r="T502" s="14">
        <v>0</v>
      </c>
      <c r="U502" s="14">
        <v>0</v>
      </c>
      <c r="V502" s="14">
        <v>1651</v>
      </c>
      <c r="W502">
        <f t="shared" si="36"/>
        <v>6</v>
      </c>
      <c r="X502">
        <f t="shared" si="37"/>
        <v>0</v>
      </c>
      <c r="Y502">
        <f t="shared" si="38"/>
        <v>0</v>
      </c>
      <c r="Z502">
        <f t="shared" si="40"/>
        <v>129.80519999999999</v>
      </c>
      <c r="AA502" s="23">
        <f t="shared" si="39"/>
        <v>259.61039999999997</v>
      </c>
    </row>
    <row r="503" spans="1:27" x14ac:dyDescent="0.25">
      <c r="A503" s="10" t="s">
        <v>98</v>
      </c>
      <c r="B503" s="10" t="s">
        <v>102</v>
      </c>
      <c r="C503" s="11">
        <v>45726.25</v>
      </c>
      <c r="D503" s="12">
        <v>1.6</v>
      </c>
      <c r="E503" s="12">
        <v>0.8</v>
      </c>
      <c r="F503" s="13">
        <v>0.28999999999999998</v>
      </c>
      <c r="G503" s="14">
        <v>2800</v>
      </c>
      <c r="H503" s="12">
        <v>0</v>
      </c>
      <c r="I503" s="12">
        <v>0</v>
      </c>
      <c r="J503" s="10">
        <v>0</v>
      </c>
      <c r="K503" s="10">
        <v>0</v>
      </c>
      <c r="L503" s="14">
        <v>812</v>
      </c>
      <c r="M503" s="14">
        <v>-48.966230939064928</v>
      </c>
      <c r="N503" s="14">
        <v>-42.84</v>
      </c>
      <c r="O503" s="14">
        <v>-37.732538939064938</v>
      </c>
      <c r="P503" s="14">
        <v>-37.732538939064938</v>
      </c>
      <c r="Q503" s="16">
        <v>0</v>
      </c>
      <c r="R503" s="14">
        <v>-28.728000000000002</v>
      </c>
      <c r="S503" s="16">
        <v>17.494308</v>
      </c>
      <c r="T503" s="14">
        <v>0</v>
      </c>
      <c r="U503" s="14">
        <v>0</v>
      </c>
      <c r="V503" s="14">
        <v>1651</v>
      </c>
      <c r="W503">
        <f t="shared" si="36"/>
        <v>6</v>
      </c>
      <c r="X503">
        <f t="shared" si="37"/>
        <v>0</v>
      </c>
      <c r="Y503">
        <f t="shared" si="38"/>
        <v>0</v>
      </c>
      <c r="Z503">
        <f t="shared" si="40"/>
        <v>8.120000000000001</v>
      </c>
      <c r="AA503" s="23">
        <f t="shared" si="39"/>
        <v>33.734307999999999</v>
      </c>
    </row>
    <row r="504" spans="1:27" x14ac:dyDescent="0.25">
      <c r="A504" s="10" t="s">
        <v>54</v>
      </c>
      <c r="B504" s="10" t="s">
        <v>56</v>
      </c>
      <c r="C504" s="11">
        <v>45726.25</v>
      </c>
      <c r="D504" s="12">
        <v>1.1000000000000001</v>
      </c>
      <c r="E504" s="12">
        <v>1.1000000000000001</v>
      </c>
      <c r="F504" s="13">
        <v>1.1599999999999999</v>
      </c>
      <c r="G504" s="14">
        <v>2800</v>
      </c>
      <c r="H504" s="12">
        <v>2429.1999999999998</v>
      </c>
      <c r="I504" s="12">
        <v>0</v>
      </c>
      <c r="J504" s="10">
        <v>0.1</v>
      </c>
      <c r="K504" s="10">
        <v>0</v>
      </c>
      <c r="L504" s="14">
        <v>3248</v>
      </c>
      <c r="M504" s="14">
        <v>-33.829491820580287</v>
      </c>
      <c r="N504" s="14">
        <v>-191.76479999999989</v>
      </c>
      <c r="O504" s="14">
        <v>-120.1334918205803</v>
      </c>
      <c r="P504" s="14">
        <v>-120.1334918205803</v>
      </c>
      <c r="Q504" s="16">
        <v>0</v>
      </c>
      <c r="R504" s="14">
        <v>-9.2399999999999931</v>
      </c>
      <c r="S504" s="16">
        <v>58.463999999999977</v>
      </c>
      <c r="T504" s="14">
        <v>37.08000000000002</v>
      </c>
      <c r="U504" s="14">
        <v>0</v>
      </c>
      <c r="V504" s="14">
        <v>1651</v>
      </c>
      <c r="W504">
        <f t="shared" si="36"/>
        <v>6</v>
      </c>
      <c r="X504">
        <f t="shared" si="37"/>
        <v>242.92</v>
      </c>
      <c r="Y504">
        <f t="shared" si="38"/>
        <v>0</v>
      </c>
      <c r="Z504">
        <f t="shared" si="40"/>
        <v>0</v>
      </c>
      <c r="AA504" s="23">
        <f t="shared" si="39"/>
        <v>58.463999999999977</v>
      </c>
    </row>
    <row r="505" spans="1:27" x14ac:dyDescent="0.25">
      <c r="A505" s="10" t="s">
        <v>50</v>
      </c>
      <c r="B505" s="10" t="s">
        <v>51</v>
      </c>
      <c r="C505" s="11">
        <v>45726.25</v>
      </c>
      <c r="D505" s="12">
        <v>2.1</v>
      </c>
      <c r="E505" s="12">
        <v>2.1</v>
      </c>
      <c r="F505" s="13">
        <v>2.2000000000000002</v>
      </c>
      <c r="G505" s="14">
        <v>2800</v>
      </c>
      <c r="H505" s="12">
        <v>0</v>
      </c>
      <c r="I505" s="12">
        <v>0</v>
      </c>
      <c r="J505" s="10">
        <v>0</v>
      </c>
      <c r="K505" s="10">
        <v>0</v>
      </c>
      <c r="L505" s="14">
        <v>6160</v>
      </c>
      <c r="M505" s="14">
        <v>-9.0146795803534872</v>
      </c>
      <c r="N505" s="14">
        <v>-119.85300000000009</v>
      </c>
      <c r="O505" s="14">
        <v>-82.934679580353503</v>
      </c>
      <c r="P505" s="14">
        <v>-82.934679580353503</v>
      </c>
      <c r="Q505" s="16">
        <v>0</v>
      </c>
      <c r="R505" s="14">
        <v>0</v>
      </c>
      <c r="S505" s="16">
        <v>73.920000000000016</v>
      </c>
      <c r="T505" s="14">
        <v>0</v>
      </c>
      <c r="U505" s="14">
        <v>0</v>
      </c>
      <c r="V505" s="14">
        <v>1651</v>
      </c>
      <c r="W505">
        <f t="shared" si="36"/>
        <v>6</v>
      </c>
      <c r="X505">
        <f t="shared" si="37"/>
        <v>0</v>
      </c>
      <c r="Y505">
        <f t="shared" si="38"/>
        <v>0</v>
      </c>
      <c r="Z505">
        <f t="shared" si="40"/>
        <v>0</v>
      </c>
      <c r="AA505" s="23">
        <f t="shared" si="39"/>
        <v>73.920000000000016</v>
      </c>
    </row>
    <row r="506" spans="1:27" x14ac:dyDescent="0.25">
      <c r="A506" s="10" t="s">
        <v>26</v>
      </c>
      <c r="B506" s="10" t="s">
        <v>30</v>
      </c>
      <c r="C506" s="11">
        <v>45726.25</v>
      </c>
      <c r="D506" s="12">
        <v>0.01</v>
      </c>
      <c r="E506" s="12">
        <v>0.01</v>
      </c>
      <c r="F506" s="13">
        <v>0</v>
      </c>
      <c r="G506" s="14">
        <v>2800</v>
      </c>
      <c r="H506" s="12">
        <v>0</v>
      </c>
      <c r="I506" s="12">
        <v>0</v>
      </c>
      <c r="J506" s="10">
        <v>0</v>
      </c>
      <c r="K506" s="10">
        <v>0</v>
      </c>
      <c r="L506" s="14">
        <v>0</v>
      </c>
      <c r="M506" s="14">
        <v>-0.73920000000000008</v>
      </c>
      <c r="N506" s="14">
        <v>0</v>
      </c>
      <c r="O506" s="14">
        <v>0</v>
      </c>
      <c r="P506" s="14">
        <v>0</v>
      </c>
      <c r="Q506" s="16">
        <v>0</v>
      </c>
      <c r="R506" s="14">
        <v>-0.73920000000000008</v>
      </c>
      <c r="S506" s="16">
        <v>0</v>
      </c>
      <c r="T506" s="14">
        <v>0</v>
      </c>
      <c r="U506" s="14">
        <v>0</v>
      </c>
      <c r="V506" s="14">
        <v>1651</v>
      </c>
      <c r="W506">
        <f t="shared" si="36"/>
        <v>6</v>
      </c>
      <c r="X506">
        <f t="shared" si="37"/>
        <v>0</v>
      </c>
      <c r="Y506">
        <f t="shared" si="38"/>
        <v>0</v>
      </c>
      <c r="Z506">
        <f t="shared" si="40"/>
        <v>0</v>
      </c>
      <c r="AA506" s="23">
        <f t="shared" si="39"/>
        <v>0</v>
      </c>
    </row>
    <row r="507" spans="1:27" x14ac:dyDescent="0.25">
      <c r="A507" s="10" t="s">
        <v>26</v>
      </c>
      <c r="B507" s="10" t="s">
        <v>26</v>
      </c>
      <c r="C507" s="11">
        <v>45726.25</v>
      </c>
      <c r="D507" s="12">
        <v>0</v>
      </c>
      <c r="E507" s="12">
        <v>0</v>
      </c>
      <c r="F507" s="13">
        <v>0</v>
      </c>
      <c r="G507" s="14">
        <v>2800</v>
      </c>
      <c r="H507" s="12">
        <v>0</v>
      </c>
      <c r="I507" s="12">
        <v>0</v>
      </c>
      <c r="J507" s="10">
        <v>0</v>
      </c>
      <c r="K507" s="10">
        <v>0</v>
      </c>
      <c r="L507" s="14">
        <v>0</v>
      </c>
      <c r="M507" s="14">
        <v>0</v>
      </c>
      <c r="N507" s="14">
        <v>0</v>
      </c>
      <c r="O507" s="14">
        <v>0</v>
      </c>
      <c r="P507" s="14">
        <v>0</v>
      </c>
      <c r="Q507" s="16">
        <v>0</v>
      </c>
      <c r="R507" s="14">
        <v>0</v>
      </c>
      <c r="S507" s="16">
        <v>0</v>
      </c>
      <c r="T507" s="14">
        <v>0</v>
      </c>
      <c r="U507" s="14">
        <v>0</v>
      </c>
      <c r="V507" s="14">
        <v>1651</v>
      </c>
      <c r="W507">
        <f t="shared" si="36"/>
        <v>6</v>
      </c>
      <c r="X507">
        <f t="shared" si="37"/>
        <v>0</v>
      </c>
      <c r="Y507">
        <f t="shared" si="38"/>
        <v>0</v>
      </c>
      <c r="Z507">
        <f t="shared" si="40"/>
        <v>0</v>
      </c>
      <c r="AA507" s="23">
        <f t="shared" si="39"/>
        <v>0</v>
      </c>
    </row>
    <row r="508" spans="1:27" x14ac:dyDescent="0.25">
      <c r="A508" s="10" t="s">
        <v>112</v>
      </c>
      <c r="B508" s="10" t="s">
        <v>154</v>
      </c>
      <c r="C508" s="11">
        <v>45726.25</v>
      </c>
      <c r="D508" s="12">
        <v>0</v>
      </c>
      <c r="E508" s="12">
        <v>0</v>
      </c>
      <c r="F508" s="13">
        <v>0</v>
      </c>
      <c r="G508" s="14">
        <v>2800</v>
      </c>
      <c r="H508" s="12">
        <v>0</v>
      </c>
      <c r="I508" s="12">
        <v>0</v>
      </c>
      <c r="J508" s="10">
        <v>0</v>
      </c>
      <c r="K508" s="10">
        <v>0</v>
      </c>
      <c r="L508" s="14">
        <v>0</v>
      </c>
      <c r="M508" s="14">
        <v>0</v>
      </c>
      <c r="N508" s="14">
        <v>0</v>
      </c>
      <c r="O508" s="14">
        <v>0</v>
      </c>
      <c r="P508" s="14">
        <v>0</v>
      </c>
      <c r="Q508" s="16">
        <v>0</v>
      </c>
      <c r="R508" s="14">
        <v>0</v>
      </c>
      <c r="S508" s="16">
        <v>0</v>
      </c>
      <c r="T508" s="14">
        <v>0</v>
      </c>
      <c r="U508" s="14">
        <v>0</v>
      </c>
      <c r="V508" s="14">
        <v>1651</v>
      </c>
      <c r="W508">
        <f t="shared" si="36"/>
        <v>6</v>
      </c>
      <c r="X508">
        <f t="shared" si="37"/>
        <v>0</v>
      </c>
      <c r="Y508">
        <f t="shared" si="38"/>
        <v>0</v>
      </c>
      <c r="Z508">
        <f t="shared" si="40"/>
        <v>0</v>
      </c>
      <c r="AA508" s="23">
        <f t="shared" si="39"/>
        <v>0</v>
      </c>
    </row>
    <row r="509" spans="1:27" x14ac:dyDescent="0.25">
      <c r="A509" s="10" t="s">
        <v>108</v>
      </c>
      <c r="B509" s="10" t="s">
        <v>109</v>
      </c>
      <c r="C509" s="11">
        <v>45726.25</v>
      </c>
      <c r="D509" s="12">
        <v>0</v>
      </c>
      <c r="E509" s="12">
        <v>0</v>
      </c>
      <c r="F509" s="13">
        <v>0</v>
      </c>
      <c r="G509" s="14">
        <v>2800</v>
      </c>
      <c r="H509" s="12">
        <v>0</v>
      </c>
      <c r="I509" s="12">
        <v>0</v>
      </c>
      <c r="J509" s="10">
        <v>0</v>
      </c>
      <c r="K509" s="10">
        <v>0</v>
      </c>
      <c r="L509" s="14">
        <v>0</v>
      </c>
      <c r="M509" s="14">
        <v>0</v>
      </c>
      <c r="N509" s="14">
        <v>0</v>
      </c>
      <c r="O509" s="14">
        <v>0</v>
      </c>
      <c r="P509" s="14">
        <v>0</v>
      </c>
      <c r="Q509" s="16">
        <v>0</v>
      </c>
      <c r="R509" s="14">
        <v>0</v>
      </c>
      <c r="S509" s="16">
        <v>0</v>
      </c>
      <c r="T509" s="14">
        <v>0</v>
      </c>
      <c r="U509" s="14">
        <v>0</v>
      </c>
      <c r="V509" s="14">
        <v>1651</v>
      </c>
      <c r="W509">
        <f t="shared" si="36"/>
        <v>6</v>
      </c>
      <c r="X509">
        <f t="shared" si="37"/>
        <v>0</v>
      </c>
      <c r="Y509">
        <f t="shared" si="38"/>
        <v>0</v>
      </c>
      <c r="Z509">
        <f t="shared" si="40"/>
        <v>0</v>
      </c>
      <c r="AA509" s="23">
        <f t="shared" si="39"/>
        <v>0</v>
      </c>
    </row>
    <row r="510" spans="1:27" x14ac:dyDescent="0.25">
      <c r="A510" s="10" t="s">
        <v>54</v>
      </c>
      <c r="B510" s="10" t="s">
        <v>54</v>
      </c>
      <c r="C510" s="11">
        <v>45726.25</v>
      </c>
      <c r="D510" s="12">
        <v>0</v>
      </c>
      <c r="E510" s="12">
        <v>0</v>
      </c>
      <c r="F510" s="13">
        <v>0</v>
      </c>
      <c r="G510" s="14">
        <v>2800</v>
      </c>
      <c r="H510" s="12">
        <v>0</v>
      </c>
      <c r="I510" s="12">
        <v>0</v>
      </c>
      <c r="J510" s="10">
        <v>0</v>
      </c>
      <c r="K510" s="10">
        <v>0</v>
      </c>
      <c r="L510" s="14">
        <v>0</v>
      </c>
      <c r="M510" s="14">
        <v>0</v>
      </c>
      <c r="N510" s="14">
        <v>0</v>
      </c>
      <c r="O510" s="14">
        <v>0</v>
      </c>
      <c r="P510" s="14">
        <v>0</v>
      </c>
      <c r="Q510" s="16">
        <v>0</v>
      </c>
      <c r="R510" s="14">
        <v>0</v>
      </c>
      <c r="S510" s="16">
        <v>0</v>
      </c>
      <c r="T510" s="14">
        <v>0</v>
      </c>
      <c r="U510" s="14">
        <v>0</v>
      </c>
      <c r="V510" s="14">
        <v>1651</v>
      </c>
      <c r="W510">
        <f t="shared" si="36"/>
        <v>6</v>
      </c>
      <c r="X510">
        <f t="shared" si="37"/>
        <v>0</v>
      </c>
      <c r="Y510">
        <f t="shared" si="38"/>
        <v>0</v>
      </c>
      <c r="Z510">
        <f t="shared" si="40"/>
        <v>0</v>
      </c>
      <c r="AA510" s="23">
        <f t="shared" si="39"/>
        <v>0</v>
      </c>
    </row>
    <row r="511" spans="1:27" x14ac:dyDescent="0.25">
      <c r="A511" s="10" t="s">
        <v>112</v>
      </c>
      <c r="B511" s="10" t="s">
        <v>155</v>
      </c>
      <c r="C511" s="11">
        <v>45726.25</v>
      </c>
      <c r="D511" s="12">
        <v>0</v>
      </c>
      <c r="E511" s="12">
        <v>0</v>
      </c>
      <c r="F511" s="13">
        <v>0</v>
      </c>
      <c r="G511" s="14">
        <v>2800</v>
      </c>
      <c r="H511" s="12">
        <v>0</v>
      </c>
      <c r="I511" s="12">
        <v>0</v>
      </c>
      <c r="J511" s="10">
        <v>0</v>
      </c>
      <c r="K511" s="10">
        <v>0</v>
      </c>
      <c r="L511" s="14">
        <v>0</v>
      </c>
      <c r="M511" s="14">
        <v>0</v>
      </c>
      <c r="N511" s="14">
        <v>0</v>
      </c>
      <c r="O511" s="14">
        <v>0</v>
      </c>
      <c r="P511" s="14">
        <v>0</v>
      </c>
      <c r="Q511" s="16">
        <v>0</v>
      </c>
      <c r="R511" s="14">
        <v>0</v>
      </c>
      <c r="S511" s="16">
        <v>0</v>
      </c>
      <c r="T511" s="14">
        <v>0</v>
      </c>
      <c r="U511" s="14">
        <v>0</v>
      </c>
      <c r="V511" s="14">
        <v>1651</v>
      </c>
      <c r="W511">
        <f t="shared" si="36"/>
        <v>6</v>
      </c>
      <c r="X511">
        <f t="shared" si="37"/>
        <v>0</v>
      </c>
      <c r="Y511">
        <f t="shared" si="38"/>
        <v>0</v>
      </c>
      <c r="Z511">
        <f t="shared" si="40"/>
        <v>0</v>
      </c>
      <c r="AA511" s="23">
        <f t="shared" si="39"/>
        <v>0</v>
      </c>
    </row>
    <row r="512" spans="1:27" x14ac:dyDescent="0.25">
      <c r="A512" s="10" t="s">
        <v>80</v>
      </c>
      <c r="B512" s="10" t="s">
        <v>81</v>
      </c>
      <c r="C512" s="11">
        <v>45726.25</v>
      </c>
      <c r="D512" s="12">
        <v>0</v>
      </c>
      <c r="E512" s="12">
        <v>0</v>
      </c>
      <c r="F512" s="13">
        <v>0</v>
      </c>
      <c r="G512" s="14">
        <v>2800</v>
      </c>
      <c r="H512" s="12">
        <v>0</v>
      </c>
      <c r="I512" s="12">
        <v>0</v>
      </c>
      <c r="J512" s="10">
        <v>0</v>
      </c>
      <c r="K512" s="10">
        <v>0</v>
      </c>
      <c r="L512" s="14">
        <v>0</v>
      </c>
      <c r="M512" s="14">
        <v>0</v>
      </c>
      <c r="N512" s="14">
        <v>0</v>
      </c>
      <c r="O512" s="14">
        <v>0</v>
      </c>
      <c r="P512" s="14">
        <v>0</v>
      </c>
      <c r="Q512" s="16">
        <v>0</v>
      </c>
      <c r="R512" s="14">
        <v>0</v>
      </c>
      <c r="S512" s="16">
        <v>0</v>
      </c>
      <c r="T512" s="14">
        <v>0</v>
      </c>
      <c r="U512" s="14">
        <v>0</v>
      </c>
      <c r="V512" s="14">
        <v>1651</v>
      </c>
      <c r="W512">
        <f t="shared" si="36"/>
        <v>6</v>
      </c>
      <c r="X512">
        <f t="shared" si="37"/>
        <v>0</v>
      </c>
      <c r="Y512">
        <f t="shared" si="38"/>
        <v>0</v>
      </c>
      <c r="Z512">
        <f t="shared" si="40"/>
        <v>0</v>
      </c>
      <c r="AA512" s="23">
        <f t="shared" si="39"/>
        <v>0</v>
      </c>
    </row>
    <row r="513" spans="1:27" x14ac:dyDescent="0.25">
      <c r="A513" s="10" t="s">
        <v>112</v>
      </c>
      <c r="B513" s="10" t="s">
        <v>114</v>
      </c>
      <c r="C513" s="11">
        <v>45726.25</v>
      </c>
      <c r="D513" s="12">
        <v>0</v>
      </c>
      <c r="E513" s="12">
        <v>0</v>
      </c>
      <c r="F513" s="13">
        <v>0</v>
      </c>
      <c r="G513" s="14">
        <v>2800</v>
      </c>
      <c r="H513" s="12">
        <v>0</v>
      </c>
      <c r="I513" s="12">
        <v>0</v>
      </c>
      <c r="J513" s="10">
        <v>0</v>
      </c>
      <c r="K513" s="10">
        <v>0</v>
      </c>
      <c r="L513" s="14">
        <v>0</v>
      </c>
      <c r="M513" s="14">
        <v>0</v>
      </c>
      <c r="N513" s="14">
        <v>0</v>
      </c>
      <c r="O513" s="14">
        <v>0</v>
      </c>
      <c r="P513" s="14">
        <v>0</v>
      </c>
      <c r="Q513" s="16">
        <v>0</v>
      </c>
      <c r="R513" s="14">
        <v>0</v>
      </c>
      <c r="S513" s="16">
        <v>0</v>
      </c>
      <c r="T513" s="14">
        <v>0</v>
      </c>
      <c r="U513" s="14">
        <v>0</v>
      </c>
      <c r="V513" s="14">
        <v>1651</v>
      </c>
      <c r="W513">
        <f t="shared" si="36"/>
        <v>6</v>
      </c>
      <c r="X513">
        <f t="shared" si="37"/>
        <v>0</v>
      </c>
      <c r="Y513">
        <f t="shared" si="38"/>
        <v>0</v>
      </c>
      <c r="Z513">
        <f t="shared" si="40"/>
        <v>0</v>
      </c>
      <c r="AA513" s="23">
        <f t="shared" si="39"/>
        <v>0</v>
      </c>
    </row>
    <row r="514" spans="1:27" x14ac:dyDescent="0.25">
      <c r="A514" s="10" t="s">
        <v>78</v>
      </c>
      <c r="B514" s="10" t="s">
        <v>79</v>
      </c>
      <c r="C514" s="11">
        <v>45726.25</v>
      </c>
      <c r="D514" s="12">
        <v>0</v>
      </c>
      <c r="E514" s="12">
        <v>0</v>
      </c>
      <c r="F514" s="13">
        <v>0</v>
      </c>
      <c r="G514" s="14">
        <v>2800</v>
      </c>
      <c r="H514" s="12">
        <v>0</v>
      </c>
      <c r="I514" s="12">
        <v>0</v>
      </c>
      <c r="J514" s="10">
        <v>0</v>
      </c>
      <c r="K514" s="10">
        <v>0</v>
      </c>
      <c r="L514" s="14">
        <v>0</v>
      </c>
      <c r="M514" s="14">
        <v>0</v>
      </c>
      <c r="N514" s="14">
        <v>0</v>
      </c>
      <c r="O514" s="14">
        <v>0</v>
      </c>
      <c r="P514" s="14">
        <v>0</v>
      </c>
      <c r="Q514" s="16">
        <v>0</v>
      </c>
      <c r="R514" s="14">
        <v>0</v>
      </c>
      <c r="S514" s="16">
        <v>0</v>
      </c>
      <c r="T514" s="14">
        <v>0</v>
      </c>
      <c r="U514" s="14">
        <v>0</v>
      </c>
      <c r="V514" s="14">
        <v>1651</v>
      </c>
      <c r="W514">
        <f t="shared" ref="W514:W577" si="41">+HOUR(C514)</f>
        <v>6</v>
      </c>
      <c r="X514">
        <f t="shared" ref="X514:X577" si="42">+J514*H514</f>
        <v>0</v>
      </c>
      <c r="Y514">
        <f t="shared" ref="Y514:Y577" si="43">+K514*I514</f>
        <v>0</v>
      </c>
      <c r="Z514">
        <f t="shared" si="40"/>
        <v>0</v>
      </c>
      <c r="AA514" s="23">
        <f t="shared" ref="AA514:AA577" si="44">+Z514+S514+Z514</f>
        <v>0</v>
      </c>
    </row>
    <row r="515" spans="1:27" x14ac:dyDescent="0.25">
      <c r="A515" s="10" t="s">
        <v>80</v>
      </c>
      <c r="B515" s="10" t="s">
        <v>82</v>
      </c>
      <c r="C515" s="11">
        <v>45726.25</v>
      </c>
      <c r="D515" s="12">
        <v>0</v>
      </c>
      <c r="E515" s="12">
        <v>0</v>
      </c>
      <c r="F515" s="13">
        <v>0</v>
      </c>
      <c r="G515" s="14">
        <v>2800</v>
      </c>
      <c r="H515" s="12">
        <v>0</v>
      </c>
      <c r="I515" s="12">
        <v>0</v>
      </c>
      <c r="J515" s="10">
        <v>0</v>
      </c>
      <c r="K515" s="10">
        <v>0</v>
      </c>
      <c r="L515" s="14">
        <v>0</v>
      </c>
      <c r="M515" s="14">
        <v>0</v>
      </c>
      <c r="N515" s="14">
        <v>0</v>
      </c>
      <c r="O515" s="14">
        <v>0</v>
      </c>
      <c r="P515" s="14">
        <v>0</v>
      </c>
      <c r="Q515" s="16">
        <v>0</v>
      </c>
      <c r="R515" s="14">
        <v>0</v>
      </c>
      <c r="S515" s="16">
        <v>0</v>
      </c>
      <c r="T515" s="14">
        <v>0</v>
      </c>
      <c r="U515" s="14">
        <v>0</v>
      </c>
      <c r="V515" s="14">
        <v>1651</v>
      </c>
      <c r="W515">
        <f t="shared" si="41"/>
        <v>6</v>
      </c>
      <c r="X515">
        <f t="shared" si="42"/>
        <v>0</v>
      </c>
      <c r="Y515">
        <f t="shared" si="43"/>
        <v>0</v>
      </c>
      <c r="Z515">
        <f t="shared" si="40"/>
        <v>0</v>
      </c>
      <c r="AA515" s="23">
        <f t="shared" si="44"/>
        <v>0</v>
      </c>
    </row>
    <row r="516" spans="1:27" x14ac:dyDescent="0.25">
      <c r="A516" s="10" t="s">
        <v>26</v>
      </c>
      <c r="B516" s="10" t="s">
        <v>31</v>
      </c>
      <c r="C516" s="11">
        <v>45726.25</v>
      </c>
      <c r="D516" s="12">
        <v>0</v>
      </c>
      <c r="E516" s="12">
        <v>0</v>
      </c>
      <c r="F516" s="13">
        <v>0</v>
      </c>
      <c r="G516" s="14">
        <v>2800</v>
      </c>
      <c r="H516" s="12">
        <v>0</v>
      </c>
      <c r="I516" s="12">
        <v>0</v>
      </c>
      <c r="J516" s="10">
        <v>0</v>
      </c>
      <c r="K516" s="10">
        <v>0</v>
      </c>
      <c r="L516" s="14">
        <v>0</v>
      </c>
      <c r="M516" s="14">
        <v>0</v>
      </c>
      <c r="N516" s="14">
        <v>0</v>
      </c>
      <c r="O516" s="14">
        <v>0</v>
      </c>
      <c r="P516" s="14">
        <v>0</v>
      </c>
      <c r="Q516" s="16">
        <v>0</v>
      </c>
      <c r="R516" s="14">
        <v>0</v>
      </c>
      <c r="S516" s="16">
        <v>0</v>
      </c>
      <c r="T516" s="14">
        <v>0</v>
      </c>
      <c r="U516" s="14">
        <v>0</v>
      </c>
      <c r="V516" s="14">
        <v>1651</v>
      </c>
      <c r="W516">
        <f t="shared" si="41"/>
        <v>6</v>
      </c>
      <c r="X516">
        <f t="shared" si="42"/>
        <v>0</v>
      </c>
      <c r="Y516">
        <f t="shared" si="43"/>
        <v>0</v>
      </c>
      <c r="Z516">
        <f t="shared" si="40"/>
        <v>0</v>
      </c>
      <c r="AA516" s="23">
        <f t="shared" si="44"/>
        <v>0</v>
      </c>
    </row>
    <row r="517" spans="1:27" x14ac:dyDescent="0.25">
      <c r="A517" s="10" t="s">
        <v>48</v>
      </c>
      <c r="B517" s="10" t="s">
        <v>49</v>
      </c>
      <c r="C517" s="11">
        <v>45726.25</v>
      </c>
      <c r="D517" s="12">
        <v>0</v>
      </c>
      <c r="E517" s="12">
        <v>0</v>
      </c>
      <c r="F517" s="13">
        <v>0</v>
      </c>
      <c r="G517" s="14">
        <v>2800</v>
      </c>
      <c r="H517" s="12">
        <v>0</v>
      </c>
      <c r="I517" s="12">
        <v>0</v>
      </c>
      <c r="J517" s="10">
        <v>0</v>
      </c>
      <c r="K517" s="10">
        <v>0</v>
      </c>
      <c r="L517" s="14">
        <v>0</v>
      </c>
      <c r="M517" s="14">
        <v>0</v>
      </c>
      <c r="N517" s="14">
        <v>0</v>
      </c>
      <c r="O517" s="14">
        <v>0</v>
      </c>
      <c r="P517" s="14">
        <v>0</v>
      </c>
      <c r="Q517" s="16">
        <v>0</v>
      </c>
      <c r="R517" s="14">
        <v>0</v>
      </c>
      <c r="S517" s="16">
        <v>0</v>
      </c>
      <c r="T517" s="14">
        <v>0</v>
      </c>
      <c r="U517" s="14">
        <v>0</v>
      </c>
      <c r="V517" s="14">
        <v>1651</v>
      </c>
      <c r="W517">
        <f t="shared" si="41"/>
        <v>6</v>
      </c>
      <c r="X517">
        <f t="shared" si="42"/>
        <v>0</v>
      </c>
      <c r="Y517">
        <f t="shared" si="43"/>
        <v>0</v>
      </c>
      <c r="Z517">
        <f t="shared" si="40"/>
        <v>0</v>
      </c>
      <c r="AA517" s="23">
        <f t="shared" si="44"/>
        <v>0</v>
      </c>
    </row>
    <row r="518" spans="1:27" x14ac:dyDescent="0.25">
      <c r="A518" s="10" t="s">
        <v>90</v>
      </c>
      <c r="B518" s="10" t="s">
        <v>90</v>
      </c>
      <c r="C518" s="11">
        <v>45726.25</v>
      </c>
      <c r="D518" s="12">
        <v>0</v>
      </c>
      <c r="E518" s="12">
        <v>0</v>
      </c>
      <c r="F518" s="13">
        <v>0</v>
      </c>
      <c r="G518" s="14">
        <v>2800</v>
      </c>
      <c r="H518" s="12">
        <v>0</v>
      </c>
      <c r="I518" s="12">
        <v>0</v>
      </c>
      <c r="J518" s="10">
        <v>0</v>
      </c>
      <c r="K518" s="10">
        <v>0</v>
      </c>
      <c r="L518" s="14">
        <v>0</v>
      </c>
      <c r="M518" s="14">
        <v>0</v>
      </c>
      <c r="N518" s="14">
        <v>0</v>
      </c>
      <c r="O518" s="14">
        <v>0</v>
      </c>
      <c r="P518" s="14">
        <v>0</v>
      </c>
      <c r="Q518" s="16">
        <v>0</v>
      </c>
      <c r="R518" s="14">
        <v>0</v>
      </c>
      <c r="S518" s="16">
        <v>0</v>
      </c>
      <c r="T518" s="14">
        <v>0</v>
      </c>
      <c r="U518" s="14">
        <v>0</v>
      </c>
      <c r="V518" s="14">
        <v>1651</v>
      </c>
      <c r="W518">
        <f t="shared" si="41"/>
        <v>6</v>
      </c>
      <c r="X518">
        <f t="shared" si="42"/>
        <v>0</v>
      </c>
      <c r="Y518">
        <f t="shared" si="43"/>
        <v>0</v>
      </c>
      <c r="Z518">
        <f t="shared" ref="Z518:Z581" si="45">+IFERROR(VLOOKUP(A518,$AD$2:$AE$7,2,0),0)*L518</f>
        <v>0</v>
      </c>
      <c r="AA518" s="23">
        <f t="shared" si="44"/>
        <v>0</v>
      </c>
    </row>
    <row r="519" spans="1:27" x14ac:dyDescent="0.25">
      <c r="A519" s="10" t="s">
        <v>26</v>
      </c>
      <c r="B519" s="10" t="s">
        <v>32</v>
      </c>
      <c r="C519" s="11">
        <v>45726.25</v>
      </c>
      <c r="D519" s="12">
        <v>0</v>
      </c>
      <c r="E519" s="12">
        <v>0</v>
      </c>
      <c r="F519" s="13">
        <v>0</v>
      </c>
      <c r="G519" s="14">
        <v>2800</v>
      </c>
      <c r="H519" s="12">
        <v>0</v>
      </c>
      <c r="I519" s="12">
        <v>0</v>
      </c>
      <c r="J519" s="10">
        <v>0</v>
      </c>
      <c r="K519" s="10">
        <v>0</v>
      </c>
      <c r="L519" s="14">
        <v>0</v>
      </c>
      <c r="M519" s="14">
        <v>0</v>
      </c>
      <c r="N519" s="14">
        <v>0</v>
      </c>
      <c r="O519" s="14">
        <v>0</v>
      </c>
      <c r="P519" s="14">
        <v>0</v>
      </c>
      <c r="Q519" s="16">
        <v>0</v>
      </c>
      <c r="R519" s="14">
        <v>0</v>
      </c>
      <c r="S519" s="16">
        <v>0</v>
      </c>
      <c r="T519" s="14">
        <v>0</v>
      </c>
      <c r="U519" s="14">
        <v>0</v>
      </c>
      <c r="V519" s="14">
        <v>1651</v>
      </c>
      <c r="W519">
        <f t="shared" si="41"/>
        <v>6</v>
      </c>
      <c r="X519">
        <f t="shared" si="42"/>
        <v>0</v>
      </c>
      <c r="Y519">
        <f t="shared" si="43"/>
        <v>0</v>
      </c>
      <c r="Z519">
        <f t="shared" si="45"/>
        <v>0</v>
      </c>
      <c r="AA519" s="23">
        <f t="shared" si="44"/>
        <v>0</v>
      </c>
    </row>
    <row r="520" spans="1:27" x14ac:dyDescent="0.25">
      <c r="A520" s="10" t="s">
        <v>26</v>
      </c>
      <c r="B520" s="10" t="s">
        <v>35</v>
      </c>
      <c r="C520" s="11">
        <v>45726.25</v>
      </c>
      <c r="D520" s="12">
        <v>0</v>
      </c>
      <c r="E520" s="12">
        <v>0</v>
      </c>
      <c r="F520" s="13">
        <v>0</v>
      </c>
      <c r="G520" s="14">
        <v>2800</v>
      </c>
      <c r="H520" s="12">
        <v>0</v>
      </c>
      <c r="I520" s="12">
        <v>0</v>
      </c>
      <c r="J520" s="10">
        <v>0</v>
      </c>
      <c r="K520" s="10">
        <v>0</v>
      </c>
      <c r="L520" s="14">
        <v>0</v>
      </c>
      <c r="M520" s="14">
        <v>0</v>
      </c>
      <c r="N520" s="14">
        <v>0</v>
      </c>
      <c r="O520" s="14">
        <v>0</v>
      </c>
      <c r="P520" s="14">
        <v>0</v>
      </c>
      <c r="Q520" s="16">
        <v>0</v>
      </c>
      <c r="R520" s="14">
        <v>0</v>
      </c>
      <c r="S520" s="16">
        <v>0</v>
      </c>
      <c r="T520" s="14">
        <v>0</v>
      </c>
      <c r="U520" s="14">
        <v>0</v>
      </c>
      <c r="V520" s="14">
        <v>1651</v>
      </c>
      <c r="W520">
        <f t="shared" si="41"/>
        <v>6</v>
      </c>
      <c r="X520">
        <f t="shared" si="42"/>
        <v>0</v>
      </c>
      <c r="Y520">
        <f t="shared" si="43"/>
        <v>0</v>
      </c>
      <c r="Z520">
        <f t="shared" si="45"/>
        <v>0</v>
      </c>
      <c r="AA520" s="23">
        <f t="shared" si="44"/>
        <v>0</v>
      </c>
    </row>
    <row r="521" spans="1:27" x14ac:dyDescent="0.25">
      <c r="A521" s="10" t="s">
        <v>63</v>
      </c>
      <c r="B521" s="10" t="s">
        <v>64</v>
      </c>
      <c r="C521" s="11">
        <v>45726.25</v>
      </c>
      <c r="D521" s="12">
        <v>0</v>
      </c>
      <c r="E521" s="12">
        <v>0</v>
      </c>
      <c r="F521" s="13">
        <v>0</v>
      </c>
      <c r="G521" s="14">
        <v>2800</v>
      </c>
      <c r="H521" s="12">
        <v>0</v>
      </c>
      <c r="I521" s="12">
        <v>0</v>
      </c>
      <c r="J521" s="10">
        <v>0</v>
      </c>
      <c r="K521" s="10">
        <v>0</v>
      </c>
      <c r="L521" s="14">
        <v>0</v>
      </c>
      <c r="M521" s="14">
        <v>0</v>
      </c>
      <c r="N521" s="14">
        <v>0</v>
      </c>
      <c r="O521" s="14">
        <v>0</v>
      </c>
      <c r="P521" s="14">
        <v>0</v>
      </c>
      <c r="Q521" s="16">
        <v>0</v>
      </c>
      <c r="R521" s="14">
        <v>0</v>
      </c>
      <c r="S521" s="16">
        <v>0</v>
      </c>
      <c r="T521" s="14">
        <v>0</v>
      </c>
      <c r="U521" s="14">
        <v>0</v>
      </c>
      <c r="V521" s="14">
        <v>1651</v>
      </c>
      <c r="W521">
        <f t="shared" si="41"/>
        <v>6</v>
      </c>
      <c r="X521">
        <f t="shared" si="42"/>
        <v>0</v>
      </c>
      <c r="Y521">
        <f t="shared" si="43"/>
        <v>0</v>
      </c>
      <c r="Z521">
        <f t="shared" si="45"/>
        <v>0</v>
      </c>
      <c r="AA521" s="23">
        <f t="shared" si="44"/>
        <v>0</v>
      </c>
    </row>
    <row r="522" spans="1:27" x14ac:dyDescent="0.25">
      <c r="A522" s="10" t="s">
        <v>26</v>
      </c>
      <c r="B522" s="10" t="s">
        <v>36</v>
      </c>
      <c r="C522" s="11">
        <v>45726.25</v>
      </c>
      <c r="D522" s="12">
        <v>0</v>
      </c>
      <c r="E522" s="12">
        <v>0</v>
      </c>
      <c r="F522" s="13">
        <v>0</v>
      </c>
      <c r="G522" s="14">
        <v>2800</v>
      </c>
      <c r="H522" s="12">
        <v>0</v>
      </c>
      <c r="I522" s="12">
        <v>0</v>
      </c>
      <c r="J522" s="10">
        <v>0</v>
      </c>
      <c r="K522" s="10">
        <v>0</v>
      </c>
      <c r="L522" s="14">
        <v>0</v>
      </c>
      <c r="M522" s="14">
        <v>0</v>
      </c>
      <c r="N522" s="14">
        <v>0</v>
      </c>
      <c r="O522" s="14">
        <v>0</v>
      </c>
      <c r="P522" s="14">
        <v>0</v>
      </c>
      <c r="Q522" s="16">
        <v>0</v>
      </c>
      <c r="R522" s="14">
        <v>0</v>
      </c>
      <c r="S522" s="16">
        <v>0</v>
      </c>
      <c r="T522" s="14">
        <v>0</v>
      </c>
      <c r="U522" s="14">
        <v>0</v>
      </c>
      <c r="V522" s="14">
        <v>1651</v>
      </c>
      <c r="W522">
        <f t="shared" si="41"/>
        <v>6</v>
      </c>
      <c r="X522">
        <f t="shared" si="42"/>
        <v>0</v>
      </c>
      <c r="Y522">
        <f t="shared" si="43"/>
        <v>0</v>
      </c>
      <c r="Z522">
        <f t="shared" si="45"/>
        <v>0</v>
      </c>
      <c r="AA522" s="23">
        <f t="shared" si="44"/>
        <v>0</v>
      </c>
    </row>
    <row r="523" spans="1:27" x14ac:dyDescent="0.25">
      <c r="A523" s="10" t="s">
        <v>60</v>
      </c>
      <c r="B523" s="10" t="s">
        <v>61</v>
      </c>
      <c r="C523" s="11">
        <v>45726.25</v>
      </c>
      <c r="D523" s="12">
        <v>0</v>
      </c>
      <c r="E523" s="12">
        <v>0</v>
      </c>
      <c r="F523" s="13">
        <v>0</v>
      </c>
      <c r="G523" s="14" t="s">
        <v>62</v>
      </c>
      <c r="H523" s="12">
        <v>0</v>
      </c>
      <c r="I523" s="12">
        <v>0</v>
      </c>
      <c r="J523" s="10">
        <v>0</v>
      </c>
      <c r="K523" s="10">
        <v>0</v>
      </c>
      <c r="L523" s="14">
        <v>0</v>
      </c>
      <c r="M523" s="14">
        <v>0</v>
      </c>
      <c r="N523" s="14">
        <v>0</v>
      </c>
      <c r="O523" s="14">
        <v>0</v>
      </c>
      <c r="P523" s="14">
        <v>0</v>
      </c>
      <c r="Q523" s="16">
        <v>0</v>
      </c>
      <c r="R523" s="14">
        <v>0</v>
      </c>
      <c r="S523" s="16">
        <v>0</v>
      </c>
      <c r="T523" s="14">
        <v>0</v>
      </c>
      <c r="U523" s="14">
        <v>0</v>
      </c>
      <c r="V523" s="14" t="s">
        <v>62</v>
      </c>
      <c r="W523">
        <f t="shared" si="41"/>
        <v>6</v>
      </c>
      <c r="X523">
        <f t="shared" si="42"/>
        <v>0</v>
      </c>
      <c r="Y523">
        <f t="shared" si="43"/>
        <v>0</v>
      </c>
      <c r="Z523">
        <f t="shared" si="45"/>
        <v>0</v>
      </c>
      <c r="AA523" s="23">
        <f t="shared" si="44"/>
        <v>0</v>
      </c>
    </row>
    <row r="524" spans="1:27" x14ac:dyDescent="0.25">
      <c r="A524" s="10" t="s">
        <v>80</v>
      </c>
      <c r="B524" s="10" t="s">
        <v>83</v>
      </c>
      <c r="C524" s="11">
        <v>45726.25</v>
      </c>
      <c r="D524" s="12">
        <v>0.4</v>
      </c>
      <c r="E524" s="12">
        <v>0.4</v>
      </c>
      <c r="F524" s="13">
        <v>0.42</v>
      </c>
      <c r="G524" s="14">
        <v>2800</v>
      </c>
      <c r="H524" s="12">
        <v>0</v>
      </c>
      <c r="I524" s="12">
        <v>0</v>
      </c>
      <c r="J524" s="10">
        <v>0</v>
      </c>
      <c r="K524" s="10">
        <v>0</v>
      </c>
      <c r="L524" s="14">
        <v>1176</v>
      </c>
      <c r="M524" s="14">
        <v>8.8834766807982852</v>
      </c>
      <c r="N524" s="14">
        <v>-23.970599999999951</v>
      </c>
      <c r="O524" s="14">
        <v>-14.04852331920171</v>
      </c>
      <c r="P524" s="14">
        <v>-14.04852331920171</v>
      </c>
      <c r="Q524" s="16">
        <v>0</v>
      </c>
      <c r="R524" s="14">
        <v>0</v>
      </c>
      <c r="S524" s="16">
        <v>22.931999999999999</v>
      </c>
      <c r="T524" s="14">
        <v>0</v>
      </c>
      <c r="U524" s="14">
        <v>0</v>
      </c>
      <c r="V524" s="14">
        <v>1651</v>
      </c>
      <c r="W524">
        <f t="shared" si="41"/>
        <v>6</v>
      </c>
      <c r="X524">
        <f t="shared" si="42"/>
        <v>0</v>
      </c>
      <c r="Y524">
        <f t="shared" si="43"/>
        <v>0</v>
      </c>
      <c r="Z524">
        <f t="shared" si="45"/>
        <v>0</v>
      </c>
      <c r="AA524" s="23">
        <f t="shared" si="44"/>
        <v>22.931999999999999</v>
      </c>
    </row>
    <row r="525" spans="1:27" x14ac:dyDescent="0.25">
      <c r="A525" s="10" t="s">
        <v>71</v>
      </c>
      <c r="B525" s="10" t="s">
        <v>72</v>
      </c>
      <c r="C525" s="11">
        <v>45726.25</v>
      </c>
      <c r="D525" s="12">
        <v>0.06</v>
      </c>
      <c r="E525" s="12">
        <v>0.06</v>
      </c>
      <c r="F525" s="13">
        <v>0.11</v>
      </c>
      <c r="G525" s="14">
        <v>2800</v>
      </c>
      <c r="H525" s="12">
        <v>0</v>
      </c>
      <c r="I525" s="12">
        <v>2429.1999999999998</v>
      </c>
      <c r="J525" s="10">
        <v>0</v>
      </c>
      <c r="K525" s="10">
        <v>0.1</v>
      </c>
      <c r="L525" s="14">
        <v>308</v>
      </c>
      <c r="M525" s="14">
        <v>18.824227411629291</v>
      </c>
      <c r="N525" s="14">
        <v>-7.5600000000000014</v>
      </c>
      <c r="O525" s="14">
        <v>-7.0425095883707032</v>
      </c>
      <c r="P525" s="14">
        <v>-7.0425095883707032</v>
      </c>
      <c r="Q525" s="16">
        <v>0</v>
      </c>
      <c r="R525" s="14">
        <v>-1.3775999999999999</v>
      </c>
      <c r="S525" s="16">
        <v>64.324337000000014</v>
      </c>
      <c r="T525" s="14">
        <v>-37.08000000000002</v>
      </c>
      <c r="U525" s="14">
        <v>0</v>
      </c>
      <c r="V525" s="14">
        <v>1651</v>
      </c>
      <c r="W525">
        <f t="shared" si="41"/>
        <v>6</v>
      </c>
      <c r="X525">
        <f t="shared" si="42"/>
        <v>0</v>
      </c>
      <c r="Y525">
        <f t="shared" si="43"/>
        <v>242.92</v>
      </c>
      <c r="Z525">
        <f t="shared" si="45"/>
        <v>13.490399999999999</v>
      </c>
      <c r="AA525" s="23">
        <f t="shared" si="44"/>
        <v>91.305137000000002</v>
      </c>
    </row>
    <row r="526" spans="1:27" x14ac:dyDescent="0.25">
      <c r="A526" s="10" t="s">
        <v>65</v>
      </c>
      <c r="B526" s="10" t="s">
        <v>66</v>
      </c>
      <c r="C526" s="11">
        <v>45726.25</v>
      </c>
      <c r="D526" s="12">
        <v>1.8</v>
      </c>
      <c r="E526" s="12">
        <v>1.8</v>
      </c>
      <c r="F526" s="13">
        <v>1.82</v>
      </c>
      <c r="G526" s="14">
        <v>2800</v>
      </c>
      <c r="H526" s="12">
        <v>0</v>
      </c>
      <c r="I526" s="12">
        <v>0</v>
      </c>
      <c r="J526" s="10">
        <v>0</v>
      </c>
      <c r="K526" s="10">
        <v>0</v>
      </c>
      <c r="L526" s="14">
        <v>5096</v>
      </c>
      <c r="M526" s="14">
        <v>20.2348814097775</v>
      </c>
      <c r="N526" s="14">
        <v>-23.970600000000019</v>
      </c>
      <c r="O526" s="14">
        <v>-15.437118590222511</v>
      </c>
      <c r="P526" s="14">
        <v>-15.437118590222511</v>
      </c>
      <c r="Q526" s="16">
        <v>0</v>
      </c>
      <c r="R526" s="14">
        <v>0</v>
      </c>
      <c r="S526" s="16">
        <v>35.671999999999997</v>
      </c>
      <c r="T526" s="14">
        <v>0</v>
      </c>
      <c r="U526" s="14">
        <v>0</v>
      </c>
      <c r="V526" s="14">
        <v>1651</v>
      </c>
      <c r="W526">
        <f t="shared" si="41"/>
        <v>6</v>
      </c>
      <c r="X526">
        <f t="shared" si="42"/>
        <v>0</v>
      </c>
      <c r="Y526">
        <f t="shared" si="43"/>
        <v>0</v>
      </c>
      <c r="Z526">
        <f t="shared" si="45"/>
        <v>0</v>
      </c>
      <c r="AA526" s="23">
        <f t="shared" si="44"/>
        <v>35.671999999999997</v>
      </c>
    </row>
    <row r="527" spans="1:27" x14ac:dyDescent="0.25">
      <c r="A527" s="10" t="s">
        <v>73</v>
      </c>
      <c r="B527" s="10" t="s">
        <v>75</v>
      </c>
      <c r="C527" s="11">
        <v>45726.25</v>
      </c>
      <c r="D527" s="12">
        <v>0.19</v>
      </c>
      <c r="E527" s="12">
        <v>0.19</v>
      </c>
      <c r="F527" s="13">
        <v>0</v>
      </c>
      <c r="G527" s="14">
        <v>2800</v>
      </c>
      <c r="H527" s="12">
        <v>2429.1999999999998</v>
      </c>
      <c r="I527" s="12">
        <v>0</v>
      </c>
      <c r="J527" s="10">
        <v>0.1</v>
      </c>
      <c r="K527" s="10">
        <v>0</v>
      </c>
      <c r="L527" s="14">
        <v>0</v>
      </c>
      <c r="M527" s="14">
        <v>23.11714475292656</v>
      </c>
      <c r="N527" s="14">
        <v>-8.4</v>
      </c>
      <c r="O527" s="14">
        <v>-7.990455247073462</v>
      </c>
      <c r="P527" s="14">
        <v>-7.990455247073462</v>
      </c>
      <c r="Q527" s="16">
        <v>0</v>
      </c>
      <c r="R527" s="14">
        <v>-5.9724000000000004</v>
      </c>
      <c r="S527" s="16">
        <v>0</v>
      </c>
      <c r="T527" s="14">
        <v>37.08000000000002</v>
      </c>
      <c r="U527" s="14">
        <v>0</v>
      </c>
      <c r="V527" s="14">
        <v>1651</v>
      </c>
      <c r="W527">
        <f t="shared" si="41"/>
        <v>6</v>
      </c>
      <c r="X527">
        <f t="shared" si="42"/>
        <v>242.92</v>
      </c>
      <c r="Y527">
        <f t="shared" si="43"/>
        <v>0</v>
      </c>
      <c r="Z527">
        <f t="shared" si="45"/>
        <v>0</v>
      </c>
      <c r="AA527" s="23">
        <f t="shared" si="44"/>
        <v>0</v>
      </c>
    </row>
    <row r="528" spans="1:27" x14ac:dyDescent="0.25">
      <c r="A528" s="10" t="s">
        <v>26</v>
      </c>
      <c r="B528" s="10" t="s">
        <v>28</v>
      </c>
      <c r="C528" s="11">
        <v>45726.25</v>
      </c>
      <c r="D528" s="12">
        <v>2.5</v>
      </c>
      <c r="E528" s="12">
        <v>2.5</v>
      </c>
      <c r="F528" s="13">
        <v>2.5299999999999998</v>
      </c>
      <c r="G528" s="14">
        <v>2800</v>
      </c>
      <c r="H528" s="12">
        <v>0</v>
      </c>
      <c r="I528" s="12">
        <v>0</v>
      </c>
      <c r="J528" s="10">
        <v>0</v>
      </c>
      <c r="K528" s="10">
        <v>0</v>
      </c>
      <c r="L528" s="14">
        <v>7083.9999999999991</v>
      </c>
      <c r="M528" s="14">
        <v>35.459835925718643</v>
      </c>
      <c r="N528" s="14">
        <v>-35.955899999999772</v>
      </c>
      <c r="O528" s="14">
        <v>-17.670164074281359</v>
      </c>
      <c r="P528" s="14">
        <v>-17.670164074281359</v>
      </c>
      <c r="Q528" s="16">
        <v>0</v>
      </c>
      <c r="R528" s="14">
        <v>0</v>
      </c>
      <c r="S528" s="16">
        <v>53.13</v>
      </c>
      <c r="T528" s="14">
        <v>0</v>
      </c>
      <c r="U528" s="14">
        <v>0</v>
      </c>
      <c r="V528" s="14">
        <v>1651</v>
      </c>
      <c r="W528">
        <f t="shared" si="41"/>
        <v>6</v>
      </c>
      <c r="X528">
        <f t="shared" si="42"/>
        <v>0</v>
      </c>
      <c r="Y528">
        <f t="shared" si="43"/>
        <v>0</v>
      </c>
      <c r="Z528">
        <f t="shared" si="45"/>
        <v>0</v>
      </c>
      <c r="AA528" s="23">
        <f t="shared" si="44"/>
        <v>53.13</v>
      </c>
    </row>
    <row r="529" spans="1:27" x14ac:dyDescent="0.25">
      <c r="A529" s="10" t="s">
        <v>77</v>
      </c>
      <c r="B529" s="10" t="s">
        <v>77</v>
      </c>
      <c r="C529" s="11">
        <v>45726.25</v>
      </c>
      <c r="D529" s="12">
        <v>0.42</v>
      </c>
      <c r="E529" s="12">
        <v>0.42</v>
      </c>
      <c r="F529" s="13">
        <v>0</v>
      </c>
      <c r="G529" s="14">
        <v>2800</v>
      </c>
      <c r="H529" s="12">
        <v>2429.1999999999998</v>
      </c>
      <c r="I529" s="12">
        <v>0</v>
      </c>
      <c r="J529" s="10">
        <v>0.2</v>
      </c>
      <c r="K529" s="10">
        <v>0</v>
      </c>
      <c r="L529" s="14">
        <v>0</v>
      </c>
      <c r="M529" s="14">
        <v>43.278290411629342</v>
      </c>
      <c r="N529" s="14">
        <v>-16.8</v>
      </c>
      <c r="O529" s="14">
        <v>-16.282509588370701</v>
      </c>
      <c r="P529" s="14">
        <v>-16.282509588370701</v>
      </c>
      <c r="Q529" s="16">
        <v>0</v>
      </c>
      <c r="R529" s="14">
        <v>-14.5992</v>
      </c>
      <c r="S529" s="16">
        <v>0</v>
      </c>
      <c r="T529" s="14">
        <v>74.160000000000039</v>
      </c>
      <c r="U529" s="14">
        <v>0</v>
      </c>
      <c r="V529" s="14">
        <v>1651</v>
      </c>
      <c r="W529">
        <f t="shared" si="41"/>
        <v>6</v>
      </c>
      <c r="X529">
        <f t="shared" si="42"/>
        <v>485.84</v>
      </c>
      <c r="Y529">
        <f t="shared" si="43"/>
        <v>0</v>
      </c>
      <c r="Z529">
        <f t="shared" si="45"/>
        <v>0</v>
      </c>
      <c r="AA529" s="23">
        <f t="shared" si="44"/>
        <v>0</v>
      </c>
    </row>
    <row r="530" spans="1:27" x14ac:dyDescent="0.25">
      <c r="A530" s="10" t="s">
        <v>52</v>
      </c>
      <c r="B530" s="10" t="s">
        <v>53</v>
      </c>
      <c r="C530" s="11">
        <v>45726.25</v>
      </c>
      <c r="D530" s="12">
        <v>0.28999999999999998</v>
      </c>
      <c r="E530" s="12">
        <v>0.28999999999999998</v>
      </c>
      <c r="F530" s="13">
        <v>0</v>
      </c>
      <c r="G530" s="14">
        <v>2800</v>
      </c>
      <c r="H530" s="12">
        <v>2429.1999999999998</v>
      </c>
      <c r="I530" s="12">
        <v>0</v>
      </c>
      <c r="J530" s="10">
        <v>0.2</v>
      </c>
      <c r="K530" s="10">
        <v>0</v>
      </c>
      <c r="L530" s="14">
        <v>0</v>
      </c>
      <c r="M530" s="14">
        <v>59.382745205814679</v>
      </c>
      <c r="N530" s="14">
        <v>-8.3999999999999986</v>
      </c>
      <c r="O530" s="14">
        <v>-8.1412547941853504</v>
      </c>
      <c r="P530" s="14">
        <v>-8.1412547941853504</v>
      </c>
      <c r="Q530" s="16">
        <v>0</v>
      </c>
      <c r="R530" s="14">
        <v>-6.6360000000000001</v>
      </c>
      <c r="S530" s="16">
        <v>0</v>
      </c>
      <c r="T530" s="14">
        <v>74.160000000000039</v>
      </c>
      <c r="U530" s="14">
        <v>0</v>
      </c>
      <c r="V530" s="14">
        <v>1651</v>
      </c>
      <c r="W530">
        <f t="shared" si="41"/>
        <v>6</v>
      </c>
      <c r="X530">
        <f t="shared" si="42"/>
        <v>485.84</v>
      </c>
      <c r="Y530">
        <f t="shared" si="43"/>
        <v>0</v>
      </c>
      <c r="Z530">
        <f t="shared" si="45"/>
        <v>0</v>
      </c>
      <c r="AA530" s="23">
        <f t="shared" si="44"/>
        <v>0</v>
      </c>
    </row>
    <row r="531" spans="1:27" x14ac:dyDescent="0.25">
      <c r="A531" s="10" t="s">
        <v>86</v>
      </c>
      <c r="B531" s="10" t="s">
        <v>87</v>
      </c>
      <c r="C531" s="11">
        <v>45726.25</v>
      </c>
      <c r="D531" s="12">
        <v>1.3</v>
      </c>
      <c r="E531" s="12">
        <v>1.3</v>
      </c>
      <c r="F531" s="13">
        <v>1.31</v>
      </c>
      <c r="G531" s="14">
        <v>2800</v>
      </c>
      <c r="H531" s="12">
        <v>0</v>
      </c>
      <c r="I531" s="12">
        <v>0</v>
      </c>
      <c r="J531" s="10">
        <v>0</v>
      </c>
      <c r="K531" s="10">
        <v>0</v>
      </c>
      <c r="L531" s="14">
        <v>3668</v>
      </c>
      <c r="M531" s="14">
        <v>65.066532041964649</v>
      </c>
      <c r="N531" s="14">
        <v>-11.985300000000009</v>
      </c>
      <c r="O531" s="14">
        <v>-8.2934679580353503</v>
      </c>
      <c r="P531" s="14">
        <v>-8.2934679580353503</v>
      </c>
      <c r="Q531" s="16">
        <v>0</v>
      </c>
      <c r="R531" s="14">
        <v>0</v>
      </c>
      <c r="S531" s="16">
        <v>73.36</v>
      </c>
      <c r="T531" s="14">
        <v>0</v>
      </c>
      <c r="U531" s="14">
        <v>0</v>
      </c>
      <c r="V531" s="14">
        <v>1651</v>
      </c>
      <c r="W531">
        <f t="shared" si="41"/>
        <v>6</v>
      </c>
      <c r="X531">
        <f t="shared" si="42"/>
        <v>0</v>
      </c>
      <c r="Y531">
        <f t="shared" si="43"/>
        <v>0</v>
      </c>
      <c r="Z531">
        <f t="shared" si="45"/>
        <v>0</v>
      </c>
      <c r="AA531" s="23">
        <f t="shared" si="44"/>
        <v>73.36</v>
      </c>
    </row>
    <row r="532" spans="1:27" x14ac:dyDescent="0.25">
      <c r="A532" s="10" t="s">
        <v>65</v>
      </c>
      <c r="B532" s="10" t="s">
        <v>69</v>
      </c>
      <c r="C532" s="11">
        <v>45726.25</v>
      </c>
      <c r="D532" s="12">
        <v>3.6</v>
      </c>
      <c r="E532" s="12">
        <v>3.6</v>
      </c>
      <c r="F532" s="13">
        <v>3.6</v>
      </c>
      <c r="G532" s="14">
        <v>2800</v>
      </c>
      <c r="H532" s="12">
        <v>0</v>
      </c>
      <c r="I532" s="12">
        <v>0</v>
      </c>
      <c r="J532" s="10">
        <v>0</v>
      </c>
      <c r="K532" s="10">
        <v>0</v>
      </c>
      <c r="L532" s="14">
        <v>10080</v>
      </c>
      <c r="M532" s="14">
        <v>70.56</v>
      </c>
      <c r="N532" s="14">
        <v>0</v>
      </c>
      <c r="O532" s="14">
        <v>0</v>
      </c>
      <c r="P532" s="14">
        <v>0</v>
      </c>
      <c r="Q532" s="16">
        <v>0</v>
      </c>
      <c r="R532" s="14">
        <v>0</v>
      </c>
      <c r="S532" s="16">
        <v>70.56</v>
      </c>
      <c r="T532" s="14">
        <v>0</v>
      </c>
      <c r="U532" s="14">
        <v>0</v>
      </c>
      <c r="V532" s="14">
        <v>1651</v>
      </c>
      <c r="W532">
        <f t="shared" si="41"/>
        <v>6</v>
      </c>
      <c r="X532">
        <f t="shared" si="42"/>
        <v>0</v>
      </c>
      <c r="Y532">
        <f t="shared" si="43"/>
        <v>0</v>
      </c>
      <c r="Z532">
        <f t="shared" si="45"/>
        <v>0</v>
      </c>
      <c r="AA532" s="23">
        <f t="shared" si="44"/>
        <v>70.56</v>
      </c>
    </row>
    <row r="533" spans="1:27" x14ac:dyDescent="0.25">
      <c r="A533" s="10" t="s">
        <v>118</v>
      </c>
      <c r="B533" s="10" t="s">
        <v>120</v>
      </c>
      <c r="C533" s="11">
        <v>45726.25</v>
      </c>
      <c r="D533" s="12">
        <v>4</v>
      </c>
      <c r="E533" s="12">
        <v>4</v>
      </c>
      <c r="F533" s="13">
        <v>4.1900000000000004</v>
      </c>
      <c r="G533" s="14">
        <v>2800</v>
      </c>
      <c r="H533" s="12">
        <v>0</v>
      </c>
      <c r="I533" s="12">
        <v>0</v>
      </c>
      <c r="J533" s="10">
        <v>0</v>
      </c>
      <c r="K533" s="10">
        <v>0</v>
      </c>
      <c r="L533" s="14">
        <v>11732</v>
      </c>
      <c r="M533" s="14">
        <v>71.198108797328189</v>
      </c>
      <c r="N533" s="14">
        <v>-227.72070000000051</v>
      </c>
      <c r="O533" s="14">
        <v>-157.57589120267181</v>
      </c>
      <c r="P533" s="14">
        <v>-157.57589120267181</v>
      </c>
      <c r="Q533" s="16">
        <v>0</v>
      </c>
      <c r="R533" s="14">
        <v>0</v>
      </c>
      <c r="S533" s="16">
        <v>228.774</v>
      </c>
      <c r="T533" s="14">
        <v>0</v>
      </c>
      <c r="U533" s="14">
        <v>0</v>
      </c>
      <c r="V533" s="14">
        <v>1651</v>
      </c>
      <c r="W533">
        <f t="shared" si="41"/>
        <v>6</v>
      </c>
      <c r="X533">
        <f t="shared" si="42"/>
        <v>0</v>
      </c>
      <c r="Y533">
        <f t="shared" si="43"/>
        <v>0</v>
      </c>
      <c r="Z533">
        <f t="shared" si="45"/>
        <v>0</v>
      </c>
      <c r="AA533" s="23">
        <f t="shared" si="44"/>
        <v>228.774</v>
      </c>
    </row>
    <row r="534" spans="1:27" x14ac:dyDescent="0.25">
      <c r="A534" s="10" t="s">
        <v>43</v>
      </c>
      <c r="B534" s="10" t="s">
        <v>44</v>
      </c>
      <c r="C534" s="11">
        <v>45726.25</v>
      </c>
      <c r="D534" s="12">
        <v>1.65</v>
      </c>
      <c r="E534" s="12">
        <v>1.65</v>
      </c>
      <c r="F534" s="13">
        <v>1.6</v>
      </c>
      <c r="G534" s="14">
        <v>2800</v>
      </c>
      <c r="H534" s="12">
        <v>0</v>
      </c>
      <c r="I534" s="12">
        <v>2429.1999999999998</v>
      </c>
      <c r="J534" s="10">
        <v>0</v>
      </c>
      <c r="K534" s="10">
        <v>0.1</v>
      </c>
      <c r="L534" s="14">
        <v>4480</v>
      </c>
      <c r="M534" s="14">
        <v>85.177413704663678</v>
      </c>
      <c r="N534" s="14">
        <v>-16.8</v>
      </c>
      <c r="O534" s="14">
        <v>-12.14258629533631</v>
      </c>
      <c r="P534" s="14">
        <v>-12.14258629533631</v>
      </c>
      <c r="Q534" s="16">
        <v>0</v>
      </c>
      <c r="R534" s="14">
        <v>0</v>
      </c>
      <c r="S534" s="16">
        <v>134.4</v>
      </c>
      <c r="T534" s="14">
        <v>-37.08000000000002</v>
      </c>
      <c r="U534" s="14">
        <v>0</v>
      </c>
      <c r="V534" s="14">
        <v>1651</v>
      </c>
      <c r="W534">
        <f t="shared" si="41"/>
        <v>6</v>
      </c>
      <c r="X534">
        <f t="shared" si="42"/>
        <v>0</v>
      </c>
      <c r="Y534">
        <f t="shared" si="43"/>
        <v>242.92</v>
      </c>
      <c r="Z534">
        <f t="shared" si="45"/>
        <v>0</v>
      </c>
      <c r="AA534" s="23">
        <f t="shared" si="44"/>
        <v>134.4</v>
      </c>
    </row>
    <row r="535" spans="1:27" x14ac:dyDescent="0.25">
      <c r="A535" s="10" t="s">
        <v>54</v>
      </c>
      <c r="B535" s="10" t="s">
        <v>58</v>
      </c>
      <c r="C535" s="11">
        <v>45726.25</v>
      </c>
      <c r="D535" s="12">
        <v>11.2</v>
      </c>
      <c r="E535" s="12">
        <v>11.2</v>
      </c>
      <c r="F535" s="13">
        <v>12</v>
      </c>
      <c r="G535" s="14">
        <v>2800</v>
      </c>
      <c r="H535" s="12">
        <v>0</v>
      </c>
      <c r="I535" s="12">
        <v>0</v>
      </c>
      <c r="J535" s="10">
        <v>0</v>
      </c>
      <c r="K535" s="10">
        <v>0</v>
      </c>
      <c r="L535" s="14">
        <v>33600</v>
      </c>
      <c r="M535" s="14">
        <v>119.8250219270309</v>
      </c>
      <c r="N535" s="14">
        <v>-958.82400000000086</v>
      </c>
      <c r="O535" s="14">
        <v>-464.81497807296893</v>
      </c>
      <c r="P535" s="14">
        <v>-464.81497807296893</v>
      </c>
      <c r="Q535" s="16">
        <v>0</v>
      </c>
      <c r="R535" s="14">
        <v>-20.160000000000061</v>
      </c>
      <c r="S535" s="16">
        <v>604.79999999999995</v>
      </c>
      <c r="T535" s="14">
        <v>0</v>
      </c>
      <c r="U535" s="14">
        <v>0</v>
      </c>
      <c r="V535" s="14">
        <v>1651</v>
      </c>
      <c r="W535">
        <f t="shared" si="41"/>
        <v>6</v>
      </c>
      <c r="X535">
        <f t="shared" si="42"/>
        <v>0</v>
      </c>
      <c r="Y535">
        <f t="shared" si="43"/>
        <v>0</v>
      </c>
      <c r="Z535">
        <f t="shared" si="45"/>
        <v>0</v>
      </c>
      <c r="AA535" s="23">
        <f t="shared" si="44"/>
        <v>604.79999999999995</v>
      </c>
    </row>
    <row r="536" spans="1:27" x14ac:dyDescent="0.25">
      <c r="A536" s="10" t="s">
        <v>54</v>
      </c>
      <c r="B536" s="10" t="s">
        <v>57</v>
      </c>
      <c r="C536" s="11">
        <v>45726.25</v>
      </c>
      <c r="D536" s="12">
        <v>2.7</v>
      </c>
      <c r="E536" s="12">
        <v>2.7</v>
      </c>
      <c r="F536" s="13">
        <v>2.73</v>
      </c>
      <c r="G536" s="14">
        <v>2800</v>
      </c>
      <c r="H536" s="12">
        <v>0</v>
      </c>
      <c r="I536" s="12">
        <v>0</v>
      </c>
      <c r="J536" s="10">
        <v>0</v>
      </c>
      <c r="K536" s="10">
        <v>0</v>
      </c>
      <c r="L536" s="14">
        <v>7644</v>
      </c>
      <c r="M536" s="14">
        <v>120.16143832226381</v>
      </c>
      <c r="N536" s="14">
        <v>-35.955899999999772</v>
      </c>
      <c r="O536" s="14">
        <v>-17.4305616777362</v>
      </c>
      <c r="P536" s="14">
        <v>-17.4305616777362</v>
      </c>
      <c r="Q536" s="16">
        <v>0</v>
      </c>
      <c r="R536" s="14">
        <v>0</v>
      </c>
      <c r="S536" s="16">
        <v>137.59200000000001</v>
      </c>
      <c r="T536" s="14">
        <v>0</v>
      </c>
      <c r="U536" s="14">
        <v>0</v>
      </c>
      <c r="V536" s="14">
        <v>1651</v>
      </c>
      <c r="W536">
        <f t="shared" si="41"/>
        <v>6</v>
      </c>
      <c r="X536">
        <f t="shared" si="42"/>
        <v>0</v>
      </c>
      <c r="Y536">
        <f t="shared" si="43"/>
        <v>0</v>
      </c>
      <c r="Z536">
        <f t="shared" si="45"/>
        <v>0</v>
      </c>
      <c r="AA536" s="23">
        <f t="shared" si="44"/>
        <v>137.59200000000001</v>
      </c>
    </row>
    <row r="537" spans="1:27" x14ac:dyDescent="0.25">
      <c r="A537" s="10" t="s">
        <v>94</v>
      </c>
      <c r="B537" s="10" t="s">
        <v>95</v>
      </c>
      <c r="C537" s="11">
        <v>45726.25</v>
      </c>
      <c r="D537" s="12">
        <v>1.02</v>
      </c>
      <c r="E537" s="12">
        <v>1.02</v>
      </c>
      <c r="F537" s="13">
        <v>0.98</v>
      </c>
      <c r="G537" s="14">
        <v>2800</v>
      </c>
      <c r="H537" s="12">
        <v>0</v>
      </c>
      <c r="I537" s="12">
        <v>0</v>
      </c>
      <c r="J537" s="10">
        <v>0</v>
      </c>
      <c r="K537" s="10">
        <v>0</v>
      </c>
      <c r="L537" s="14">
        <v>2744</v>
      </c>
      <c r="M537" s="14">
        <v>124.51269041162929</v>
      </c>
      <c r="N537" s="14">
        <v>-1.680000000000001</v>
      </c>
      <c r="O537" s="14">
        <v>-1.1625095883707031</v>
      </c>
      <c r="P537" s="14">
        <v>-1.1625095883707031</v>
      </c>
      <c r="Q537" s="16">
        <v>0</v>
      </c>
      <c r="R537" s="14">
        <v>0</v>
      </c>
      <c r="S537" s="16">
        <v>125.6752</v>
      </c>
      <c r="T537" s="14">
        <v>0</v>
      </c>
      <c r="U537" s="14">
        <v>0</v>
      </c>
      <c r="V537" s="14">
        <v>1651</v>
      </c>
      <c r="W537">
        <f t="shared" si="41"/>
        <v>6</v>
      </c>
      <c r="X537">
        <f t="shared" si="42"/>
        <v>0</v>
      </c>
      <c r="Y537">
        <f t="shared" si="43"/>
        <v>0</v>
      </c>
      <c r="Z537">
        <f t="shared" si="45"/>
        <v>0</v>
      </c>
      <c r="AA537" s="23">
        <f t="shared" si="44"/>
        <v>125.6752</v>
      </c>
    </row>
    <row r="538" spans="1:27" x14ac:dyDescent="0.25">
      <c r="A538" s="10" t="s">
        <v>26</v>
      </c>
      <c r="B538" s="10" t="s">
        <v>40</v>
      </c>
      <c r="C538" s="11">
        <v>45726.25</v>
      </c>
      <c r="D538" s="12">
        <v>3.15</v>
      </c>
      <c r="E538" s="12">
        <v>3.15</v>
      </c>
      <c r="F538" s="13">
        <v>3.06</v>
      </c>
      <c r="G538" s="14">
        <v>2800</v>
      </c>
      <c r="H538" s="12">
        <v>0</v>
      </c>
      <c r="I538" s="12">
        <v>2429.1999999999998</v>
      </c>
      <c r="J538" s="10">
        <v>0</v>
      </c>
      <c r="K538" s="10">
        <v>0.2</v>
      </c>
      <c r="L538" s="14">
        <v>8568</v>
      </c>
      <c r="M538" s="14">
        <v>151.70847631789269</v>
      </c>
      <c r="N538" s="14">
        <v>-28.56000000000002</v>
      </c>
      <c r="O538" s="14">
        <v>-14.03552368210724</v>
      </c>
      <c r="P538" s="14">
        <v>-14.03552368210724</v>
      </c>
      <c r="Q538" s="16">
        <v>0</v>
      </c>
      <c r="R538" s="14">
        <v>0</v>
      </c>
      <c r="S538" s="16">
        <v>239.904</v>
      </c>
      <c r="T538" s="14">
        <v>-74.160000000000039</v>
      </c>
      <c r="U538" s="14">
        <v>0</v>
      </c>
      <c r="V538" s="14">
        <v>1651</v>
      </c>
      <c r="W538">
        <f t="shared" si="41"/>
        <v>6</v>
      </c>
      <c r="X538">
        <f t="shared" si="42"/>
        <v>0</v>
      </c>
      <c r="Y538">
        <f t="shared" si="43"/>
        <v>485.84</v>
      </c>
      <c r="Z538">
        <f t="shared" si="45"/>
        <v>0</v>
      </c>
      <c r="AA538" s="23">
        <f t="shared" si="44"/>
        <v>239.904</v>
      </c>
    </row>
    <row r="539" spans="1:27" x14ac:dyDescent="0.25">
      <c r="A539" s="10" t="s">
        <v>43</v>
      </c>
      <c r="B539" s="10" t="s">
        <v>45</v>
      </c>
      <c r="C539" s="11">
        <v>45726.25</v>
      </c>
      <c r="D539" s="12">
        <v>1.65</v>
      </c>
      <c r="E539" s="12">
        <v>1.65</v>
      </c>
      <c r="F539" s="13">
        <v>1.38</v>
      </c>
      <c r="G539" s="14">
        <v>2800</v>
      </c>
      <c r="H539" s="12">
        <v>2429.1999999999998</v>
      </c>
      <c r="I539" s="12">
        <v>0</v>
      </c>
      <c r="J539" s="10">
        <v>0.2</v>
      </c>
      <c r="K539" s="10">
        <v>0</v>
      </c>
      <c r="L539" s="14">
        <v>3864</v>
      </c>
      <c r="M539" s="14">
        <v>183.10494246977581</v>
      </c>
      <c r="N539" s="14">
        <v>-10.080000000000011</v>
      </c>
      <c r="O539" s="14">
        <v>-6.9750575302242188</v>
      </c>
      <c r="P539" s="14">
        <v>-6.9750575302242188</v>
      </c>
      <c r="Q539" s="16">
        <v>0</v>
      </c>
      <c r="R539" s="14">
        <v>0</v>
      </c>
      <c r="S539" s="16">
        <v>115.92</v>
      </c>
      <c r="T539" s="14">
        <v>74.160000000000039</v>
      </c>
      <c r="U539" s="14">
        <v>0</v>
      </c>
      <c r="V539" s="14">
        <v>1651</v>
      </c>
      <c r="W539">
        <f t="shared" si="41"/>
        <v>6</v>
      </c>
      <c r="X539">
        <f t="shared" si="42"/>
        <v>485.84</v>
      </c>
      <c r="Y539">
        <f t="shared" si="43"/>
        <v>0</v>
      </c>
      <c r="Z539">
        <f t="shared" si="45"/>
        <v>0</v>
      </c>
      <c r="AA539" s="23">
        <f t="shared" si="44"/>
        <v>115.92</v>
      </c>
    </row>
    <row r="540" spans="1:27" x14ac:dyDescent="0.25">
      <c r="A540" s="10" t="s">
        <v>73</v>
      </c>
      <c r="B540" s="10" t="s">
        <v>76</v>
      </c>
      <c r="C540" s="11">
        <v>45726.25</v>
      </c>
      <c r="D540" s="12">
        <v>5.92</v>
      </c>
      <c r="E540" s="12">
        <v>5.92</v>
      </c>
      <c r="F540" s="13">
        <v>4.46</v>
      </c>
      <c r="G540" s="14">
        <v>2800</v>
      </c>
      <c r="H540" s="12">
        <v>2429.1999999999998</v>
      </c>
      <c r="I540" s="12">
        <v>0</v>
      </c>
      <c r="J540" s="10">
        <v>2.4</v>
      </c>
      <c r="K540" s="10">
        <v>0</v>
      </c>
      <c r="L540" s="14">
        <v>12488</v>
      </c>
      <c r="M540" s="14">
        <v>278.01806432782053</v>
      </c>
      <c r="N540" s="14">
        <v>-1150.5888</v>
      </c>
      <c r="O540" s="14">
        <v>-889.96993567217874</v>
      </c>
      <c r="P540" s="14">
        <v>-889.96993567217874</v>
      </c>
      <c r="Q540" s="16">
        <v>0</v>
      </c>
      <c r="R540" s="14">
        <v>-46.62</v>
      </c>
      <c r="S540" s="16">
        <v>324.68799999999999</v>
      </c>
      <c r="T540" s="14">
        <v>889.91999999999928</v>
      </c>
      <c r="U540" s="14">
        <v>0</v>
      </c>
      <c r="V540" s="14">
        <v>1651</v>
      </c>
      <c r="W540">
        <f t="shared" si="41"/>
        <v>6</v>
      </c>
      <c r="X540">
        <f t="shared" si="42"/>
        <v>5830.079999999999</v>
      </c>
      <c r="Y540">
        <f t="shared" si="43"/>
        <v>0</v>
      </c>
      <c r="Z540">
        <f t="shared" si="45"/>
        <v>0</v>
      </c>
      <c r="AA540" s="23">
        <f t="shared" si="44"/>
        <v>324.68799999999999</v>
      </c>
    </row>
    <row r="541" spans="1:27" x14ac:dyDescent="0.25">
      <c r="A541" s="10" t="s">
        <v>73</v>
      </c>
      <c r="B541" s="10" t="s">
        <v>74</v>
      </c>
      <c r="C541" s="11">
        <v>45726.25</v>
      </c>
      <c r="D541" s="12">
        <v>1.65</v>
      </c>
      <c r="E541" s="12">
        <v>1.65</v>
      </c>
      <c r="F541" s="13">
        <v>1</v>
      </c>
      <c r="G541" s="14">
        <v>2800</v>
      </c>
      <c r="H541" s="12">
        <v>2429.1999999999998</v>
      </c>
      <c r="I541" s="12">
        <v>0</v>
      </c>
      <c r="J541" s="10">
        <v>0.6</v>
      </c>
      <c r="K541" s="10">
        <v>0</v>
      </c>
      <c r="L541" s="14">
        <v>2800</v>
      </c>
      <c r="M541" s="14">
        <v>290.97544752926513</v>
      </c>
      <c r="N541" s="14">
        <v>-8.4000000000000075</v>
      </c>
      <c r="O541" s="14">
        <v>-4.3045524707346248</v>
      </c>
      <c r="P541" s="14">
        <v>-4.3045524707346248</v>
      </c>
      <c r="Q541" s="16">
        <v>0</v>
      </c>
      <c r="R541" s="14">
        <v>0</v>
      </c>
      <c r="S541" s="16">
        <v>72.8</v>
      </c>
      <c r="T541" s="14">
        <v>222.47999999999979</v>
      </c>
      <c r="U541" s="14">
        <v>0</v>
      </c>
      <c r="V541" s="14">
        <v>1651</v>
      </c>
      <c r="W541">
        <f t="shared" si="41"/>
        <v>6</v>
      </c>
      <c r="X541">
        <f t="shared" si="42"/>
        <v>1457.5199999999998</v>
      </c>
      <c r="Y541">
        <f t="shared" si="43"/>
        <v>0</v>
      </c>
      <c r="Z541">
        <f t="shared" si="45"/>
        <v>0</v>
      </c>
      <c r="AA541" s="23">
        <f t="shared" si="44"/>
        <v>72.8</v>
      </c>
    </row>
    <row r="542" spans="1:27" x14ac:dyDescent="0.25">
      <c r="A542" s="10" t="s">
        <v>80</v>
      </c>
      <c r="B542" s="10" t="s">
        <v>84</v>
      </c>
      <c r="C542" s="11">
        <v>45726.25</v>
      </c>
      <c r="D542" s="12">
        <v>4.75</v>
      </c>
      <c r="E542" s="12">
        <v>4.75</v>
      </c>
      <c r="F542" s="13">
        <v>0</v>
      </c>
      <c r="G542" s="14">
        <v>2800</v>
      </c>
      <c r="H542" s="12">
        <v>2429.1999999999998</v>
      </c>
      <c r="I542" s="12">
        <v>0</v>
      </c>
      <c r="J542" s="10">
        <v>2.1</v>
      </c>
      <c r="K542" s="10">
        <v>0</v>
      </c>
      <c r="L542" s="14">
        <v>0</v>
      </c>
      <c r="M542" s="14">
        <v>382.09586259503368</v>
      </c>
      <c r="N542" s="14">
        <v>-226.8</v>
      </c>
      <c r="O542" s="14">
        <v>-217.4121374049667</v>
      </c>
      <c r="P542" s="14">
        <v>-217.4121374049667</v>
      </c>
      <c r="Q542" s="16">
        <v>0</v>
      </c>
      <c r="R542" s="14">
        <v>-179.172</v>
      </c>
      <c r="S542" s="16">
        <v>0</v>
      </c>
      <c r="T542" s="14">
        <v>778.6800000000004</v>
      </c>
      <c r="U542" s="14">
        <v>0</v>
      </c>
      <c r="V542" s="14">
        <v>1651</v>
      </c>
      <c r="W542">
        <f t="shared" si="41"/>
        <v>6</v>
      </c>
      <c r="X542">
        <f t="shared" si="42"/>
        <v>5101.32</v>
      </c>
      <c r="Y542">
        <f t="shared" si="43"/>
        <v>0</v>
      </c>
      <c r="Z542">
        <f t="shared" si="45"/>
        <v>0</v>
      </c>
      <c r="AA542" s="23">
        <f t="shared" si="44"/>
        <v>0</v>
      </c>
    </row>
    <row r="543" spans="1:27" x14ac:dyDescent="0.25">
      <c r="A543" s="10" t="s">
        <v>122</v>
      </c>
      <c r="B543" s="10" t="s">
        <v>123</v>
      </c>
      <c r="C543" s="11">
        <v>45726.25</v>
      </c>
      <c r="D543" s="12">
        <v>18.5</v>
      </c>
      <c r="E543" s="12">
        <v>18.5</v>
      </c>
      <c r="F543" s="13">
        <v>18.3</v>
      </c>
      <c r="G543" s="14">
        <v>2800</v>
      </c>
      <c r="H543" s="12">
        <v>0</v>
      </c>
      <c r="I543" s="12">
        <v>0</v>
      </c>
      <c r="J543" s="10">
        <v>0</v>
      </c>
      <c r="K543" s="10">
        <v>0</v>
      </c>
      <c r="L543" s="14">
        <v>51240</v>
      </c>
      <c r="M543" s="14">
        <v>754.14641411629304</v>
      </c>
      <c r="N543" s="14">
        <v>-16.799999999999979</v>
      </c>
      <c r="O543" s="14">
        <v>-11.62509588370702</v>
      </c>
      <c r="P543" s="14">
        <v>-11.62509588370702</v>
      </c>
      <c r="Q543" s="16">
        <v>0</v>
      </c>
      <c r="R543" s="14">
        <v>-6.2999999999999927</v>
      </c>
      <c r="S543" s="16">
        <v>772.07150999999999</v>
      </c>
      <c r="T543" s="14">
        <v>0</v>
      </c>
      <c r="U543" s="14">
        <v>0</v>
      </c>
      <c r="V543" s="14">
        <v>1651</v>
      </c>
      <c r="W543">
        <f t="shared" si="41"/>
        <v>6</v>
      </c>
      <c r="X543">
        <f t="shared" si="42"/>
        <v>0</v>
      </c>
      <c r="Y543">
        <f t="shared" si="43"/>
        <v>0</v>
      </c>
      <c r="Z543">
        <f t="shared" si="45"/>
        <v>0</v>
      </c>
      <c r="AA543" s="23">
        <f t="shared" si="44"/>
        <v>772.07150999999999</v>
      </c>
    </row>
    <row r="544" spans="1:27" x14ac:dyDescent="0.25">
      <c r="A544" s="10" t="s">
        <v>98</v>
      </c>
      <c r="B544" s="10" t="s">
        <v>100</v>
      </c>
      <c r="C544" s="11">
        <v>45726.25</v>
      </c>
      <c r="D544" s="12">
        <v>16.46</v>
      </c>
      <c r="E544" s="12">
        <v>8.23</v>
      </c>
      <c r="F544" s="13">
        <v>5.26</v>
      </c>
      <c r="G544" s="14">
        <v>2800</v>
      </c>
      <c r="H544" s="12">
        <v>2429.1999999999998</v>
      </c>
      <c r="I544" s="12">
        <v>0</v>
      </c>
      <c r="J544" s="10">
        <v>4.2</v>
      </c>
      <c r="K544" s="10">
        <v>0</v>
      </c>
      <c r="L544" s="14">
        <v>14728</v>
      </c>
      <c r="M544" s="14">
        <v>937.39219584236366</v>
      </c>
      <c r="N544" s="14">
        <v>-1390.294799999999</v>
      </c>
      <c r="O544" s="14">
        <v>-911.1459561576371</v>
      </c>
      <c r="P544" s="14">
        <v>-911.1459561576371</v>
      </c>
      <c r="Q544" s="16">
        <v>0</v>
      </c>
      <c r="R544" s="14">
        <v>-26.132400000000001</v>
      </c>
      <c r="S544" s="16">
        <v>317.31055199999997</v>
      </c>
      <c r="T544" s="14">
        <v>1557.360000000001</v>
      </c>
      <c r="U544" s="14">
        <v>0</v>
      </c>
      <c r="V544" s="14">
        <v>1651</v>
      </c>
      <c r="W544">
        <f t="shared" si="41"/>
        <v>6</v>
      </c>
      <c r="X544">
        <f t="shared" si="42"/>
        <v>10202.64</v>
      </c>
      <c r="Y544">
        <f t="shared" si="43"/>
        <v>0</v>
      </c>
      <c r="Z544">
        <f t="shared" si="45"/>
        <v>147.28</v>
      </c>
      <c r="AA544" s="23">
        <f t="shared" si="44"/>
        <v>611.87055199999998</v>
      </c>
    </row>
    <row r="545" spans="1:27" x14ac:dyDescent="0.25">
      <c r="A545" s="10" t="s">
        <v>26</v>
      </c>
      <c r="B545" s="10" t="s">
        <v>37</v>
      </c>
      <c r="C545" s="11">
        <v>45726.25</v>
      </c>
      <c r="D545" s="12">
        <v>6.23</v>
      </c>
      <c r="E545" s="12">
        <v>6.23</v>
      </c>
      <c r="F545" s="13">
        <v>0</v>
      </c>
      <c r="G545" s="14">
        <v>2800</v>
      </c>
      <c r="H545" s="12">
        <v>2429.1999999999998</v>
      </c>
      <c r="I545" s="12">
        <v>0</v>
      </c>
      <c r="J545" s="10">
        <v>4.7</v>
      </c>
      <c r="K545" s="10">
        <v>0</v>
      </c>
      <c r="L545" s="14">
        <v>0</v>
      </c>
      <c r="M545" s="14">
        <v>1521.637057199071</v>
      </c>
      <c r="N545" s="14">
        <v>-126</v>
      </c>
      <c r="O545" s="14">
        <v>-119.59214280092969</v>
      </c>
      <c r="P545" s="14">
        <v>-119.59214280092969</v>
      </c>
      <c r="Q545" s="16">
        <v>0</v>
      </c>
      <c r="R545" s="14">
        <v>-101.5308</v>
      </c>
      <c r="S545" s="16">
        <v>0</v>
      </c>
      <c r="T545" s="14">
        <v>1742.7600000000009</v>
      </c>
      <c r="U545" s="14">
        <v>0</v>
      </c>
      <c r="V545" s="14">
        <v>1651</v>
      </c>
      <c r="W545">
        <f t="shared" si="41"/>
        <v>6</v>
      </c>
      <c r="X545">
        <f t="shared" si="42"/>
        <v>11417.24</v>
      </c>
      <c r="Y545">
        <f t="shared" si="43"/>
        <v>0</v>
      </c>
      <c r="Z545">
        <f t="shared" si="45"/>
        <v>0</v>
      </c>
      <c r="AA545" s="23">
        <f t="shared" si="44"/>
        <v>0</v>
      </c>
    </row>
    <row r="546" spans="1:27" x14ac:dyDescent="0.25">
      <c r="A546" s="10" t="s">
        <v>96</v>
      </c>
      <c r="B546" s="10" t="s">
        <v>97</v>
      </c>
      <c r="C546" s="11">
        <v>45726.25</v>
      </c>
      <c r="D546" s="12">
        <v>0</v>
      </c>
      <c r="E546" s="12">
        <v>0</v>
      </c>
      <c r="F546" s="13">
        <v>0</v>
      </c>
      <c r="G546" s="14">
        <v>2800</v>
      </c>
      <c r="H546" s="12">
        <v>2413.408143322476</v>
      </c>
      <c r="I546" s="12">
        <v>2417.9507812500001</v>
      </c>
      <c r="J546" s="10">
        <v>30.7</v>
      </c>
      <c r="K546" s="10">
        <v>25.6</v>
      </c>
      <c r="L546" s="14">
        <v>0</v>
      </c>
      <c r="M546" s="14">
        <v>2087.9100000000021</v>
      </c>
      <c r="N546" s="14">
        <v>0</v>
      </c>
      <c r="O546" s="14">
        <v>0</v>
      </c>
      <c r="P546" s="14">
        <v>0</v>
      </c>
      <c r="Q546" s="16">
        <v>0</v>
      </c>
      <c r="R546" s="14">
        <v>0</v>
      </c>
      <c r="S546" s="16">
        <v>0</v>
      </c>
      <c r="T546" s="14">
        <v>1971.6184690553739</v>
      </c>
      <c r="U546" s="14">
        <v>116.29153094462821</v>
      </c>
      <c r="V546" s="14">
        <v>1651</v>
      </c>
      <c r="W546">
        <f t="shared" si="41"/>
        <v>6</v>
      </c>
      <c r="X546">
        <f t="shared" si="42"/>
        <v>74091.63</v>
      </c>
      <c r="Y546">
        <f t="shared" si="43"/>
        <v>61899.540000000008</v>
      </c>
      <c r="Z546">
        <f t="shared" si="45"/>
        <v>0</v>
      </c>
      <c r="AA546" s="23">
        <f t="shared" si="44"/>
        <v>0</v>
      </c>
    </row>
    <row r="547" spans="1:27" x14ac:dyDescent="0.25">
      <c r="A547" s="10" t="s">
        <v>98</v>
      </c>
      <c r="B547" s="10" t="s">
        <v>104</v>
      </c>
      <c r="C547" s="11">
        <v>45726.25</v>
      </c>
      <c r="D547" s="12">
        <v>81.12</v>
      </c>
      <c r="E547" s="12">
        <v>40.56</v>
      </c>
      <c r="F547" s="13">
        <v>29.7</v>
      </c>
      <c r="G547" s="14">
        <v>2800</v>
      </c>
      <c r="H547" s="12">
        <v>2429.1999999999998</v>
      </c>
      <c r="I547" s="12">
        <v>0</v>
      </c>
      <c r="J547" s="10">
        <v>5.5</v>
      </c>
      <c r="K547" s="10">
        <v>0</v>
      </c>
      <c r="L547" s="14">
        <v>83160</v>
      </c>
      <c r="M547" s="14">
        <v>3601.548294048524</v>
      </c>
      <c r="N547" s="14">
        <v>-453.59999999999962</v>
      </c>
      <c r="O547" s="14">
        <v>-229.5101459514739</v>
      </c>
      <c r="P547" s="14">
        <v>-229.5101459514739</v>
      </c>
      <c r="Q547" s="16">
        <v>0</v>
      </c>
      <c r="R547" s="14">
        <v>0</v>
      </c>
      <c r="S547" s="16">
        <v>1791.6584399999999</v>
      </c>
      <c r="T547" s="14">
        <v>2039.399999999998</v>
      </c>
      <c r="U547" s="14">
        <v>0</v>
      </c>
      <c r="V547" s="14">
        <v>1651</v>
      </c>
      <c r="W547">
        <f t="shared" si="41"/>
        <v>6</v>
      </c>
      <c r="X547">
        <f t="shared" si="42"/>
        <v>13360.599999999999</v>
      </c>
      <c r="Y547">
        <f t="shared" si="43"/>
        <v>0</v>
      </c>
      <c r="Z547">
        <f t="shared" si="45"/>
        <v>831.6</v>
      </c>
      <c r="AA547" s="23">
        <f t="shared" si="44"/>
        <v>3454.85844</v>
      </c>
    </row>
    <row r="548" spans="1:27" x14ac:dyDescent="0.25">
      <c r="A548" s="10" t="s">
        <v>106</v>
      </c>
      <c r="B548" s="10" t="s">
        <v>107</v>
      </c>
      <c r="C548" s="11">
        <v>45726.291666666657</v>
      </c>
      <c r="D548" s="12">
        <v>89.8</v>
      </c>
      <c r="E548" s="12">
        <v>89.8</v>
      </c>
      <c r="F548" s="13">
        <v>106.07</v>
      </c>
      <c r="G548" s="14">
        <v>2674.99</v>
      </c>
      <c r="H548" s="12">
        <v>2064.6999999999998</v>
      </c>
      <c r="I548" s="12">
        <v>0</v>
      </c>
      <c r="J548" s="10">
        <v>0.8</v>
      </c>
      <c r="K548" s="10">
        <v>0</v>
      </c>
      <c r="L548" s="14">
        <v>283736.18930000003</v>
      </c>
      <c r="M548" s="14">
        <v>-12561.263910359559</v>
      </c>
      <c r="N548" s="14">
        <v>-15079.63799999999</v>
      </c>
      <c r="O548" s="14">
        <v>-12036.744696359559</v>
      </c>
      <c r="P548" s="14">
        <v>-12036.744696359559</v>
      </c>
      <c r="Q548" s="16">
        <v>0</v>
      </c>
      <c r="R548" s="14">
        <v>-1012.751214</v>
      </c>
      <c r="S548" s="16">
        <v>0</v>
      </c>
      <c r="T548" s="14">
        <v>488.23200000000003</v>
      </c>
      <c r="U548" s="14">
        <v>0</v>
      </c>
      <c r="V548" s="14">
        <v>1847</v>
      </c>
      <c r="W548">
        <f t="shared" si="41"/>
        <v>7</v>
      </c>
      <c r="X548">
        <f t="shared" si="42"/>
        <v>1651.76</v>
      </c>
      <c r="Y548">
        <f t="shared" si="43"/>
        <v>0</v>
      </c>
      <c r="Z548">
        <f t="shared" si="45"/>
        <v>0</v>
      </c>
      <c r="AA548" s="23">
        <f t="shared" si="44"/>
        <v>0</v>
      </c>
    </row>
    <row r="549" spans="1:27" x14ac:dyDescent="0.25">
      <c r="A549" s="10" t="s">
        <v>118</v>
      </c>
      <c r="B549" s="10" t="s">
        <v>119</v>
      </c>
      <c r="C549" s="11">
        <v>45726.291666666657</v>
      </c>
      <c r="D549" s="12">
        <v>17.559999999999999</v>
      </c>
      <c r="E549" s="12">
        <v>17.559999999999999</v>
      </c>
      <c r="F549" s="13">
        <v>29.41</v>
      </c>
      <c r="G549" s="14">
        <v>2674.99</v>
      </c>
      <c r="H549" s="12">
        <v>0</v>
      </c>
      <c r="I549" s="12">
        <v>2064.6999999999998</v>
      </c>
      <c r="J549" s="10">
        <v>0</v>
      </c>
      <c r="K549" s="10">
        <v>1.3</v>
      </c>
      <c r="L549" s="14">
        <v>78671.455900000001</v>
      </c>
      <c r="M549" s="14">
        <v>-8228.9127859011369</v>
      </c>
      <c r="N549" s="14">
        <v>-9284.533999999996</v>
      </c>
      <c r="O549" s="14">
        <v>-8440.8318027711375</v>
      </c>
      <c r="P549" s="14">
        <v>-8440.8318027711375</v>
      </c>
      <c r="Q549" s="16">
        <v>0</v>
      </c>
      <c r="R549" s="14">
        <v>-528.79737318000002</v>
      </c>
      <c r="S549" s="16">
        <v>1534.0933900499999</v>
      </c>
      <c r="T549" s="14">
        <v>-793.37699999999995</v>
      </c>
      <c r="U549" s="14">
        <v>0</v>
      </c>
      <c r="V549" s="14">
        <v>1847</v>
      </c>
      <c r="W549">
        <f t="shared" si="41"/>
        <v>7</v>
      </c>
      <c r="X549">
        <f t="shared" si="42"/>
        <v>0</v>
      </c>
      <c r="Y549">
        <f t="shared" si="43"/>
        <v>2684.1099999999997</v>
      </c>
      <c r="Z549">
        <f t="shared" si="45"/>
        <v>0</v>
      </c>
      <c r="AA549" s="23">
        <f t="shared" si="44"/>
        <v>1534.0933900499999</v>
      </c>
    </row>
    <row r="550" spans="1:27" x14ac:dyDescent="0.25">
      <c r="A550" s="10" t="s">
        <v>110</v>
      </c>
      <c r="B550" s="10" t="s">
        <v>111</v>
      </c>
      <c r="C550" s="11">
        <v>45726.291666666657</v>
      </c>
      <c r="D550" s="12">
        <v>3.89</v>
      </c>
      <c r="E550" s="12">
        <v>3.89</v>
      </c>
      <c r="F550" s="13">
        <v>15.5</v>
      </c>
      <c r="G550" s="14">
        <v>2674.99</v>
      </c>
      <c r="H550" s="12">
        <v>0</v>
      </c>
      <c r="I550" s="12">
        <v>2064.6999999999998</v>
      </c>
      <c r="J550" s="10">
        <v>0</v>
      </c>
      <c r="K550" s="10">
        <v>4</v>
      </c>
      <c r="L550" s="14">
        <v>41462.344999999987</v>
      </c>
      <c r="M550" s="14">
        <v>-8192.9804716661456</v>
      </c>
      <c r="N550" s="14">
        <v>-6713.8399999999983</v>
      </c>
      <c r="O550" s="14">
        <v>-6269.1822625961458</v>
      </c>
      <c r="P550" s="14">
        <v>-6269.1822625961458</v>
      </c>
      <c r="Q550" s="16">
        <v>0</v>
      </c>
      <c r="R550" s="14">
        <v>-477.73448907</v>
      </c>
      <c r="S550" s="16">
        <v>995.09627999999998</v>
      </c>
      <c r="T550" s="14">
        <v>-2441.16</v>
      </c>
      <c r="U550" s="14">
        <v>0</v>
      </c>
      <c r="V550" s="14">
        <v>1847</v>
      </c>
      <c r="W550">
        <f t="shared" si="41"/>
        <v>7</v>
      </c>
      <c r="X550">
        <f t="shared" si="42"/>
        <v>0</v>
      </c>
      <c r="Y550">
        <f t="shared" si="43"/>
        <v>8258.7999999999993</v>
      </c>
      <c r="Z550">
        <f t="shared" si="45"/>
        <v>0</v>
      </c>
      <c r="AA550" s="23">
        <f t="shared" si="44"/>
        <v>995.09627999999998</v>
      </c>
    </row>
    <row r="551" spans="1:27" x14ac:dyDescent="0.25">
      <c r="A551" s="10" t="s">
        <v>24</v>
      </c>
      <c r="B551" s="10" t="s">
        <v>25</v>
      </c>
      <c r="C551" s="11">
        <v>45726.291666666657</v>
      </c>
      <c r="D551" s="12">
        <v>13.85</v>
      </c>
      <c r="E551" s="12">
        <v>13.85</v>
      </c>
      <c r="F551" s="13">
        <v>13.99</v>
      </c>
      <c r="G551" s="14">
        <v>2674.99</v>
      </c>
      <c r="H551" s="12">
        <v>0</v>
      </c>
      <c r="I551" s="12">
        <v>2064.6999999999998</v>
      </c>
      <c r="J551" s="10">
        <v>0</v>
      </c>
      <c r="K551" s="10">
        <v>0.2</v>
      </c>
      <c r="L551" s="14">
        <v>37423.110099999998</v>
      </c>
      <c r="M551" s="14">
        <v>-5666.29344003807</v>
      </c>
      <c r="N551" s="14">
        <v>-6174.9660000000003</v>
      </c>
      <c r="O551" s="14">
        <v>-5773.6265324980714</v>
      </c>
      <c r="P551" s="14">
        <v>-5773.6265324980714</v>
      </c>
      <c r="Q551" s="16">
        <v>0</v>
      </c>
      <c r="R551" s="14">
        <v>-13.859123190000011</v>
      </c>
      <c r="S551" s="16">
        <v>243.25021565</v>
      </c>
      <c r="T551" s="14">
        <v>-122.05800000000001</v>
      </c>
      <c r="U551" s="14">
        <v>0</v>
      </c>
      <c r="V551" s="14">
        <v>1847</v>
      </c>
      <c r="W551">
        <f t="shared" si="41"/>
        <v>7</v>
      </c>
      <c r="X551">
        <f t="shared" si="42"/>
        <v>0</v>
      </c>
      <c r="Y551">
        <f t="shared" si="43"/>
        <v>412.94</v>
      </c>
      <c r="Z551">
        <f t="shared" si="45"/>
        <v>0</v>
      </c>
      <c r="AA551" s="23">
        <f t="shared" si="44"/>
        <v>243.25021565</v>
      </c>
    </row>
    <row r="552" spans="1:27" x14ac:dyDescent="0.25">
      <c r="A552" s="10" t="s">
        <v>26</v>
      </c>
      <c r="B552" s="10" t="s">
        <v>42</v>
      </c>
      <c r="C552" s="11">
        <v>45726.291666666657</v>
      </c>
      <c r="D552" s="12">
        <v>10.25</v>
      </c>
      <c r="E552" s="12">
        <v>10.25</v>
      </c>
      <c r="F552" s="13">
        <v>16.73</v>
      </c>
      <c r="G552" s="14">
        <v>2674.99</v>
      </c>
      <c r="H552" s="12">
        <v>0</v>
      </c>
      <c r="I552" s="12">
        <v>2064.6999999999998</v>
      </c>
      <c r="J552" s="10">
        <v>0</v>
      </c>
      <c r="K552" s="10">
        <v>0.1</v>
      </c>
      <c r="L552" s="14">
        <v>44752.582699999999</v>
      </c>
      <c r="M552" s="14">
        <v>-4022.4967260570938</v>
      </c>
      <c r="N552" s="14">
        <v>-5591.9219999999987</v>
      </c>
      <c r="O552" s="14">
        <v>-4876.9696786070936</v>
      </c>
      <c r="P552" s="14">
        <v>-4876.9696786070936</v>
      </c>
      <c r="Q552" s="16">
        <v>0</v>
      </c>
      <c r="R552" s="14">
        <v>-337.57036305000003</v>
      </c>
      <c r="S552" s="16">
        <v>1253.0723155999999</v>
      </c>
      <c r="T552" s="14">
        <v>-61.029000000000003</v>
      </c>
      <c r="U552" s="14">
        <v>0</v>
      </c>
      <c r="V552" s="14">
        <v>1847</v>
      </c>
      <c r="W552">
        <f t="shared" si="41"/>
        <v>7</v>
      </c>
      <c r="X552">
        <f t="shared" si="42"/>
        <v>0</v>
      </c>
      <c r="Y552">
        <f t="shared" si="43"/>
        <v>206.47</v>
      </c>
      <c r="Z552">
        <f t="shared" si="45"/>
        <v>0</v>
      </c>
      <c r="AA552" s="23">
        <f t="shared" si="44"/>
        <v>1253.0723155999999</v>
      </c>
    </row>
    <row r="553" spans="1:27" x14ac:dyDescent="0.25">
      <c r="A553" s="10" t="s">
        <v>112</v>
      </c>
      <c r="B553" s="10" t="s">
        <v>114</v>
      </c>
      <c r="C553" s="11">
        <v>45726.291666666657</v>
      </c>
      <c r="D553" s="12">
        <v>0</v>
      </c>
      <c r="E553" s="12">
        <v>0</v>
      </c>
      <c r="F553" s="13">
        <v>5.0999999999999996</v>
      </c>
      <c r="G553" s="14">
        <v>2674.99</v>
      </c>
      <c r="H553" s="12">
        <v>0</v>
      </c>
      <c r="I553" s="12">
        <v>2064.6999999999998</v>
      </c>
      <c r="J553" s="10">
        <v>0</v>
      </c>
      <c r="K553" s="10">
        <v>4.8</v>
      </c>
      <c r="L553" s="14">
        <v>13642.449000000001</v>
      </c>
      <c r="M553" s="14">
        <v>-3386.0131741153832</v>
      </c>
      <c r="N553" s="14">
        <v>-265.01999999999981</v>
      </c>
      <c r="O553" s="14">
        <v>-178.9572121153833</v>
      </c>
      <c r="P553" s="14">
        <v>-178.9572121153833</v>
      </c>
      <c r="Q553" s="16">
        <v>0</v>
      </c>
      <c r="R553" s="14">
        <v>-4.8149819999999854</v>
      </c>
      <c r="S553" s="16">
        <v>-272.84897999999993</v>
      </c>
      <c r="T553" s="14">
        <v>-2929.3919999999998</v>
      </c>
      <c r="U553" s="14">
        <v>0</v>
      </c>
      <c r="V553" s="14">
        <v>1847</v>
      </c>
      <c r="W553">
        <f t="shared" si="41"/>
        <v>7</v>
      </c>
      <c r="X553">
        <f t="shared" si="42"/>
        <v>0</v>
      </c>
      <c r="Y553">
        <f t="shared" si="43"/>
        <v>9910.56</v>
      </c>
      <c r="Z553">
        <f t="shared" si="45"/>
        <v>597.53926620000004</v>
      </c>
      <c r="AA553" s="23">
        <f t="shared" si="44"/>
        <v>922.2295524000001</v>
      </c>
    </row>
    <row r="554" spans="1:27" x14ac:dyDescent="0.25">
      <c r="A554" s="10" t="s">
        <v>21</v>
      </c>
      <c r="B554" s="10" t="s">
        <v>23</v>
      </c>
      <c r="C554" s="11">
        <v>45726.291666666657</v>
      </c>
      <c r="D554" s="12">
        <v>5</v>
      </c>
      <c r="E554" s="12">
        <v>5</v>
      </c>
      <c r="F554" s="13">
        <v>10.119999999999999</v>
      </c>
      <c r="G554" s="14">
        <v>2674.99</v>
      </c>
      <c r="H554" s="12">
        <v>0</v>
      </c>
      <c r="I554" s="12">
        <v>2064.6999999999998</v>
      </c>
      <c r="J554" s="10">
        <v>0</v>
      </c>
      <c r="K554" s="10">
        <v>5</v>
      </c>
      <c r="L554" s="14">
        <v>27070.898799999999</v>
      </c>
      <c r="M554" s="14">
        <v>-2943.1664047999998</v>
      </c>
      <c r="N554" s="14">
        <v>-106.0079999999993</v>
      </c>
      <c r="O554" s="14">
        <v>-1.2259637749423291E-14</v>
      </c>
      <c r="P554" s="14">
        <v>-1.2259637749423291E-14</v>
      </c>
      <c r="Q554" s="16">
        <v>0</v>
      </c>
      <c r="R554" s="14">
        <v>0</v>
      </c>
      <c r="S554" s="16">
        <v>108.28359519999999</v>
      </c>
      <c r="T554" s="14">
        <v>-3051.45</v>
      </c>
      <c r="U554" s="14">
        <v>0</v>
      </c>
      <c r="V554" s="14">
        <v>1847</v>
      </c>
      <c r="W554">
        <f t="shared" si="41"/>
        <v>7</v>
      </c>
      <c r="X554">
        <f t="shared" si="42"/>
        <v>0</v>
      </c>
      <c r="Y554">
        <f t="shared" si="43"/>
        <v>10323.5</v>
      </c>
      <c r="Z554">
        <f t="shared" si="45"/>
        <v>0</v>
      </c>
      <c r="AA554" s="23">
        <f t="shared" si="44"/>
        <v>108.28359519999999</v>
      </c>
    </row>
    <row r="555" spans="1:27" x14ac:dyDescent="0.25">
      <c r="A555" s="10" t="s">
        <v>26</v>
      </c>
      <c r="B555" s="10" t="s">
        <v>27</v>
      </c>
      <c r="C555" s="11">
        <v>45726.291666666657</v>
      </c>
      <c r="D555" s="12">
        <v>26.2</v>
      </c>
      <c r="E555" s="12">
        <v>26.2</v>
      </c>
      <c r="F555" s="13">
        <v>32.340000000000003</v>
      </c>
      <c r="G555" s="14">
        <v>2674.99</v>
      </c>
      <c r="H555" s="12">
        <v>0</v>
      </c>
      <c r="I555" s="12">
        <v>2064.6999999999998</v>
      </c>
      <c r="J555" s="10">
        <v>0</v>
      </c>
      <c r="K555" s="10">
        <v>4.5</v>
      </c>
      <c r="L555" s="14">
        <v>86509.176599999977</v>
      </c>
      <c r="M555" s="14">
        <v>-2873.0984671976289</v>
      </c>
      <c r="N555" s="14">
        <v>-1448.7759999999971</v>
      </c>
      <c r="O555" s="14">
        <v>-747.92614519762958</v>
      </c>
      <c r="P555" s="14">
        <v>-747.92614519762958</v>
      </c>
      <c r="Q555" s="16">
        <v>0</v>
      </c>
      <c r="R555" s="14">
        <v>-27.686146499999978</v>
      </c>
      <c r="S555" s="16">
        <v>648.81882449999989</v>
      </c>
      <c r="T555" s="14">
        <v>-2746.3049999999998</v>
      </c>
      <c r="U555" s="14">
        <v>0</v>
      </c>
      <c r="V555" s="14">
        <v>1847</v>
      </c>
      <c r="W555">
        <f t="shared" si="41"/>
        <v>7</v>
      </c>
      <c r="X555">
        <f t="shared" si="42"/>
        <v>0</v>
      </c>
      <c r="Y555">
        <f t="shared" si="43"/>
        <v>9291.15</v>
      </c>
      <c r="Z555">
        <f t="shared" si="45"/>
        <v>0</v>
      </c>
      <c r="AA555" s="23">
        <f t="shared" si="44"/>
        <v>648.81882449999989</v>
      </c>
    </row>
    <row r="556" spans="1:27" x14ac:dyDescent="0.25">
      <c r="A556" s="10" t="s">
        <v>112</v>
      </c>
      <c r="B556" s="10" t="s">
        <v>113</v>
      </c>
      <c r="C556" s="11">
        <v>45726.291666666657</v>
      </c>
      <c r="D556" s="12">
        <v>8.19</v>
      </c>
      <c r="E556" s="12">
        <v>8.19</v>
      </c>
      <c r="F556" s="13">
        <v>10.56</v>
      </c>
      <c r="G556" s="14">
        <v>2674.99</v>
      </c>
      <c r="H556" s="12">
        <v>0</v>
      </c>
      <c r="I556" s="12">
        <v>0</v>
      </c>
      <c r="J556" s="10">
        <v>0</v>
      </c>
      <c r="K556" s="10">
        <v>0</v>
      </c>
      <c r="L556" s="14">
        <v>28247.894400000001</v>
      </c>
      <c r="M556" s="14">
        <v>-2786.6493554961498</v>
      </c>
      <c r="N556" s="14">
        <v>-2084.824000000001</v>
      </c>
      <c r="O556" s="14">
        <v>-1781.8829866461499</v>
      </c>
      <c r="P556" s="14">
        <v>-1781.8829866461499</v>
      </c>
      <c r="Q556" s="16">
        <v>0</v>
      </c>
      <c r="R556" s="14">
        <v>-157.3295368500001</v>
      </c>
      <c r="S556" s="16">
        <v>-847.43683199999998</v>
      </c>
      <c r="T556" s="14">
        <v>0</v>
      </c>
      <c r="U556" s="14">
        <v>0</v>
      </c>
      <c r="V556" s="14">
        <v>1847</v>
      </c>
      <c r="W556">
        <f t="shared" si="41"/>
        <v>7</v>
      </c>
      <c r="X556">
        <f t="shared" si="42"/>
        <v>0</v>
      </c>
      <c r="Y556">
        <f t="shared" si="43"/>
        <v>0</v>
      </c>
      <c r="Z556">
        <f t="shared" si="45"/>
        <v>1237.25777472</v>
      </c>
      <c r="AA556" s="23">
        <f t="shared" si="44"/>
        <v>1627.0787174400002</v>
      </c>
    </row>
    <row r="557" spans="1:27" x14ac:dyDescent="0.25">
      <c r="A557" s="10" t="s">
        <v>118</v>
      </c>
      <c r="B557" s="10" t="s">
        <v>121</v>
      </c>
      <c r="C557" s="11">
        <v>45726.291666666657</v>
      </c>
      <c r="D557" s="12">
        <v>11.8</v>
      </c>
      <c r="E557" s="12">
        <v>11.8</v>
      </c>
      <c r="F557" s="13">
        <v>17.8</v>
      </c>
      <c r="G557" s="14">
        <v>2674.99</v>
      </c>
      <c r="H557" s="12">
        <v>0</v>
      </c>
      <c r="I557" s="12">
        <v>2064.6999999999998</v>
      </c>
      <c r="J557" s="10">
        <v>0</v>
      </c>
      <c r="K557" s="10">
        <v>5.8</v>
      </c>
      <c r="L557" s="14">
        <v>47614.822</v>
      </c>
      <c r="M557" s="14">
        <v>-2730.497779076919</v>
      </c>
      <c r="N557" s="14">
        <v>-176.67999999999941</v>
      </c>
      <c r="O557" s="14">
        <v>-119.3048080769218</v>
      </c>
      <c r="P557" s="14">
        <v>-119.3048080769218</v>
      </c>
      <c r="Q557" s="16">
        <v>0</v>
      </c>
      <c r="R557" s="14">
        <v>0</v>
      </c>
      <c r="S557" s="16">
        <v>928.48902899999996</v>
      </c>
      <c r="T557" s="14">
        <v>-3539.6819999999971</v>
      </c>
      <c r="U557" s="14">
        <v>0</v>
      </c>
      <c r="V557" s="14">
        <v>1847</v>
      </c>
      <c r="W557">
        <f t="shared" si="41"/>
        <v>7</v>
      </c>
      <c r="X557">
        <f t="shared" si="42"/>
        <v>0</v>
      </c>
      <c r="Y557">
        <f t="shared" si="43"/>
        <v>11975.259999999998</v>
      </c>
      <c r="Z557">
        <f t="shared" si="45"/>
        <v>0</v>
      </c>
      <c r="AA557" s="23">
        <f t="shared" si="44"/>
        <v>928.48902899999996</v>
      </c>
    </row>
    <row r="558" spans="1:27" x14ac:dyDescent="0.25">
      <c r="A558" s="10" t="s">
        <v>90</v>
      </c>
      <c r="B558" s="10" t="s">
        <v>90</v>
      </c>
      <c r="C558" s="11">
        <v>45726.291666666657</v>
      </c>
      <c r="D558" s="12">
        <v>0</v>
      </c>
      <c r="E558" s="12">
        <v>0</v>
      </c>
      <c r="F558" s="13">
        <v>4.0599999999999996</v>
      </c>
      <c r="G558" s="14">
        <v>2674.99</v>
      </c>
      <c r="H558" s="12">
        <v>0</v>
      </c>
      <c r="I558" s="12">
        <v>2064.6999999999998</v>
      </c>
      <c r="J558" s="10">
        <v>0</v>
      </c>
      <c r="K558" s="10">
        <v>4</v>
      </c>
      <c r="L558" s="14">
        <v>10860.4594</v>
      </c>
      <c r="M558" s="14">
        <v>-2672.4397116230762</v>
      </c>
      <c r="N558" s="14">
        <v>-53.00399999999965</v>
      </c>
      <c r="O558" s="14">
        <v>-35.791442423076447</v>
      </c>
      <c r="P558" s="14">
        <v>-35.791442423076447</v>
      </c>
      <c r="Q558" s="16">
        <v>0</v>
      </c>
      <c r="R558" s="14">
        <v>-325.81378199999989</v>
      </c>
      <c r="S558" s="16">
        <v>130.32551280000001</v>
      </c>
      <c r="T558" s="14">
        <v>-2441.16</v>
      </c>
      <c r="U558" s="14">
        <v>0</v>
      </c>
      <c r="V558" s="14">
        <v>1847</v>
      </c>
      <c r="W558">
        <f t="shared" si="41"/>
        <v>7</v>
      </c>
      <c r="X558">
        <f t="shared" si="42"/>
        <v>0</v>
      </c>
      <c r="Y558">
        <f t="shared" si="43"/>
        <v>8258.7999999999993</v>
      </c>
      <c r="Z558">
        <f t="shared" si="45"/>
        <v>0</v>
      </c>
      <c r="AA558" s="23">
        <f t="shared" si="44"/>
        <v>130.32551280000001</v>
      </c>
    </row>
    <row r="559" spans="1:27" x14ac:dyDescent="0.25">
      <c r="A559" s="10" t="s">
        <v>26</v>
      </c>
      <c r="B559" s="10" t="s">
        <v>39</v>
      </c>
      <c r="C559" s="11">
        <v>45726.291666666657</v>
      </c>
      <c r="D559" s="12">
        <v>2.5</v>
      </c>
      <c r="E559" s="12">
        <v>2.5</v>
      </c>
      <c r="F559" s="13">
        <v>6.27</v>
      </c>
      <c r="G559" s="14">
        <v>2674.99</v>
      </c>
      <c r="H559" s="12">
        <v>0</v>
      </c>
      <c r="I559" s="12">
        <v>2064.6999999999998</v>
      </c>
      <c r="J559" s="10">
        <v>0</v>
      </c>
      <c r="K559" s="10">
        <v>4</v>
      </c>
      <c r="L559" s="14">
        <v>16772.187300000001</v>
      </c>
      <c r="M559" s="14">
        <v>-2324.897187122092</v>
      </c>
      <c r="N559" s="14">
        <v>-18.457431</v>
      </c>
      <c r="O559" s="14">
        <v>-9.5285918720915141</v>
      </c>
      <c r="P559" s="14">
        <v>-9.5285918720915141</v>
      </c>
      <c r="Q559" s="16">
        <v>0</v>
      </c>
      <c r="R559" s="14">
        <v>0</v>
      </c>
      <c r="S559" s="16">
        <v>125.79140475</v>
      </c>
      <c r="T559" s="14">
        <v>-2441.16</v>
      </c>
      <c r="U559" s="14">
        <v>0</v>
      </c>
      <c r="V559" s="14">
        <v>1847</v>
      </c>
      <c r="W559">
        <f t="shared" si="41"/>
        <v>7</v>
      </c>
      <c r="X559">
        <f t="shared" si="42"/>
        <v>0</v>
      </c>
      <c r="Y559">
        <f t="shared" si="43"/>
        <v>8258.7999999999993</v>
      </c>
      <c r="Z559">
        <f t="shared" si="45"/>
        <v>0</v>
      </c>
      <c r="AA559" s="23">
        <f t="shared" si="44"/>
        <v>125.79140475</v>
      </c>
    </row>
    <row r="560" spans="1:27" x14ac:dyDescent="0.25">
      <c r="A560" s="10" t="s">
        <v>46</v>
      </c>
      <c r="B560" s="10" t="s">
        <v>47</v>
      </c>
      <c r="C560" s="11">
        <v>45726.291666666657</v>
      </c>
      <c r="D560" s="12">
        <v>3</v>
      </c>
      <c r="E560" s="12">
        <v>3</v>
      </c>
      <c r="F560" s="13">
        <v>7.6</v>
      </c>
      <c r="G560" s="14">
        <v>2674.99</v>
      </c>
      <c r="H560" s="12">
        <v>0</v>
      </c>
      <c r="I560" s="12">
        <v>2064.6999999999998</v>
      </c>
      <c r="J560" s="10">
        <v>0</v>
      </c>
      <c r="K560" s="10">
        <v>5</v>
      </c>
      <c r="L560" s="14">
        <v>20329.923999999999</v>
      </c>
      <c r="M560" s="14">
        <v>-2280.2587055819122</v>
      </c>
      <c r="N560" s="14">
        <v>-32.09987999999997</v>
      </c>
      <c r="O560" s="14">
        <v>-21.67574158191211</v>
      </c>
      <c r="P560" s="14">
        <v>-21.67574158191211</v>
      </c>
      <c r="Q560" s="16">
        <v>0</v>
      </c>
      <c r="R560" s="14">
        <v>-5.3457038795556848E-14</v>
      </c>
      <c r="S560" s="16">
        <v>792.86703599999987</v>
      </c>
      <c r="T560" s="14">
        <v>-3051.45</v>
      </c>
      <c r="U560" s="14">
        <v>0</v>
      </c>
      <c r="V560" s="14">
        <v>1847</v>
      </c>
      <c r="W560">
        <f t="shared" si="41"/>
        <v>7</v>
      </c>
      <c r="X560">
        <f t="shared" si="42"/>
        <v>0</v>
      </c>
      <c r="Y560">
        <f t="shared" si="43"/>
        <v>10323.5</v>
      </c>
      <c r="Z560">
        <f t="shared" si="45"/>
        <v>0</v>
      </c>
      <c r="AA560" s="23">
        <f t="shared" si="44"/>
        <v>792.86703599999987</v>
      </c>
    </row>
    <row r="561" spans="1:27" x14ac:dyDescent="0.25">
      <c r="A561" s="10" t="s">
        <v>115</v>
      </c>
      <c r="B561" s="10" t="s">
        <v>116</v>
      </c>
      <c r="C561" s="11">
        <v>45726.291666666657</v>
      </c>
      <c r="D561" s="12">
        <v>2</v>
      </c>
      <c r="E561" s="12">
        <v>2</v>
      </c>
      <c r="F561" s="13">
        <v>1</v>
      </c>
      <c r="G561" s="14">
        <v>2674.99</v>
      </c>
      <c r="H561" s="12">
        <v>0</v>
      </c>
      <c r="I561" s="12">
        <v>2064.6999999999998</v>
      </c>
      <c r="J561" s="10">
        <v>0</v>
      </c>
      <c r="K561" s="10">
        <v>2</v>
      </c>
      <c r="L561" s="14">
        <v>2674.99</v>
      </c>
      <c r="M561" s="14">
        <v>-1851.5736817376319</v>
      </c>
      <c r="N561" s="14">
        <v>-240.74909999999949</v>
      </c>
      <c r="O561" s="14">
        <v>-213.29399323763221</v>
      </c>
      <c r="P561" s="14">
        <v>-213.29399323763221</v>
      </c>
      <c r="Q561" s="16">
        <v>0</v>
      </c>
      <c r="R561" s="14">
        <v>-441.77459850000002</v>
      </c>
      <c r="S561" s="16">
        <v>24.074909999999999</v>
      </c>
      <c r="T561" s="14">
        <v>-1220.58</v>
      </c>
      <c r="U561" s="14">
        <v>0</v>
      </c>
      <c r="V561" s="14">
        <v>1847</v>
      </c>
      <c r="W561">
        <f t="shared" si="41"/>
        <v>7</v>
      </c>
      <c r="X561">
        <f t="shared" si="42"/>
        <v>0</v>
      </c>
      <c r="Y561">
        <f t="shared" si="43"/>
        <v>4129.3999999999996</v>
      </c>
      <c r="Z561">
        <f t="shared" si="45"/>
        <v>0</v>
      </c>
      <c r="AA561" s="23">
        <f t="shared" si="44"/>
        <v>24.074909999999999</v>
      </c>
    </row>
    <row r="562" spans="1:27" x14ac:dyDescent="0.25">
      <c r="A562" s="10" t="s">
        <v>80</v>
      </c>
      <c r="B562" s="10" t="s">
        <v>85</v>
      </c>
      <c r="C562" s="11">
        <v>45726.291666666657</v>
      </c>
      <c r="D562" s="12">
        <v>23.29</v>
      </c>
      <c r="E562" s="12">
        <v>23.29</v>
      </c>
      <c r="F562" s="13">
        <v>30.64</v>
      </c>
      <c r="G562" s="14">
        <v>2674.99</v>
      </c>
      <c r="H562" s="12">
        <v>0</v>
      </c>
      <c r="I562" s="12">
        <v>2064.6999999999998</v>
      </c>
      <c r="J562" s="10">
        <v>0</v>
      </c>
      <c r="K562" s="10">
        <v>5.4</v>
      </c>
      <c r="L562" s="14">
        <v>81961.693599999999</v>
      </c>
      <c r="M562" s="14">
        <v>-1710.5100101435869</v>
      </c>
      <c r="N562" s="14">
        <v>-1713.795999999998</v>
      </c>
      <c r="O562" s="14">
        <v>-750.85227774358736</v>
      </c>
      <c r="P562" s="14">
        <v>-750.85227774358736</v>
      </c>
      <c r="Q562" s="16">
        <v>0</v>
      </c>
      <c r="R562" s="14">
        <v>0</v>
      </c>
      <c r="S562" s="16">
        <v>2335.9082675999998</v>
      </c>
      <c r="T562" s="14">
        <v>-3295.5659999999998</v>
      </c>
      <c r="U562" s="14">
        <v>0</v>
      </c>
      <c r="V562" s="14">
        <v>1847</v>
      </c>
      <c r="W562">
        <f t="shared" si="41"/>
        <v>7</v>
      </c>
      <c r="X562">
        <f t="shared" si="42"/>
        <v>0</v>
      </c>
      <c r="Y562">
        <f t="shared" si="43"/>
        <v>11149.38</v>
      </c>
      <c r="Z562">
        <f t="shared" si="45"/>
        <v>0</v>
      </c>
      <c r="AA562" s="23">
        <f t="shared" si="44"/>
        <v>2335.9082675999998</v>
      </c>
    </row>
    <row r="563" spans="1:27" x14ac:dyDescent="0.25">
      <c r="A563" s="10" t="s">
        <v>65</v>
      </c>
      <c r="B563" s="10" t="s">
        <v>68</v>
      </c>
      <c r="C563" s="11">
        <v>45726.291666666657</v>
      </c>
      <c r="D563" s="12">
        <v>2.2000000000000002</v>
      </c>
      <c r="E563" s="12">
        <v>2.2000000000000002</v>
      </c>
      <c r="F563" s="13">
        <v>5.17</v>
      </c>
      <c r="G563" s="14">
        <v>2674.99</v>
      </c>
      <c r="H563" s="12">
        <v>0</v>
      </c>
      <c r="I563" s="12">
        <v>2064.6999999999998</v>
      </c>
      <c r="J563" s="10">
        <v>0</v>
      </c>
      <c r="K563" s="10">
        <v>2.8</v>
      </c>
      <c r="L563" s="14">
        <v>13829.6983</v>
      </c>
      <c r="M563" s="14">
        <v>-1704.8978709504961</v>
      </c>
      <c r="N563" s="14">
        <v>-150.17799999999991</v>
      </c>
      <c r="O563" s="14">
        <v>-92.893759050497195</v>
      </c>
      <c r="P563" s="14">
        <v>-92.893759050497195</v>
      </c>
      <c r="Q563" s="16">
        <v>0</v>
      </c>
      <c r="R563" s="14">
        <v>0</v>
      </c>
      <c r="S563" s="16">
        <v>96.8078881</v>
      </c>
      <c r="T563" s="14">
        <v>-1708.8119999999981</v>
      </c>
      <c r="U563" s="14">
        <v>0</v>
      </c>
      <c r="V563" s="14">
        <v>1847</v>
      </c>
      <c r="W563">
        <f t="shared" si="41"/>
        <v>7</v>
      </c>
      <c r="X563">
        <f t="shared" si="42"/>
        <v>0</v>
      </c>
      <c r="Y563">
        <f t="shared" si="43"/>
        <v>5781.1599999999989</v>
      </c>
      <c r="Z563">
        <f t="shared" si="45"/>
        <v>0</v>
      </c>
      <c r="AA563" s="23">
        <f t="shared" si="44"/>
        <v>96.8078881</v>
      </c>
    </row>
    <row r="564" spans="1:27" x14ac:dyDescent="0.25">
      <c r="A564" s="10" t="s">
        <v>54</v>
      </c>
      <c r="B564" s="10" t="s">
        <v>54</v>
      </c>
      <c r="C564" s="11">
        <v>45726.291666666657</v>
      </c>
      <c r="D564" s="12">
        <v>7.2</v>
      </c>
      <c r="E564" s="12">
        <v>7.2</v>
      </c>
      <c r="F564" s="13">
        <v>10.02</v>
      </c>
      <c r="G564" s="14">
        <v>2674.99</v>
      </c>
      <c r="H564" s="12">
        <v>0</v>
      </c>
      <c r="I564" s="12">
        <v>2064.6999999999998</v>
      </c>
      <c r="J564" s="10">
        <v>0</v>
      </c>
      <c r="K564" s="10">
        <v>0.4</v>
      </c>
      <c r="L564" s="14">
        <v>26803.399799999999</v>
      </c>
      <c r="M564" s="14">
        <v>-1643.8016979591539</v>
      </c>
      <c r="N564" s="14">
        <v>-2137.8279999999991</v>
      </c>
      <c r="O564" s="14">
        <v>-1761.130346759154</v>
      </c>
      <c r="P564" s="14">
        <v>-1761.130346759154</v>
      </c>
      <c r="Q564" s="16">
        <v>0</v>
      </c>
      <c r="R564" s="14">
        <v>-121.0165476</v>
      </c>
      <c r="S564" s="16">
        <v>482.46119639999989</v>
      </c>
      <c r="T564" s="14">
        <v>-244.11600000000001</v>
      </c>
      <c r="U564" s="14">
        <v>0</v>
      </c>
      <c r="V564" s="14">
        <v>1847</v>
      </c>
      <c r="W564">
        <f t="shared" si="41"/>
        <v>7</v>
      </c>
      <c r="X564">
        <f t="shared" si="42"/>
        <v>0</v>
      </c>
      <c r="Y564">
        <f t="shared" si="43"/>
        <v>825.88</v>
      </c>
      <c r="Z564">
        <f t="shared" si="45"/>
        <v>0</v>
      </c>
      <c r="AA564" s="23">
        <f t="shared" si="44"/>
        <v>482.46119639999989</v>
      </c>
    </row>
    <row r="565" spans="1:27" x14ac:dyDescent="0.25">
      <c r="A565" s="10" t="s">
        <v>90</v>
      </c>
      <c r="B565" s="10" t="s">
        <v>91</v>
      </c>
      <c r="C565" s="11">
        <v>45726.291666666657</v>
      </c>
      <c r="D565" s="12">
        <v>4</v>
      </c>
      <c r="E565" s="12">
        <v>4</v>
      </c>
      <c r="F565" s="13">
        <v>6.22</v>
      </c>
      <c r="G565" s="14">
        <v>2674.99</v>
      </c>
      <c r="H565" s="12">
        <v>0</v>
      </c>
      <c r="I565" s="12">
        <v>2064.6999999999998</v>
      </c>
      <c r="J565" s="10">
        <v>0</v>
      </c>
      <c r="K565" s="10">
        <v>2</v>
      </c>
      <c r="L565" s="14">
        <v>16638.4378</v>
      </c>
      <c r="M565" s="14">
        <v>-1152.1540352846141</v>
      </c>
      <c r="N565" s="14">
        <v>-194.34799999999979</v>
      </c>
      <c r="O565" s="14">
        <v>-131.23528888461431</v>
      </c>
      <c r="P565" s="14">
        <v>-131.23528888461431</v>
      </c>
      <c r="Q565" s="16">
        <v>0</v>
      </c>
      <c r="R565" s="14">
        <v>0</v>
      </c>
      <c r="S565" s="16">
        <v>199.66125360000001</v>
      </c>
      <c r="T565" s="14">
        <v>-1220.58</v>
      </c>
      <c r="U565" s="14">
        <v>0</v>
      </c>
      <c r="V565" s="14">
        <v>1847</v>
      </c>
      <c r="W565">
        <f t="shared" si="41"/>
        <v>7</v>
      </c>
      <c r="X565">
        <f t="shared" si="42"/>
        <v>0</v>
      </c>
      <c r="Y565">
        <f t="shared" si="43"/>
        <v>4129.3999999999996</v>
      </c>
      <c r="Z565">
        <f t="shared" si="45"/>
        <v>0</v>
      </c>
      <c r="AA565" s="23">
        <f t="shared" si="44"/>
        <v>199.66125360000001</v>
      </c>
    </row>
    <row r="566" spans="1:27" x14ac:dyDescent="0.25">
      <c r="A566" s="10" t="s">
        <v>26</v>
      </c>
      <c r="B566" s="10" t="s">
        <v>40</v>
      </c>
      <c r="C566" s="11">
        <v>45726.291666666657</v>
      </c>
      <c r="D566" s="12">
        <v>3.67</v>
      </c>
      <c r="E566" s="12">
        <v>3.67</v>
      </c>
      <c r="F566" s="13">
        <v>5.35</v>
      </c>
      <c r="G566" s="14">
        <v>2674.99</v>
      </c>
      <c r="H566" s="12">
        <v>0</v>
      </c>
      <c r="I566" s="12">
        <v>0</v>
      </c>
      <c r="J566" s="10">
        <v>0</v>
      </c>
      <c r="K566" s="10">
        <v>0</v>
      </c>
      <c r="L566" s="14">
        <v>14311.1965</v>
      </c>
      <c r="M566" s="14">
        <v>-901.23665245434836</v>
      </c>
      <c r="N566" s="14">
        <v>-1457.609999999999</v>
      </c>
      <c r="O566" s="14">
        <v>-1228.979102244348</v>
      </c>
      <c r="P566" s="14">
        <v>-1228.979102244348</v>
      </c>
      <c r="Q566" s="16">
        <v>0</v>
      </c>
      <c r="R566" s="14">
        <v>-72.971052209999968</v>
      </c>
      <c r="S566" s="16">
        <v>400.71350200000001</v>
      </c>
      <c r="T566" s="14">
        <v>0</v>
      </c>
      <c r="U566" s="14">
        <v>0</v>
      </c>
      <c r="V566" s="14">
        <v>1847</v>
      </c>
      <c r="W566">
        <f t="shared" si="41"/>
        <v>7</v>
      </c>
      <c r="X566">
        <f t="shared" si="42"/>
        <v>0</v>
      </c>
      <c r="Y566">
        <f t="shared" si="43"/>
        <v>0</v>
      </c>
      <c r="Z566">
        <f t="shared" si="45"/>
        <v>0</v>
      </c>
      <c r="AA566" s="23">
        <f t="shared" si="44"/>
        <v>400.71350200000001</v>
      </c>
    </row>
    <row r="567" spans="1:27" x14ac:dyDescent="0.25">
      <c r="A567" s="10" t="s">
        <v>98</v>
      </c>
      <c r="B567" s="10" t="s">
        <v>103</v>
      </c>
      <c r="C567" s="11">
        <v>45726.291666666657</v>
      </c>
      <c r="D567" s="12">
        <v>0.62</v>
      </c>
      <c r="E567" s="12">
        <v>0.31</v>
      </c>
      <c r="F567" s="13">
        <v>0.99</v>
      </c>
      <c r="G567" s="14">
        <v>2674.99</v>
      </c>
      <c r="H567" s="12">
        <v>2064.6999999999998</v>
      </c>
      <c r="I567" s="12">
        <v>0</v>
      </c>
      <c r="J567" s="10">
        <v>0.1</v>
      </c>
      <c r="K567" s="10">
        <v>0</v>
      </c>
      <c r="L567" s="14">
        <v>2648.2401</v>
      </c>
      <c r="M567" s="14">
        <v>-598.29147162446986</v>
      </c>
      <c r="N567" s="14">
        <v>-697.88599999999985</v>
      </c>
      <c r="O567" s="14">
        <v>-658.21591113446971</v>
      </c>
      <c r="P567" s="14">
        <v>-658.21591113446971</v>
      </c>
      <c r="Q567" s="16">
        <v>0</v>
      </c>
      <c r="R567" s="14">
        <v>-57.113711489999993</v>
      </c>
      <c r="S567" s="16">
        <v>56.009150999999989</v>
      </c>
      <c r="T567" s="14">
        <v>61.029000000000003</v>
      </c>
      <c r="U567" s="14">
        <v>0</v>
      </c>
      <c r="V567" s="14">
        <v>1847</v>
      </c>
      <c r="W567">
        <f t="shared" si="41"/>
        <v>7</v>
      </c>
      <c r="X567">
        <f t="shared" si="42"/>
        <v>206.47</v>
      </c>
      <c r="Y567">
        <f t="shared" si="43"/>
        <v>0</v>
      </c>
      <c r="Z567">
        <f t="shared" si="45"/>
        <v>26.482400999999999</v>
      </c>
      <c r="AA567" s="23">
        <f t="shared" si="44"/>
        <v>108.97395299999998</v>
      </c>
    </row>
    <row r="568" spans="1:27" x14ac:dyDescent="0.25">
      <c r="A568" s="10" t="s">
        <v>65</v>
      </c>
      <c r="B568" s="10" t="s">
        <v>70</v>
      </c>
      <c r="C568" s="11">
        <v>45726.291666666657</v>
      </c>
      <c r="D568" s="12">
        <v>2.39</v>
      </c>
      <c r="E568" s="12">
        <v>2.39</v>
      </c>
      <c r="F568" s="13">
        <v>3.36</v>
      </c>
      <c r="G568" s="14">
        <v>2674.99</v>
      </c>
      <c r="H568" s="12">
        <v>2064.6999999999998</v>
      </c>
      <c r="I568" s="12">
        <v>0</v>
      </c>
      <c r="J568" s="10">
        <v>0.4</v>
      </c>
      <c r="K568" s="10">
        <v>0</v>
      </c>
      <c r="L568" s="14">
        <v>8987.9663999999993</v>
      </c>
      <c r="M568" s="14">
        <v>-573.48539419392364</v>
      </c>
      <c r="N568" s="14">
        <v>-1201.424</v>
      </c>
      <c r="O568" s="14">
        <v>-1088.2033825939241</v>
      </c>
      <c r="P568" s="14">
        <v>-1088.2033825939241</v>
      </c>
      <c r="Q568" s="16">
        <v>0</v>
      </c>
      <c r="R568" s="14">
        <v>-75.43471799999999</v>
      </c>
      <c r="S568" s="16">
        <v>346.03670640000001</v>
      </c>
      <c r="T568" s="14">
        <v>244.11600000000001</v>
      </c>
      <c r="U568" s="14">
        <v>0</v>
      </c>
      <c r="V568" s="14">
        <v>1847</v>
      </c>
      <c r="W568">
        <f t="shared" si="41"/>
        <v>7</v>
      </c>
      <c r="X568">
        <f t="shared" si="42"/>
        <v>825.88</v>
      </c>
      <c r="Y568">
        <f t="shared" si="43"/>
        <v>0</v>
      </c>
      <c r="Z568">
        <f t="shared" si="45"/>
        <v>0</v>
      </c>
      <c r="AA568" s="23">
        <f t="shared" si="44"/>
        <v>346.03670640000001</v>
      </c>
    </row>
    <row r="569" spans="1:27" x14ac:dyDescent="0.25">
      <c r="A569" s="10" t="s">
        <v>26</v>
      </c>
      <c r="B569" s="10" t="s">
        <v>41</v>
      </c>
      <c r="C569" s="11">
        <v>45726.291666666657</v>
      </c>
      <c r="D569" s="12">
        <v>3.96</v>
      </c>
      <c r="E569" s="12">
        <v>3.96</v>
      </c>
      <c r="F569" s="13">
        <v>5</v>
      </c>
      <c r="G569" s="14">
        <v>2674.99</v>
      </c>
      <c r="H569" s="12">
        <v>0</v>
      </c>
      <c r="I569" s="12">
        <v>2064.6999999999998</v>
      </c>
      <c r="J569" s="10">
        <v>0</v>
      </c>
      <c r="K569" s="10">
        <v>0.1</v>
      </c>
      <c r="L569" s="14">
        <v>13374.95</v>
      </c>
      <c r="M569" s="14">
        <v>-530.12453355976584</v>
      </c>
      <c r="N569" s="14">
        <v>-795.06000000000017</v>
      </c>
      <c r="O569" s="14">
        <v>-581.38626377976584</v>
      </c>
      <c r="P569" s="14">
        <v>-581.38626377976584</v>
      </c>
      <c r="Q569" s="16">
        <v>0</v>
      </c>
      <c r="R569" s="14">
        <v>-262.20786978000001</v>
      </c>
      <c r="S569" s="16">
        <v>374.49860000000001</v>
      </c>
      <c r="T569" s="14">
        <v>-61.029000000000003</v>
      </c>
      <c r="U569" s="14">
        <v>0</v>
      </c>
      <c r="V569" s="14">
        <v>1847</v>
      </c>
      <c r="W569">
        <f t="shared" si="41"/>
        <v>7</v>
      </c>
      <c r="X569">
        <f t="shared" si="42"/>
        <v>0</v>
      </c>
      <c r="Y569">
        <f t="shared" si="43"/>
        <v>206.47</v>
      </c>
      <c r="Z569">
        <f t="shared" si="45"/>
        <v>0</v>
      </c>
      <c r="AA569" s="23">
        <f t="shared" si="44"/>
        <v>374.49860000000001</v>
      </c>
    </row>
    <row r="570" spans="1:27" x14ac:dyDescent="0.25">
      <c r="A570" s="10" t="s">
        <v>54</v>
      </c>
      <c r="B570" s="10" t="s">
        <v>55</v>
      </c>
      <c r="C570" s="11">
        <v>45726.291666666657</v>
      </c>
      <c r="D570" s="12">
        <v>2.7</v>
      </c>
      <c r="E570" s="12">
        <v>2.7</v>
      </c>
      <c r="F570" s="13">
        <v>0</v>
      </c>
      <c r="G570" s="14">
        <v>2674.99</v>
      </c>
      <c r="H570" s="12">
        <v>0</v>
      </c>
      <c r="I570" s="12">
        <v>0</v>
      </c>
      <c r="J570" s="10">
        <v>0</v>
      </c>
      <c r="K570" s="10">
        <v>0</v>
      </c>
      <c r="L570" s="14">
        <v>0</v>
      </c>
      <c r="M570" s="14">
        <v>-413.29373509089248</v>
      </c>
      <c r="N570" s="14">
        <v>-216.67418999999961</v>
      </c>
      <c r="O570" s="14">
        <v>-207.45325459089241</v>
      </c>
      <c r="P570" s="14">
        <v>-207.45325459089241</v>
      </c>
      <c r="Q570" s="16">
        <v>0</v>
      </c>
      <c r="R570" s="14">
        <v>-205.84048050000001</v>
      </c>
      <c r="S570" s="16">
        <v>0</v>
      </c>
      <c r="T570" s="14">
        <v>0</v>
      </c>
      <c r="U570" s="14">
        <v>0</v>
      </c>
      <c r="V570" s="14">
        <v>1847</v>
      </c>
      <c r="W570">
        <f t="shared" si="41"/>
        <v>7</v>
      </c>
      <c r="X570">
        <f t="shared" si="42"/>
        <v>0</v>
      </c>
      <c r="Y570">
        <f t="shared" si="43"/>
        <v>0</v>
      </c>
      <c r="Z570">
        <f t="shared" si="45"/>
        <v>0</v>
      </c>
      <c r="AA570" s="23">
        <f t="shared" si="44"/>
        <v>0</v>
      </c>
    </row>
    <row r="571" spans="1:27" x14ac:dyDescent="0.25">
      <c r="A571" s="10" t="s">
        <v>73</v>
      </c>
      <c r="B571" s="10" t="s">
        <v>76</v>
      </c>
      <c r="C571" s="11">
        <v>45726.291666666657</v>
      </c>
      <c r="D571" s="12">
        <v>5.86</v>
      </c>
      <c r="E571" s="12">
        <v>5.86</v>
      </c>
      <c r="F571" s="13">
        <v>3.74</v>
      </c>
      <c r="G571" s="14">
        <v>2674.99</v>
      </c>
      <c r="H571" s="12">
        <v>0</v>
      </c>
      <c r="I571" s="12">
        <v>2064.6999999999998</v>
      </c>
      <c r="J571" s="10">
        <v>0</v>
      </c>
      <c r="K571" s="10">
        <v>0.4</v>
      </c>
      <c r="L571" s="14">
        <v>10004.462600000001</v>
      </c>
      <c r="M571" s="14">
        <v>-339.41091437151141</v>
      </c>
      <c r="N571" s="14">
        <v>-205.43923199999969</v>
      </c>
      <c r="O571" s="14">
        <v>-189.0212139915113</v>
      </c>
      <c r="P571" s="14">
        <v>-189.0212139915113</v>
      </c>
      <c r="Q571" s="16">
        <v>0</v>
      </c>
      <c r="R571" s="14">
        <v>-166.38972798</v>
      </c>
      <c r="S571" s="16">
        <v>260.11602759999988</v>
      </c>
      <c r="T571" s="14">
        <v>-244.11600000000001</v>
      </c>
      <c r="U571" s="14">
        <v>0</v>
      </c>
      <c r="V571" s="14">
        <v>1847</v>
      </c>
      <c r="W571">
        <f t="shared" si="41"/>
        <v>7</v>
      </c>
      <c r="X571">
        <f t="shared" si="42"/>
        <v>0</v>
      </c>
      <c r="Y571">
        <f t="shared" si="43"/>
        <v>825.88</v>
      </c>
      <c r="Z571">
        <f t="shared" si="45"/>
        <v>0</v>
      </c>
      <c r="AA571" s="23">
        <f t="shared" si="44"/>
        <v>260.11602759999988</v>
      </c>
    </row>
    <row r="572" spans="1:27" x14ac:dyDescent="0.25">
      <c r="A572" s="10" t="s">
        <v>65</v>
      </c>
      <c r="B572" s="10" t="s">
        <v>67</v>
      </c>
      <c r="C572" s="11">
        <v>45726.291666666657</v>
      </c>
      <c r="D572" s="12">
        <v>1.3</v>
      </c>
      <c r="E572" s="12">
        <v>1.3</v>
      </c>
      <c r="F572" s="13">
        <v>1.86</v>
      </c>
      <c r="G572" s="14">
        <v>2674.99</v>
      </c>
      <c r="H572" s="12">
        <v>0</v>
      </c>
      <c r="I572" s="12">
        <v>2064.6999999999998</v>
      </c>
      <c r="J572" s="10">
        <v>0</v>
      </c>
      <c r="K572" s="10">
        <v>0.6</v>
      </c>
      <c r="L572" s="14">
        <v>4975.4813999999997</v>
      </c>
      <c r="M572" s="14">
        <v>-333.33119301097747</v>
      </c>
      <c r="N572" s="14">
        <v>-3.2099879999999792</v>
      </c>
      <c r="O572" s="14">
        <v>-1.9855628109775441</v>
      </c>
      <c r="P572" s="14">
        <v>-1.9855628109775441</v>
      </c>
      <c r="Q572" s="16">
        <v>0</v>
      </c>
      <c r="R572" s="14">
        <v>0</v>
      </c>
      <c r="S572" s="16">
        <v>34.828369799999997</v>
      </c>
      <c r="T572" s="14">
        <v>-366.17399999999998</v>
      </c>
      <c r="U572" s="14">
        <v>0</v>
      </c>
      <c r="V572" s="14">
        <v>1847</v>
      </c>
      <c r="W572">
        <f t="shared" si="41"/>
        <v>7</v>
      </c>
      <c r="X572">
        <f t="shared" si="42"/>
        <v>0</v>
      </c>
      <c r="Y572">
        <f t="shared" si="43"/>
        <v>1238.82</v>
      </c>
      <c r="Z572">
        <f t="shared" si="45"/>
        <v>0</v>
      </c>
      <c r="AA572" s="23">
        <f t="shared" si="44"/>
        <v>34.828369799999997</v>
      </c>
    </row>
    <row r="573" spans="1:27" x14ac:dyDescent="0.25">
      <c r="A573" s="10" t="s">
        <v>98</v>
      </c>
      <c r="B573" s="10" t="s">
        <v>101</v>
      </c>
      <c r="C573" s="11">
        <v>45726.291666666657</v>
      </c>
      <c r="D573" s="12">
        <v>7.92</v>
      </c>
      <c r="E573" s="12">
        <v>3.96</v>
      </c>
      <c r="F573" s="13">
        <v>3.18</v>
      </c>
      <c r="G573" s="14">
        <v>2674.99</v>
      </c>
      <c r="H573" s="12">
        <v>0</v>
      </c>
      <c r="I573" s="12">
        <v>2064.6999999999998</v>
      </c>
      <c r="J573" s="10">
        <v>0</v>
      </c>
      <c r="K573" s="10">
        <v>0.6</v>
      </c>
      <c r="L573" s="14">
        <v>8506.4681999999993</v>
      </c>
      <c r="M573" s="14">
        <v>-317.37337880329272</v>
      </c>
      <c r="N573" s="14">
        <v>-113.9545739999997</v>
      </c>
      <c r="O573" s="14">
        <v>-97.210087523292714</v>
      </c>
      <c r="P573" s="14">
        <v>-97.210087523292714</v>
      </c>
      <c r="Q573" s="16">
        <v>0</v>
      </c>
      <c r="R573" s="14">
        <v>-33.897473279999957</v>
      </c>
      <c r="S573" s="16">
        <v>179.90818200000001</v>
      </c>
      <c r="T573" s="14">
        <v>-366.17399999999998</v>
      </c>
      <c r="U573" s="14">
        <v>0</v>
      </c>
      <c r="V573" s="14">
        <v>1847</v>
      </c>
      <c r="W573">
        <f t="shared" si="41"/>
        <v>7</v>
      </c>
      <c r="X573">
        <f t="shared" si="42"/>
        <v>0</v>
      </c>
      <c r="Y573">
        <f t="shared" si="43"/>
        <v>1238.82</v>
      </c>
      <c r="Z573">
        <f t="shared" si="45"/>
        <v>85.064681999999991</v>
      </c>
      <c r="AA573" s="23">
        <f t="shared" si="44"/>
        <v>350.03754600000002</v>
      </c>
    </row>
    <row r="574" spans="1:27" x14ac:dyDescent="0.25">
      <c r="A574" s="10" t="s">
        <v>26</v>
      </c>
      <c r="B574" s="10" t="s">
        <v>38</v>
      </c>
      <c r="C574" s="11">
        <v>45726.291666666657</v>
      </c>
      <c r="D574" s="12">
        <v>2</v>
      </c>
      <c r="E574" s="12">
        <v>2</v>
      </c>
      <c r="F574" s="13">
        <v>2.56</v>
      </c>
      <c r="G574" s="14">
        <v>2674.99</v>
      </c>
      <c r="H574" s="12">
        <v>0</v>
      </c>
      <c r="I574" s="12">
        <v>2064.6999999999998</v>
      </c>
      <c r="J574" s="10">
        <v>0</v>
      </c>
      <c r="K574" s="10">
        <v>0.5</v>
      </c>
      <c r="L574" s="14">
        <v>6847.9743999999992</v>
      </c>
      <c r="M574" s="14">
        <v>-281.14834365357189</v>
      </c>
      <c r="N574" s="14">
        <v>-53.00400000000004</v>
      </c>
      <c r="O574" s="14">
        <v>-27.36315165357189</v>
      </c>
      <c r="P574" s="14">
        <v>-27.36315165357189</v>
      </c>
      <c r="Q574" s="16">
        <v>0</v>
      </c>
      <c r="R574" s="14">
        <v>0</v>
      </c>
      <c r="S574" s="16">
        <v>51.359807999999987</v>
      </c>
      <c r="T574" s="14">
        <v>-305.14499999999998</v>
      </c>
      <c r="U574" s="14">
        <v>0</v>
      </c>
      <c r="V574" s="14">
        <v>1847</v>
      </c>
      <c r="W574">
        <f t="shared" si="41"/>
        <v>7</v>
      </c>
      <c r="X574">
        <f t="shared" si="42"/>
        <v>0</v>
      </c>
      <c r="Y574">
        <f t="shared" si="43"/>
        <v>1032.3499999999999</v>
      </c>
      <c r="Z574">
        <f t="shared" si="45"/>
        <v>0</v>
      </c>
      <c r="AA574" s="23">
        <f t="shared" si="44"/>
        <v>51.359807999999987</v>
      </c>
    </row>
    <row r="575" spans="1:27" x14ac:dyDescent="0.25">
      <c r="A575" s="10" t="s">
        <v>92</v>
      </c>
      <c r="B575" s="10" t="s">
        <v>93</v>
      </c>
      <c r="C575" s="11">
        <v>45726.291666666657</v>
      </c>
      <c r="D575" s="12">
        <v>1.54</v>
      </c>
      <c r="E575" s="12">
        <v>1.54</v>
      </c>
      <c r="F575" s="13">
        <v>2.0699999999999998</v>
      </c>
      <c r="G575" s="14">
        <v>2674.99</v>
      </c>
      <c r="H575" s="12">
        <v>0</v>
      </c>
      <c r="I575" s="12">
        <v>2064.6999999999998</v>
      </c>
      <c r="J575" s="10">
        <v>0</v>
      </c>
      <c r="K575" s="10">
        <v>0.2</v>
      </c>
      <c r="L575" s="14">
        <v>5537.2292999999991</v>
      </c>
      <c r="M575" s="14">
        <v>-253.2526358196144</v>
      </c>
      <c r="N575" s="14">
        <v>-326.85799999999978</v>
      </c>
      <c r="O575" s="14">
        <v>-267.47467635961442</v>
      </c>
      <c r="P575" s="14">
        <v>-267.47467635961442</v>
      </c>
      <c r="Q575" s="16">
        <v>0</v>
      </c>
      <c r="R575" s="14">
        <v>-1.043246099999992</v>
      </c>
      <c r="S575" s="16">
        <v>137.32328663999999</v>
      </c>
      <c r="T575" s="14">
        <v>-122.05800000000001</v>
      </c>
      <c r="U575" s="14">
        <v>0</v>
      </c>
      <c r="V575" s="14">
        <v>1847</v>
      </c>
      <c r="W575">
        <f t="shared" si="41"/>
        <v>7</v>
      </c>
      <c r="X575">
        <f t="shared" si="42"/>
        <v>0</v>
      </c>
      <c r="Y575">
        <f t="shared" si="43"/>
        <v>412.94</v>
      </c>
      <c r="Z575">
        <f t="shared" si="45"/>
        <v>0</v>
      </c>
      <c r="AA575" s="23">
        <f t="shared" si="44"/>
        <v>137.32328663999999</v>
      </c>
    </row>
    <row r="576" spans="1:27" x14ac:dyDescent="0.25">
      <c r="A576" s="10" t="s">
        <v>108</v>
      </c>
      <c r="B576" s="10" t="s">
        <v>109</v>
      </c>
      <c r="C576" s="11">
        <v>45726.291666666657</v>
      </c>
      <c r="D576" s="12">
        <v>0.59</v>
      </c>
      <c r="E576" s="12">
        <v>0.59</v>
      </c>
      <c r="F576" s="13">
        <v>0.98</v>
      </c>
      <c r="G576" s="14">
        <v>2674.99</v>
      </c>
      <c r="H576" s="12">
        <v>0</v>
      </c>
      <c r="I576" s="12">
        <v>0</v>
      </c>
      <c r="J576" s="10">
        <v>0</v>
      </c>
      <c r="K576" s="10">
        <v>0</v>
      </c>
      <c r="L576" s="14">
        <v>2621.4902000000002</v>
      </c>
      <c r="M576" s="14">
        <v>-210.1309341346487</v>
      </c>
      <c r="N576" s="14">
        <v>-335.69200000000001</v>
      </c>
      <c r="O576" s="14">
        <v>-263.1599358946487</v>
      </c>
      <c r="P576" s="14">
        <v>-263.1599358946487</v>
      </c>
      <c r="Q576" s="16">
        <v>0</v>
      </c>
      <c r="R576" s="14">
        <v>-25.615704239999999</v>
      </c>
      <c r="S576" s="16">
        <v>78.644705999999985</v>
      </c>
      <c r="T576" s="14">
        <v>0</v>
      </c>
      <c r="U576" s="14">
        <v>0</v>
      </c>
      <c r="V576" s="14">
        <v>1847</v>
      </c>
      <c r="W576">
        <f t="shared" si="41"/>
        <v>7</v>
      </c>
      <c r="X576">
        <f t="shared" si="42"/>
        <v>0</v>
      </c>
      <c r="Y576">
        <f t="shared" si="43"/>
        <v>0</v>
      </c>
      <c r="Z576">
        <f t="shared" si="45"/>
        <v>0</v>
      </c>
      <c r="AA576" s="23">
        <f t="shared" si="44"/>
        <v>78.644705999999985</v>
      </c>
    </row>
    <row r="577" spans="1:27" x14ac:dyDescent="0.25">
      <c r="A577" s="10" t="s">
        <v>108</v>
      </c>
      <c r="B577" s="10" t="s">
        <v>108</v>
      </c>
      <c r="C577" s="11">
        <v>45726.291666666657</v>
      </c>
      <c r="D577" s="12">
        <v>5.13</v>
      </c>
      <c r="E577" s="12">
        <v>5.13</v>
      </c>
      <c r="F577" s="13">
        <v>0.89</v>
      </c>
      <c r="G577" s="14">
        <v>2674.99</v>
      </c>
      <c r="H577" s="12">
        <v>2064.6999999999998</v>
      </c>
      <c r="I577" s="12">
        <v>0</v>
      </c>
      <c r="J577" s="10">
        <v>0.4</v>
      </c>
      <c r="K577" s="10">
        <v>0</v>
      </c>
      <c r="L577" s="14">
        <v>2380.7411000000002</v>
      </c>
      <c r="M577" s="14">
        <v>-203.01085513652899</v>
      </c>
      <c r="N577" s="14">
        <v>-305.75135699999942</v>
      </c>
      <c r="O577" s="14">
        <v>-274.15130177652901</v>
      </c>
      <c r="P577" s="14">
        <v>-274.15130177652901</v>
      </c>
      <c r="Q577" s="16">
        <v>0</v>
      </c>
      <c r="R577" s="14">
        <v>-228.44682098999999</v>
      </c>
      <c r="S577" s="16">
        <v>55.471267629999993</v>
      </c>
      <c r="T577" s="14">
        <v>244.11600000000001</v>
      </c>
      <c r="U577" s="14">
        <v>0</v>
      </c>
      <c r="V577" s="14">
        <v>1847</v>
      </c>
      <c r="W577">
        <f t="shared" si="41"/>
        <v>7</v>
      </c>
      <c r="X577">
        <f t="shared" si="42"/>
        <v>825.88</v>
      </c>
      <c r="Y577">
        <f t="shared" si="43"/>
        <v>0</v>
      </c>
      <c r="Z577">
        <f t="shared" si="45"/>
        <v>0</v>
      </c>
      <c r="AA577" s="23">
        <f t="shared" si="44"/>
        <v>55.471267629999993</v>
      </c>
    </row>
    <row r="578" spans="1:27" x14ac:dyDescent="0.25">
      <c r="A578" s="10" t="s">
        <v>26</v>
      </c>
      <c r="B578" s="10" t="s">
        <v>33</v>
      </c>
      <c r="C578" s="11">
        <v>45726.291666666657</v>
      </c>
      <c r="D578" s="12">
        <v>1.75</v>
      </c>
      <c r="E578" s="12">
        <v>1.75</v>
      </c>
      <c r="F578" s="13">
        <v>2.3199999999999998</v>
      </c>
      <c r="G578" s="14">
        <v>2674.99</v>
      </c>
      <c r="H578" s="12">
        <v>0</v>
      </c>
      <c r="I578" s="12">
        <v>2064.6999999999998</v>
      </c>
      <c r="J578" s="10">
        <v>0</v>
      </c>
      <c r="K578" s="10">
        <v>0.3</v>
      </c>
      <c r="L578" s="14">
        <v>6205.9768000000004</v>
      </c>
      <c r="M578" s="14">
        <v>-174.50366322309699</v>
      </c>
      <c r="N578" s="14">
        <v>-194.34800000000021</v>
      </c>
      <c r="O578" s="14">
        <v>-100.3315560630969</v>
      </c>
      <c r="P578" s="14">
        <v>-100.3315560630969</v>
      </c>
      <c r="Q578" s="16">
        <v>0</v>
      </c>
      <c r="R578" s="14">
        <v>-2.792689560000011</v>
      </c>
      <c r="S578" s="16">
        <v>111.70758240000001</v>
      </c>
      <c r="T578" s="14">
        <v>-183.08699999999999</v>
      </c>
      <c r="U578" s="14">
        <v>0</v>
      </c>
      <c r="V578" s="14">
        <v>1847</v>
      </c>
      <c r="W578">
        <f t="shared" ref="W578:W641" si="46">+HOUR(C578)</f>
        <v>7</v>
      </c>
      <c r="X578">
        <f t="shared" ref="X578:X641" si="47">+J578*H578</f>
        <v>0</v>
      </c>
      <c r="Y578">
        <f t="shared" ref="Y578:Y641" si="48">+K578*I578</f>
        <v>619.41</v>
      </c>
      <c r="Z578">
        <f t="shared" si="45"/>
        <v>0</v>
      </c>
      <c r="AA578" s="23">
        <f t="shared" ref="AA578:AA641" si="49">+Z578+S578+Z578</f>
        <v>111.70758240000001</v>
      </c>
    </row>
    <row r="579" spans="1:27" x14ac:dyDescent="0.25">
      <c r="A579" s="10" t="s">
        <v>26</v>
      </c>
      <c r="B579" s="10" t="s">
        <v>31</v>
      </c>
      <c r="C579" s="11">
        <v>45726.291666666657</v>
      </c>
      <c r="D579" s="12">
        <v>0.3</v>
      </c>
      <c r="E579" s="12">
        <v>0.3</v>
      </c>
      <c r="F579" s="13">
        <v>0.5</v>
      </c>
      <c r="G579" s="14">
        <v>2674.99</v>
      </c>
      <c r="H579" s="12">
        <v>0</v>
      </c>
      <c r="I579" s="12">
        <v>0</v>
      </c>
      <c r="J579" s="10">
        <v>0</v>
      </c>
      <c r="K579" s="10">
        <v>0</v>
      </c>
      <c r="L579" s="14">
        <v>1337.4949999999999</v>
      </c>
      <c r="M579" s="14">
        <v>-144.39866717797659</v>
      </c>
      <c r="N579" s="14">
        <v>-176.68</v>
      </c>
      <c r="O579" s="14">
        <v>-155.31262637797661</v>
      </c>
      <c r="P579" s="14">
        <v>-155.31262637797661</v>
      </c>
      <c r="Q579" s="16">
        <v>0</v>
      </c>
      <c r="R579" s="14">
        <v>-13.1609508</v>
      </c>
      <c r="S579" s="16">
        <v>24.074909999999999</v>
      </c>
      <c r="T579" s="14">
        <v>0</v>
      </c>
      <c r="U579" s="14">
        <v>0</v>
      </c>
      <c r="V579" s="14">
        <v>1847</v>
      </c>
      <c r="W579">
        <f t="shared" si="46"/>
        <v>7</v>
      </c>
      <c r="X579">
        <f t="shared" si="47"/>
        <v>0</v>
      </c>
      <c r="Y579">
        <f t="shared" si="48"/>
        <v>0</v>
      </c>
      <c r="Z579">
        <f t="shared" si="45"/>
        <v>0</v>
      </c>
      <c r="AA579" s="23">
        <f t="shared" si="49"/>
        <v>24.074909999999999</v>
      </c>
    </row>
    <row r="580" spans="1:27" x14ac:dyDescent="0.25">
      <c r="A580" s="10" t="s">
        <v>59</v>
      </c>
      <c r="B580" s="10" t="s">
        <v>59</v>
      </c>
      <c r="C580" s="11">
        <v>45726.291666666657</v>
      </c>
      <c r="D580" s="12">
        <v>0.3</v>
      </c>
      <c r="E580" s="12">
        <v>0.3</v>
      </c>
      <c r="F580" s="13">
        <v>0.47</v>
      </c>
      <c r="G580" s="14">
        <v>2674.99</v>
      </c>
      <c r="H580" s="12">
        <v>0</v>
      </c>
      <c r="I580" s="12">
        <v>0</v>
      </c>
      <c r="J580" s="10">
        <v>0</v>
      </c>
      <c r="K580" s="10">
        <v>0</v>
      </c>
      <c r="L580" s="14">
        <v>1257.2453</v>
      </c>
      <c r="M580" s="14">
        <v>-142.84730689807671</v>
      </c>
      <c r="N580" s="14">
        <v>-150.178</v>
      </c>
      <c r="O580" s="14">
        <v>-136.6948298980767</v>
      </c>
      <c r="P580" s="14">
        <v>-136.6948298980767</v>
      </c>
      <c r="Q580" s="16">
        <v>0</v>
      </c>
      <c r="R580" s="14">
        <v>-12.438703500000001</v>
      </c>
      <c r="S580" s="16">
        <v>6.2862264999999988</v>
      </c>
      <c r="T580" s="14">
        <v>0</v>
      </c>
      <c r="U580" s="14">
        <v>0</v>
      </c>
      <c r="V580" s="14">
        <v>1847</v>
      </c>
      <c r="W580">
        <f t="shared" si="46"/>
        <v>7</v>
      </c>
      <c r="X580">
        <f t="shared" si="47"/>
        <v>0</v>
      </c>
      <c r="Y580">
        <f t="shared" si="48"/>
        <v>0</v>
      </c>
      <c r="Z580">
        <f t="shared" si="45"/>
        <v>0</v>
      </c>
      <c r="AA580" s="23">
        <f t="shared" si="49"/>
        <v>6.2862264999999988</v>
      </c>
    </row>
    <row r="581" spans="1:27" x14ac:dyDescent="0.25">
      <c r="A581" s="10" t="s">
        <v>26</v>
      </c>
      <c r="B581" s="10" t="s">
        <v>34</v>
      </c>
      <c r="C581" s="11">
        <v>45726.291666666657</v>
      </c>
      <c r="D581" s="12">
        <v>1.23</v>
      </c>
      <c r="E581" s="12">
        <v>1.23</v>
      </c>
      <c r="F581" s="13">
        <v>1.3</v>
      </c>
      <c r="G581" s="14">
        <v>2674.99</v>
      </c>
      <c r="H581" s="12">
        <v>0</v>
      </c>
      <c r="I581" s="12">
        <v>2064.6999999999998</v>
      </c>
      <c r="J581" s="10">
        <v>0</v>
      </c>
      <c r="K581" s="10">
        <v>0.3</v>
      </c>
      <c r="L581" s="14">
        <v>3477.4869999999992</v>
      </c>
      <c r="M581" s="14">
        <v>-132.3240120470162</v>
      </c>
      <c r="N581" s="14">
        <v>-16.04993999999996</v>
      </c>
      <c r="O581" s="14">
        <v>-10.22678404701618</v>
      </c>
      <c r="P581" s="14">
        <v>-10.22678404701618</v>
      </c>
      <c r="Q581" s="16">
        <v>0</v>
      </c>
      <c r="R581" s="14">
        <v>-1.6049939999999969</v>
      </c>
      <c r="S581" s="16">
        <v>62.594765999999993</v>
      </c>
      <c r="T581" s="14">
        <v>-183.08699999999999</v>
      </c>
      <c r="U581" s="14">
        <v>0</v>
      </c>
      <c r="V581" s="14">
        <v>1847</v>
      </c>
      <c r="W581">
        <f t="shared" si="46"/>
        <v>7</v>
      </c>
      <c r="X581">
        <f t="shared" si="47"/>
        <v>0</v>
      </c>
      <c r="Y581">
        <f t="shared" si="48"/>
        <v>619.41</v>
      </c>
      <c r="Z581">
        <f t="shared" si="45"/>
        <v>0</v>
      </c>
      <c r="AA581" s="23">
        <f t="shared" si="49"/>
        <v>62.594765999999993</v>
      </c>
    </row>
    <row r="582" spans="1:27" x14ac:dyDescent="0.25">
      <c r="A582" s="10" t="s">
        <v>43</v>
      </c>
      <c r="B582" s="10" t="s">
        <v>45</v>
      </c>
      <c r="C582" s="11">
        <v>45726.291666666657</v>
      </c>
      <c r="D582" s="12">
        <v>1.8</v>
      </c>
      <c r="E582" s="12">
        <v>1.8</v>
      </c>
      <c r="F582" s="13">
        <v>1.46</v>
      </c>
      <c r="G582" s="14">
        <v>2674.99</v>
      </c>
      <c r="H582" s="12">
        <v>0</v>
      </c>
      <c r="I582" s="12">
        <v>2064.6999999999998</v>
      </c>
      <c r="J582" s="10">
        <v>0</v>
      </c>
      <c r="K582" s="10">
        <v>0.3</v>
      </c>
      <c r="L582" s="14">
        <v>3905.4854</v>
      </c>
      <c r="M582" s="14">
        <v>-125.8773457405038</v>
      </c>
      <c r="N582" s="14">
        <v>-51.359807999999923</v>
      </c>
      <c r="O582" s="14">
        <v>-45.887135330503789</v>
      </c>
      <c r="P582" s="14">
        <v>-45.887135330503789</v>
      </c>
      <c r="Q582" s="16">
        <v>0</v>
      </c>
      <c r="R582" s="14">
        <v>-14.067772409999989</v>
      </c>
      <c r="S582" s="16">
        <v>117.164562</v>
      </c>
      <c r="T582" s="14">
        <v>-183.08699999999999</v>
      </c>
      <c r="U582" s="14">
        <v>0</v>
      </c>
      <c r="V582" s="14">
        <v>1847</v>
      </c>
      <c r="W582">
        <f t="shared" si="46"/>
        <v>7</v>
      </c>
      <c r="X582">
        <f t="shared" si="47"/>
        <v>0</v>
      </c>
      <c r="Y582">
        <f t="shared" si="48"/>
        <v>619.41</v>
      </c>
      <c r="Z582">
        <f t="shared" ref="Z582:Z645" si="50">+IFERROR(VLOOKUP(A582,$AD$2:$AE$7,2,0),0)*L582</f>
        <v>0</v>
      </c>
      <c r="AA582" s="23">
        <f t="shared" si="49"/>
        <v>117.164562</v>
      </c>
    </row>
    <row r="583" spans="1:27" x14ac:dyDescent="0.25">
      <c r="A583" s="10" t="s">
        <v>26</v>
      </c>
      <c r="B583" s="10" t="s">
        <v>36</v>
      </c>
      <c r="C583" s="11">
        <v>45726.291666666657</v>
      </c>
      <c r="D583" s="12">
        <v>0.44</v>
      </c>
      <c r="E583" s="12">
        <v>0.44</v>
      </c>
      <c r="F583" s="13">
        <v>0.61</v>
      </c>
      <c r="G583" s="14">
        <v>2674.99</v>
      </c>
      <c r="H583" s="12">
        <v>0</v>
      </c>
      <c r="I583" s="12">
        <v>2064.6999999999998</v>
      </c>
      <c r="J583" s="10">
        <v>0</v>
      </c>
      <c r="K583" s="10">
        <v>0.1</v>
      </c>
      <c r="L583" s="14">
        <v>1631.7438999999999</v>
      </c>
      <c r="M583" s="14">
        <v>-110.37108554113139</v>
      </c>
      <c r="N583" s="14">
        <v>-97.173999999999978</v>
      </c>
      <c r="O583" s="14">
        <v>-71.10580418113139</v>
      </c>
      <c r="P583" s="14">
        <v>-71.10580418113139</v>
      </c>
      <c r="Q583" s="16">
        <v>0</v>
      </c>
      <c r="R583" s="14">
        <v>-7.6076715599999956</v>
      </c>
      <c r="S583" s="16">
        <v>29.37139019999999</v>
      </c>
      <c r="T583" s="14">
        <v>-61.029000000000003</v>
      </c>
      <c r="U583" s="14">
        <v>0</v>
      </c>
      <c r="V583" s="14">
        <v>1847</v>
      </c>
      <c r="W583">
        <f t="shared" si="46"/>
        <v>7</v>
      </c>
      <c r="X583">
        <f t="shared" si="47"/>
        <v>0</v>
      </c>
      <c r="Y583">
        <f t="shared" si="48"/>
        <v>206.47</v>
      </c>
      <c r="Z583">
        <f t="shared" si="50"/>
        <v>0</v>
      </c>
      <c r="AA583" s="23">
        <f t="shared" si="49"/>
        <v>29.37139019999999</v>
      </c>
    </row>
    <row r="584" spans="1:27" x14ac:dyDescent="0.25">
      <c r="A584" s="10" t="s">
        <v>26</v>
      </c>
      <c r="B584" s="10" t="s">
        <v>32</v>
      </c>
      <c r="C584" s="11">
        <v>45726.291666666657</v>
      </c>
      <c r="D584" s="12">
        <v>0.43</v>
      </c>
      <c r="E584" s="12">
        <v>0.43</v>
      </c>
      <c r="F584" s="13">
        <v>0.55000000000000004</v>
      </c>
      <c r="G584" s="14">
        <v>2674.99</v>
      </c>
      <c r="H584" s="12">
        <v>0</v>
      </c>
      <c r="I584" s="12">
        <v>0</v>
      </c>
      <c r="J584" s="10">
        <v>0</v>
      </c>
      <c r="K584" s="10">
        <v>0</v>
      </c>
      <c r="L584" s="14">
        <v>1471.2445</v>
      </c>
      <c r="M584" s="14">
        <v>-88.012567495774221</v>
      </c>
      <c r="N584" s="14">
        <v>-132.51</v>
      </c>
      <c r="O584" s="14">
        <v>-109.0058890157742</v>
      </c>
      <c r="P584" s="14">
        <v>-109.0058890157742</v>
      </c>
      <c r="Q584" s="16">
        <v>0</v>
      </c>
      <c r="R584" s="14">
        <v>-5.4890794800000027</v>
      </c>
      <c r="S584" s="16">
        <v>26.482400999999999</v>
      </c>
      <c r="T584" s="14">
        <v>0</v>
      </c>
      <c r="U584" s="14">
        <v>0</v>
      </c>
      <c r="V584" s="14">
        <v>1847</v>
      </c>
      <c r="W584">
        <f t="shared" si="46"/>
        <v>7</v>
      </c>
      <c r="X584">
        <f t="shared" si="47"/>
        <v>0</v>
      </c>
      <c r="Y584">
        <f t="shared" si="48"/>
        <v>0</v>
      </c>
      <c r="Z584">
        <f t="shared" si="50"/>
        <v>0</v>
      </c>
      <c r="AA584" s="23">
        <f t="shared" si="49"/>
        <v>26.482400999999999</v>
      </c>
    </row>
    <row r="585" spans="1:27" x14ac:dyDescent="0.25">
      <c r="A585" s="10" t="s">
        <v>26</v>
      </c>
      <c r="B585" s="10" t="s">
        <v>35</v>
      </c>
      <c r="C585" s="11">
        <v>45726.291666666657</v>
      </c>
      <c r="D585" s="12">
        <v>0.32</v>
      </c>
      <c r="E585" s="12">
        <v>0.32</v>
      </c>
      <c r="F585" s="13">
        <v>0.27</v>
      </c>
      <c r="G585" s="14">
        <v>2674.99</v>
      </c>
      <c r="H585" s="12">
        <v>0</v>
      </c>
      <c r="I585" s="12">
        <v>2064.6999999999998</v>
      </c>
      <c r="J585" s="10">
        <v>0</v>
      </c>
      <c r="K585" s="10">
        <v>0.1</v>
      </c>
      <c r="L585" s="14">
        <v>722.2473</v>
      </c>
      <c r="M585" s="14">
        <v>-61.370051332537628</v>
      </c>
      <c r="N585" s="14">
        <v>-10.43246099999998</v>
      </c>
      <c r="O585" s="14">
        <v>-8.8796194125376378</v>
      </c>
      <c r="P585" s="14">
        <v>-8.8796194125376378</v>
      </c>
      <c r="Q585" s="16">
        <v>0</v>
      </c>
      <c r="R585" s="14">
        <v>-4.4618833199999983</v>
      </c>
      <c r="S585" s="16">
        <v>13.000451399999999</v>
      </c>
      <c r="T585" s="14">
        <v>-61.029000000000003</v>
      </c>
      <c r="U585" s="14">
        <v>0</v>
      </c>
      <c r="V585" s="14">
        <v>1847</v>
      </c>
      <c r="W585">
        <f t="shared" si="46"/>
        <v>7</v>
      </c>
      <c r="X585">
        <f t="shared" si="47"/>
        <v>0</v>
      </c>
      <c r="Y585">
        <f t="shared" si="48"/>
        <v>206.47</v>
      </c>
      <c r="Z585">
        <f t="shared" si="50"/>
        <v>0</v>
      </c>
      <c r="AA585" s="23">
        <f t="shared" si="49"/>
        <v>13.000451399999999</v>
      </c>
    </row>
    <row r="586" spans="1:27" x14ac:dyDescent="0.25">
      <c r="A586" s="10" t="s">
        <v>21</v>
      </c>
      <c r="B586" s="10" t="s">
        <v>22</v>
      </c>
      <c r="C586" s="11">
        <v>45726.291666666657</v>
      </c>
      <c r="D586" s="12">
        <v>1.83</v>
      </c>
      <c r="E586" s="12">
        <v>1.83</v>
      </c>
      <c r="F586" s="13">
        <v>1.98</v>
      </c>
      <c r="G586" s="14">
        <v>2674.99</v>
      </c>
      <c r="H586" s="12">
        <v>0</v>
      </c>
      <c r="I586" s="12">
        <v>2064.6999999999998</v>
      </c>
      <c r="J586" s="10">
        <v>0</v>
      </c>
      <c r="K586" s="10">
        <v>0.3</v>
      </c>
      <c r="L586" s="14">
        <v>5296.4802</v>
      </c>
      <c r="M586" s="14">
        <v>-61.267955399999977</v>
      </c>
      <c r="N586" s="14">
        <v>-9.6299639999999904</v>
      </c>
      <c r="O586" s="14">
        <v>0</v>
      </c>
      <c r="P586" s="14">
        <v>0</v>
      </c>
      <c r="Q586" s="16">
        <v>0</v>
      </c>
      <c r="R586" s="14">
        <v>0</v>
      </c>
      <c r="S586" s="16">
        <v>121.8190446</v>
      </c>
      <c r="T586" s="14">
        <v>-183.08699999999999</v>
      </c>
      <c r="U586" s="14">
        <v>0</v>
      </c>
      <c r="V586" s="14">
        <v>1847</v>
      </c>
      <c r="W586">
        <f t="shared" si="46"/>
        <v>7</v>
      </c>
      <c r="X586">
        <f t="shared" si="47"/>
        <v>0</v>
      </c>
      <c r="Y586">
        <f t="shared" si="48"/>
        <v>619.41</v>
      </c>
      <c r="Z586">
        <f t="shared" si="50"/>
        <v>0</v>
      </c>
      <c r="AA586" s="23">
        <f t="shared" si="49"/>
        <v>121.8190446</v>
      </c>
    </row>
    <row r="587" spans="1:27" x14ac:dyDescent="0.25">
      <c r="A587" s="10" t="s">
        <v>88</v>
      </c>
      <c r="B587" s="10" t="s">
        <v>89</v>
      </c>
      <c r="C587" s="11">
        <v>45726.291666666657</v>
      </c>
      <c r="D587" s="12">
        <v>4.5</v>
      </c>
      <c r="E587" s="12">
        <v>4.5</v>
      </c>
      <c r="F587" s="13">
        <v>4.5999999999999996</v>
      </c>
      <c r="G587" s="14">
        <v>2674.99</v>
      </c>
      <c r="H587" s="12">
        <v>0</v>
      </c>
      <c r="I587" s="12">
        <v>0</v>
      </c>
      <c r="J587" s="10">
        <v>0</v>
      </c>
      <c r="K587" s="10">
        <v>0</v>
      </c>
      <c r="L587" s="14">
        <v>12304.954</v>
      </c>
      <c r="M587" s="14">
        <v>-59.652404038460922</v>
      </c>
      <c r="N587" s="14">
        <v>-88.339999999999677</v>
      </c>
      <c r="O587" s="14">
        <v>-59.652404038460922</v>
      </c>
      <c r="P587" s="14">
        <v>-59.652404038460922</v>
      </c>
      <c r="Q587" s="16">
        <v>0</v>
      </c>
      <c r="R587" s="14">
        <v>0</v>
      </c>
      <c r="S587" s="16">
        <v>0</v>
      </c>
      <c r="T587" s="14">
        <v>0</v>
      </c>
      <c r="U587" s="14">
        <v>0</v>
      </c>
      <c r="V587" s="14">
        <v>1847</v>
      </c>
      <c r="W587">
        <f t="shared" si="46"/>
        <v>7</v>
      </c>
      <c r="X587">
        <f t="shared" si="47"/>
        <v>0</v>
      </c>
      <c r="Y587">
        <f t="shared" si="48"/>
        <v>0</v>
      </c>
      <c r="Z587">
        <f t="shared" si="50"/>
        <v>124.28003539999999</v>
      </c>
      <c r="AA587" s="23">
        <f t="shared" si="49"/>
        <v>248.56007079999998</v>
      </c>
    </row>
    <row r="588" spans="1:27" x14ac:dyDescent="0.25">
      <c r="A588" s="10" t="s">
        <v>43</v>
      </c>
      <c r="B588" s="10" t="s">
        <v>44</v>
      </c>
      <c r="C588" s="11">
        <v>45726.291666666657</v>
      </c>
      <c r="D588" s="12">
        <v>2.2400000000000002</v>
      </c>
      <c r="E588" s="12">
        <v>2.2400000000000002</v>
      </c>
      <c r="F588" s="13">
        <v>1.68</v>
      </c>
      <c r="G588" s="14">
        <v>2674.99</v>
      </c>
      <c r="H588" s="12">
        <v>0</v>
      </c>
      <c r="I588" s="12">
        <v>2064.6999999999998</v>
      </c>
      <c r="J588" s="10">
        <v>0</v>
      </c>
      <c r="K588" s="10">
        <v>0.2</v>
      </c>
      <c r="L588" s="14">
        <v>4493.9831999999997</v>
      </c>
      <c r="M588" s="14">
        <v>-55.463767519147233</v>
      </c>
      <c r="N588" s="14">
        <v>-57.779783999999921</v>
      </c>
      <c r="O588" s="14">
        <v>-51.525300949147208</v>
      </c>
      <c r="P588" s="14">
        <v>-51.525300949147208</v>
      </c>
      <c r="Q588" s="16">
        <v>0</v>
      </c>
      <c r="R588" s="14">
        <v>-16.699962570000011</v>
      </c>
      <c r="S588" s="16">
        <v>134.81949599999999</v>
      </c>
      <c r="T588" s="14">
        <v>-122.05800000000001</v>
      </c>
      <c r="U588" s="14">
        <v>0</v>
      </c>
      <c r="V588" s="14">
        <v>1847</v>
      </c>
      <c r="W588">
        <f t="shared" si="46"/>
        <v>7</v>
      </c>
      <c r="X588">
        <f t="shared" si="47"/>
        <v>0</v>
      </c>
      <c r="Y588">
        <f t="shared" si="48"/>
        <v>412.94</v>
      </c>
      <c r="Z588">
        <f t="shared" si="50"/>
        <v>0</v>
      </c>
      <c r="AA588" s="23">
        <f t="shared" si="49"/>
        <v>134.81949599999999</v>
      </c>
    </row>
    <row r="589" spans="1:27" x14ac:dyDescent="0.25">
      <c r="A589" s="10" t="s">
        <v>26</v>
      </c>
      <c r="B589" s="10" t="s">
        <v>30</v>
      </c>
      <c r="C589" s="11">
        <v>45726.291666666657</v>
      </c>
      <c r="D589" s="12">
        <v>0.7</v>
      </c>
      <c r="E589" s="12">
        <v>0.7</v>
      </c>
      <c r="F589" s="13">
        <v>0.4</v>
      </c>
      <c r="G589" s="14">
        <v>2674.99</v>
      </c>
      <c r="H589" s="12">
        <v>0</v>
      </c>
      <c r="I589" s="12">
        <v>0</v>
      </c>
      <c r="J589" s="10">
        <v>0</v>
      </c>
      <c r="K589" s="10">
        <v>0</v>
      </c>
      <c r="L589" s="14">
        <v>1069.9960000000001</v>
      </c>
      <c r="M589" s="14">
        <v>-19.431444421940839</v>
      </c>
      <c r="N589" s="14">
        <v>-24.074909999999949</v>
      </c>
      <c r="O589" s="14">
        <v>-21.357437221940849</v>
      </c>
      <c r="P589" s="14">
        <v>-21.357437221940849</v>
      </c>
      <c r="Q589" s="16">
        <v>0</v>
      </c>
      <c r="R589" s="14">
        <v>-17.333935199999988</v>
      </c>
      <c r="S589" s="16">
        <v>19.259927999999999</v>
      </c>
      <c r="T589" s="14">
        <v>0</v>
      </c>
      <c r="U589" s="14">
        <v>0</v>
      </c>
      <c r="V589" s="14">
        <v>1847</v>
      </c>
      <c r="W589">
        <f t="shared" si="46"/>
        <v>7</v>
      </c>
      <c r="X589">
        <f t="shared" si="47"/>
        <v>0</v>
      </c>
      <c r="Y589">
        <f t="shared" si="48"/>
        <v>0</v>
      </c>
      <c r="Z589">
        <f t="shared" si="50"/>
        <v>0</v>
      </c>
      <c r="AA589" s="23">
        <f t="shared" si="49"/>
        <v>19.259927999999999</v>
      </c>
    </row>
    <row r="590" spans="1:27" x14ac:dyDescent="0.25">
      <c r="A590" s="10" t="s">
        <v>71</v>
      </c>
      <c r="B590" s="10" t="s">
        <v>72</v>
      </c>
      <c r="C590" s="11">
        <v>45726.291666666657</v>
      </c>
      <c r="D590" s="12">
        <v>7.0000000000000007E-2</v>
      </c>
      <c r="E590" s="12">
        <v>7.0000000000000007E-2</v>
      </c>
      <c r="F590" s="13">
        <v>0.22</v>
      </c>
      <c r="G590" s="14">
        <v>2674.99</v>
      </c>
      <c r="H590" s="12">
        <v>0</v>
      </c>
      <c r="I590" s="12">
        <v>0</v>
      </c>
      <c r="J590" s="10">
        <v>0</v>
      </c>
      <c r="K590" s="10">
        <v>0</v>
      </c>
      <c r="L590" s="14">
        <v>588.49779999999998</v>
      </c>
      <c r="M590" s="14">
        <v>-9.4080392984614321</v>
      </c>
      <c r="N590" s="14">
        <v>-106.008</v>
      </c>
      <c r="O590" s="14">
        <v>-99.696728888461422</v>
      </c>
      <c r="P590" s="14">
        <v>-99.696728888461422</v>
      </c>
      <c r="Q590" s="16">
        <v>0</v>
      </c>
      <c r="R590" s="14">
        <v>-10.857784410000001</v>
      </c>
      <c r="S590" s="16">
        <v>101.146474</v>
      </c>
      <c r="T590" s="14">
        <v>0</v>
      </c>
      <c r="U590" s="14">
        <v>0</v>
      </c>
      <c r="V590" s="14">
        <v>1847</v>
      </c>
      <c r="W590">
        <f t="shared" si="46"/>
        <v>7</v>
      </c>
      <c r="X590">
        <f t="shared" si="47"/>
        <v>0</v>
      </c>
      <c r="Y590">
        <f t="shared" si="48"/>
        <v>0</v>
      </c>
      <c r="Z590">
        <f t="shared" si="50"/>
        <v>25.776203639999999</v>
      </c>
      <c r="AA590" s="23">
        <f t="shared" si="49"/>
        <v>152.69888127999999</v>
      </c>
    </row>
    <row r="591" spans="1:27" x14ac:dyDescent="0.25">
      <c r="A591" s="10" t="s">
        <v>26</v>
      </c>
      <c r="B591" s="10" t="s">
        <v>26</v>
      </c>
      <c r="C591" s="11">
        <v>45726.291666666657</v>
      </c>
      <c r="D591" s="12">
        <v>0</v>
      </c>
      <c r="E591" s="12">
        <v>0</v>
      </c>
      <c r="F591" s="13">
        <v>0</v>
      </c>
      <c r="G591" s="14">
        <v>2674.99</v>
      </c>
      <c r="H591" s="12">
        <v>0</v>
      </c>
      <c r="I591" s="12">
        <v>0</v>
      </c>
      <c r="J591" s="10">
        <v>0</v>
      </c>
      <c r="K591" s="10">
        <v>0</v>
      </c>
      <c r="L591" s="14">
        <v>0</v>
      </c>
      <c r="M591" s="14">
        <v>0</v>
      </c>
      <c r="N591" s="14">
        <v>0</v>
      </c>
      <c r="O591" s="14">
        <v>0</v>
      </c>
      <c r="P591" s="14">
        <v>0</v>
      </c>
      <c r="Q591" s="16">
        <v>0</v>
      </c>
      <c r="R591" s="14">
        <v>0</v>
      </c>
      <c r="S591" s="16">
        <v>0</v>
      </c>
      <c r="T591" s="14">
        <v>0</v>
      </c>
      <c r="U591" s="14">
        <v>0</v>
      </c>
      <c r="V591" s="14">
        <v>1847</v>
      </c>
      <c r="W591">
        <f t="shared" si="46"/>
        <v>7</v>
      </c>
      <c r="X591">
        <f t="shared" si="47"/>
        <v>0</v>
      </c>
      <c r="Y591">
        <f t="shared" si="48"/>
        <v>0</v>
      </c>
      <c r="Z591">
        <f t="shared" si="50"/>
        <v>0</v>
      </c>
      <c r="AA591" s="23">
        <f t="shared" si="49"/>
        <v>0</v>
      </c>
    </row>
    <row r="592" spans="1:27" x14ac:dyDescent="0.25">
      <c r="A592" s="10" t="s">
        <v>112</v>
      </c>
      <c r="B592" s="10" t="s">
        <v>154</v>
      </c>
      <c r="C592" s="11">
        <v>45726.291666666657</v>
      </c>
      <c r="D592" s="12">
        <v>0</v>
      </c>
      <c r="E592" s="12">
        <v>0</v>
      </c>
      <c r="F592" s="13">
        <v>0</v>
      </c>
      <c r="G592" s="14">
        <v>2674.99</v>
      </c>
      <c r="H592" s="12">
        <v>0</v>
      </c>
      <c r="I592" s="12">
        <v>0</v>
      </c>
      <c r="J592" s="10">
        <v>0</v>
      </c>
      <c r="K592" s="10">
        <v>0</v>
      </c>
      <c r="L592" s="14">
        <v>0</v>
      </c>
      <c r="M592" s="14">
        <v>0</v>
      </c>
      <c r="N592" s="14">
        <v>0</v>
      </c>
      <c r="O592" s="14">
        <v>0</v>
      </c>
      <c r="P592" s="14">
        <v>0</v>
      </c>
      <c r="Q592" s="16">
        <v>0</v>
      </c>
      <c r="R592" s="14">
        <v>0</v>
      </c>
      <c r="S592" s="16">
        <v>0</v>
      </c>
      <c r="T592" s="14">
        <v>0</v>
      </c>
      <c r="U592" s="14">
        <v>0</v>
      </c>
      <c r="V592" s="14">
        <v>1847</v>
      </c>
      <c r="W592">
        <f t="shared" si="46"/>
        <v>7</v>
      </c>
      <c r="X592">
        <f t="shared" si="47"/>
        <v>0</v>
      </c>
      <c r="Y592">
        <f t="shared" si="48"/>
        <v>0</v>
      </c>
      <c r="Z592">
        <f t="shared" si="50"/>
        <v>0</v>
      </c>
      <c r="AA592" s="23">
        <f t="shared" si="49"/>
        <v>0</v>
      </c>
    </row>
    <row r="593" spans="1:27" x14ac:dyDescent="0.25">
      <c r="A593" s="10" t="s">
        <v>118</v>
      </c>
      <c r="B593" s="10" t="s">
        <v>120</v>
      </c>
      <c r="C593" s="11">
        <v>45726.291666666657</v>
      </c>
      <c r="D593" s="12">
        <v>0</v>
      </c>
      <c r="E593" s="12">
        <v>0</v>
      </c>
      <c r="F593" s="13">
        <v>0</v>
      </c>
      <c r="G593" s="14">
        <v>2674.99</v>
      </c>
      <c r="H593" s="12">
        <v>0</v>
      </c>
      <c r="I593" s="12">
        <v>0</v>
      </c>
      <c r="J593" s="10">
        <v>0</v>
      </c>
      <c r="K593" s="10">
        <v>0</v>
      </c>
      <c r="L593" s="14">
        <v>0</v>
      </c>
      <c r="M593" s="14">
        <v>0</v>
      </c>
      <c r="N593" s="14">
        <v>0</v>
      </c>
      <c r="O593" s="14">
        <v>0</v>
      </c>
      <c r="P593" s="14">
        <v>0</v>
      </c>
      <c r="Q593" s="16">
        <v>0</v>
      </c>
      <c r="R593" s="14">
        <v>0</v>
      </c>
      <c r="S593" s="16">
        <v>0</v>
      </c>
      <c r="T593" s="14">
        <v>0</v>
      </c>
      <c r="U593" s="14">
        <v>0</v>
      </c>
      <c r="V593" s="14">
        <v>1847</v>
      </c>
      <c r="W593">
        <f t="shared" si="46"/>
        <v>7</v>
      </c>
      <c r="X593">
        <f t="shared" si="47"/>
        <v>0</v>
      </c>
      <c r="Y593">
        <f t="shared" si="48"/>
        <v>0</v>
      </c>
      <c r="Z593">
        <f t="shared" si="50"/>
        <v>0</v>
      </c>
      <c r="AA593" s="23">
        <f t="shared" si="49"/>
        <v>0</v>
      </c>
    </row>
    <row r="594" spans="1:27" x14ac:dyDescent="0.25">
      <c r="A594" s="10" t="s">
        <v>112</v>
      </c>
      <c r="B594" s="10" t="s">
        <v>155</v>
      </c>
      <c r="C594" s="11">
        <v>45726.291666666657</v>
      </c>
      <c r="D594" s="12">
        <v>0</v>
      </c>
      <c r="E594" s="12">
        <v>0</v>
      </c>
      <c r="F594" s="13">
        <v>0</v>
      </c>
      <c r="G594" s="14">
        <v>2674.99</v>
      </c>
      <c r="H594" s="12">
        <v>0</v>
      </c>
      <c r="I594" s="12">
        <v>0</v>
      </c>
      <c r="J594" s="10">
        <v>0</v>
      </c>
      <c r="K594" s="10">
        <v>0</v>
      </c>
      <c r="L594" s="14">
        <v>0</v>
      </c>
      <c r="M594" s="14">
        <v>0</v>
      </c>
      <c r="N594" s="14">
        <v>0</v>
      </c>
      <c r="O594" s="14">
        <v>0</v>
      </c>
      <c r="P594" s="14">
        <v>0</v>
      </c>
      <c r="Q594" s="16">
        <v>0</v>
      </c>
      <c r="R594" s="14">
        <v>0</v>
      </c>
      <c r="S594" s="16">
        <v>0</v>
      </c>
      <c r="T594" s="14">
        <v>0</v>
      </c>
      <c r="U594" s="14">
        <v>0</v>
      </c>
      <c r="V594" s="14">
        <v>1847</v>
      </c>
      <c r="W594">
        <f t="shared" si="46"/>
        <v>7</v>
      </c>
      <c r="X594">
        <f t="shared" si="47"/>
        <v>0</v>
      </c>
      <c r="Y594">
        <f t="shared" si="48"/>
        <v>0</v>
      </c>
      <c r="Z594">
        <f t="shared" si="50"/>
        <v>0</v>
      </c>
      <c r="AA594" s="23">
        <f t="shared" si="49"/>
        <v>0</v>
      </c>
    </row>
    <row r="595" spans="1:27" x14ac:dyDescent="0.25">
      <c r="A595" s="10" t="s">
        <v>78</v>
      </c>
      <c r="B595" s="10" t="s">
        <v>79</v>
      </c>
      <c r="C595" s="11">
        <v>45726.291666666657</v>
      </c>
      <c r="D595" s="12">
        <v>0</v>
      </c>
      <c r="E595" s="12">
        <v>0</v>
      </c>
      <c r="F595" s="13">
        <v>0</v>
      </c>
      <c r="G595" s="14">
        <v>2674.99</v>
      </c>
      <c r="H595" s="12">
        <v>0</v>
      </c>
      <c r="I595" s="12">
        <v>0</v>
      </c>
      <c r="J595" s="10">
        <v>0</v>
      </c>
      <c r="K595" s="10">
        <v>0</v>
      </c>
      <c r="L595" s="14">
        <v>0</v>
      </c>
      <c r="M595" s="14">
        <v>0</v>
      </c>
      <c r="N595" s="14">
        <v>0</v>
      </c>
      <c r="O595" s="14">
        <v>0</v>
      </c>
      <c r="P595" s="14">
        <v>0</v>
      </c>
      <c r="Q595" s="16">
        <v>0</v>
      </c>
      <c r="R595" s="14">
        <v>0</v>
      </c>
      <c r="S595" s="16">
        <v>0</v>
      </c>
      <c r="T595" s="14">
        <v>0</v>
      </c>
      <c r="U595" s="14">
        <v>0</v>
      </c>
      <c r="V595" s="14">
        <v>1847</v>
      </c>
      <c r="W595">
        <f t="shared" si="46"/>
        <v>7</v>
      </c>
      <c r="X595">
        <f t="shared" si="47"/>
        <v>0</v>
      </c>
      <c r="Y595">
        <f t="shared" si="48"/>
        <v>0</v>
      </c>
      <c r="Z595">
        <f t="shared" si="50"/>
        <v>0</v>
      </c>
      <c r="AA595" s="23">
        <f t="shared" si="49"/>
        <v>0</v>
      </c>
    </row>
    <row r="596" spans="1:27" x14ac:dyDescent="0.25">
      <c r="A596" s="10" t="s">
        <v>80</v>
      </c>
      <c r="B596" s="10" t="s">
        <v>82</v>
      </c>
      <c r="C596" s="11">
        <v>45726.291666666657</v>
      </c>
      <c r="D596" s="12">
        <v>0</v>
      </c>
      <c r="E596" s="12">
        <v>0</v>
      </c>
      <c r="F596" s="13">
        <v>0</v>
      </c>
      <c r="G596" s="14">
        <v>2674.99</v>
      </c>
      <c r="H596" s="12">
        <v>0</v>
      </c>
      <c r="I596" s="12">
        <v>0</v>
      </c>
      <c r="J596" s="10">
        <v>0</v>
      </c>
      <c r="K596" s="10">
        <v>0</v>
      </c>
      <c r="L596" s="14">
        <v>0</v>
      </c>
      <c r="M596" s="14">
        <v>0</v>
      </c>
      <c r="N596" s="14">
        <v>0</v>
      </c>
      <c r="O596" s="14">
        <v>0</v>
      </c>
      <c r="P596" s="14">
        <v>0</v>
      </c>
      <c r="Q596" s="16">
        <v>0</v>
      </c>
      <c r="R596" s="14">
        <v>0</v>
      </c>
      <c r="S596" s="16">
        <v>0</v>
      </c>
      <c r="T596" s="14">
        <v>0</v>
      </c>
      <c r="U596" s="14">
        <v>0</v>
      </c>
      <c r="V596" s="14">
        <v>1847</v>
      </c>
      <c r="W596">
        <f t="shared" si="46"/>
        <v>7</v>
      </c>
      <c r="X596">
        <f t="shared" si="47"/>
        <v>0</v>
      </c>
      <c r="Y596">
        <f t="shared" si="48"/>
        <v>0</v>
      </c>
      <c r="Z596">
        <f t="shared" si="50"/>
        <v>0</v>
      </c>
      <c r="AA596" s="23">
        <f t="shared" si="49"/>
        <v>0</v>
      </c>
    </row>
    <row r="597" spans="1:27" x14ac:dyDescent="0.25">
      <c r="A597" s="10" t="s">
        <v>48</v>
      </c>
      <c r="B597" s="10" t="s">
        <v>49</v>
      </c>
      <c r="C597" s="11">
        <v>45726.291666666657</v>
      </c>
      <c r="D597" s="12">
        <v>0</v>
      </c>
      <c r="E597" s="12">
        <v>0</v>
      </c>
      <c r="F597" s="13">
        <v>0</v>
      </c>
      <c r="G597" s="14">
        <v>2674.99</v>
      </c>
      <c r="H597" s="12">
        <v>0</v>
      </c>
      <c r="I597" s="12">
        <v>0</v>
      </c>
      <c r="J597" s="10">
        <v>0</v>
      </c>
      <c r="K597" s="10">
        <v>0</v>
      </c>
      <c r="L597" s="14">
        <v>0</v>
      </c>
      <c r="M597" s="14">
        <v>0</v>
      </c>
      <c r="N597" s="14">
        <v>0</v>
      </c>
      <c r="O597" s="14">
        <v>0</v>
      </c>
      <c r="P597" s="14">
        <v>0</v>
      </c>
      <c r="Q597" s="16">
        <v>0</v>
      </c>
      <c r="R597" s="14">
        <v>0</v>
      </c>
      <c r="S597" s="16">
        <v>0</v>
      </c>
      <c r="T597" s="14">
        <v>0</v>
      </c>
      <c r="U597" s="14">
        <v>0</v>
      </c>
      <c r="V597" s="14">
        <v>1847</v>
      </c>
      <c r="W597">
        <f t="shared" si="46"/>
        <v>7</v>
      </c>
      <c r="X597">
        <f t="shared" si="47"/>
        <v>0</v>
      </c>
      <c r="Y597">
        <f t="shared" si="48"/>
        <v>0</v>
      </c>
      <c r="Z597">
        <f t="shared" si="50"/>
        <v>0</v>
      </c>
      <c r="AA597" s="23">
        <f t="shared" si="49"/>
        <v>0</v>
      </c>
    </row>
    <row r="598" spans="1:27" x14ac:dyDescent="0.25">
      <c r="A598" s="10" t="s">
        <v>60</v>
      </c>
      <c r="B598" s="10" t="s">
        <v>61</v>
      </c>
      <c r="C598" s="11">
        <v>45726.291666666657</v>
      </c>
      <c r="D598" s="12">
        <v>0</v>
      </c>
      <c r="E598" s="12">
        <v>0</v>
      </c>
      <c r="F598" s="13">
        <v>0</v>
      </c>
      <c r="G598" s="14" t="s">
        <v>62</v>
      </c>
      <c r="H598" s="12">
        <v>0</v>
      </c>
      <c r="I598" s="12">
        <v>0</v>
      </c>
      <c r="J598" s="10">
        <v>0</v>
      </c>
      <c r="K598" s="10">
        <v>0</v>
      </c>
      <c r="L598" s="14">
        <v>0</v>
      </c>
      <c r="M598" s="14">
        <v>0</v>
      </c>
      <c r="N598" s="14">
        <v>0</v>
      </c>
      <c r="O598" s="14">
        <v>0</v>
      </c>
      <c r="P598" s="14">
        <v>0</v>
      </c>
      <c r="Q598" s="16">
        <v>0</v>
      </c>
      <c r="R598" s="14">
        <v>0</v>
      </c>
      <c r="S598" s="16">
        <v>0</v>
      </c>
      <c r="T598" s="14">
        <v>0</v>
      </c>
      <c r="U598" s="14">
        <v>0</v>
      </c>
      <c r="V598" s="14" t="s">
        <v>62</v>
      </c>
      <c r="W598">
        <f t="shared" si="46"/>
        <v>7</v>
      </c>
      <c r="X598">
        <f t="shared" si="47"/>
        <v>0</v>
      </c>
      <c r="Y598">
        <f t="shared" si="48"/>
        <v>0</v>
      </c>
      <c r="Z598">
        <f t="shared" si="50"/>
        <v>0</v>
      </c>
      <c r="AA598" s="23">
        <f t="shared" si="49"/>
        <v>0</v>
      </c>
    </row>
    <row r="599" spans="1:27" x14ac:dyDescent="0.25">
      <c r="A599" s="10" t="s">
        <v>54</v>
      </c>
      <c r="B599" s="10" t="s">
        <v>56</v>
      </c>
      <c r="C599" s="11">
        <v>45726.291666666657</v>
      </c>
      <c r="D599" s="12">
        <v>1.1000000000000001</v>
      </c>
      <c r="E599" s="12">
        <v>1.1000000000000001</v>
      </c>
      <c r="F599" s="13">
        <v>1.1599999999999999</v>
      </c>
      <c r="G599" s="14">
        <v>2674.99</v>
      </c>
      <c r="H599" s="12">
        <v>2064.6999999999998</v>
      </c>
      <c r="I599" s="12">
        <v>0</v>
      </c>
      <c r="J599" s="10">
        <v>0.1</v>
      </c>
      <c r="K599" s="10">
        <v>0</v>
      </c>
      <c r="L599" s="14">
        <v>3102.9884000000002</v>
      </c>
      <c r="M599" s="14">
        <v>10.32103255921967</v>
      </c>
      <c r="N599" s="14">
        <v>-141.34399999999991</v>
      </c>
      <c r="O599" s="14">
        <v>-97.734291640780327</v>
      </c>
      <c r="P599" s="14">
        <v>-97.734291640780327</v>
      </c>
      <c r="Q599" s="16">
        <v>0</v>
      </c>
      <c r="R599" s="14">
        <v>-8.8274669999999915</v>
      </c>
      <c r="S599" s="16">
        <v>55.853791199999989</v>
      </c>
      <c r="T599" s="14">
        <v>61.029000000000003</v>
      </c>
      <c r="U599" s="14">
        <v>0</v>
      </c>
      <c r="V599" s="14">
        <v>1847</v>
      </c>
      <c r="W599">
        <f t="shared" si="46"/>
        <v>7</v>
      </c>
      <c r="X599">
        <f t="shared" si="47"/>
        <v>206.47</v>
      </c>
      <c r="Y599">
        <f t="shared" si="48"/>
        <v>0</v>
      </c>
      <c r="Z599">
        <f t="shared" si="50"/>
        <v>0</v>
      </c>
      <c r="AA599" s="23">
        <f t="shared" si="49"/>
        <v>55.853791199999989</v>
      </c>
    </row>
    <row r="600" spans="1:27" x14ac:dyDescent="0.25">
      <c r="A600" s="10" t="s">
        <v>50</v>
      </c>
      <c r="B600" s="10" t="s">
        <v>51</v>
      </c>
      <c r="C600" s="11">
        <v>45726.291666666657</v>
      </c>
      <c r="D600" s="12">
        <v>2.1</v>
      </c>
      <c r="E600" s="12">
        <v>2.1</v>
      </c>
      <c r="F600" s="13">
        <v>2.2000000000000002</v>
      </c>
      <c r="G600" s="14">
        <v>2674.99</v>
      </c>
      <c r="H600" s="12">
        <v>0</v>
      </c>
      <c r="I600" s="12">
        <v>0</v>
      </c>
      <c r="J600" s="10">
        <v>0</v>
      </c>
      <c r="K600" s="10">
        <v>0</v>
      </c>
      <c r="L600" s="14">
        <v>5884.9780000000001</v>
      </c>
      <c r="M600" s="14">
        <v>10.96733196153883</v>
      </c>
      <c r="N600" s="14">
        <v>-88.34000000000006</v>
      </c>
      <c r="O600" s="14">
        <v>-59.652404038461171</v>
      </c>
      <c r="P600" s="14">
        <v>-59.652404038461171</v>
      </c>
      <c r="Q600" s="16">
        <v>0</v>
      </c>
      <c r="R600" s="14">
        <v>0</v>
      </c>
      <c r="S600" s="16">
        <v>70.619736000000003</v>
      </c>
      <c r="T600" s="14">
        <v>0</v>
      </c>
      <c r="U600" s="14">
        <v>0</v>
      </c>
      <c r="V600" s="14">
        <v>1847</v>
      </c>
      <c r="W600">
        <f t="shared" si="46"/>
        <v>7</v>
      </c>
      <c r="X600">
        <f t="shared" si="47"/>
        <v>0</v>
      </c>
      <c r="Y600">
        <f t="shared" si="48"/>
        <v>0</v>
      </c>
      <c r="Z600">
        <f t="shared" si="50"/>
        <v>0</v>
      </c>
      <c r="AA600" s="23">
        <f t="shared" si="49"/>
        <v>70.619736000000003</v>
      </c>
    </row>
    <row r="601" spans="1:27" x14ac:dyDescent="0.25">
      <c r="A601" s="10" t="s">
        <v>80</v>
      </c>
      <c r="B601" s="10" t="s">
        <v>83</v>
      </c>
      <c r="C601" s="11">
        <v>45726.291666666657</v>
      </c>
      <c r="D601" s="12">
        <v>0.4</v>
      </c>
      <c r="E601" s="12">
        <v>0.4</v>
      </c>
      <c r="F601" s="13">
        <v>0.42</v>
      </c>
      <c r="G601" s="14">
        <v>2674.99</v>
      </c>
      <c r="H601" s="12">
        <v>0</v>
      </c>
      <c r="I601" s="12">
        <v>0</v>
      </c>
      <c r="J601" s="10">
        <v>0</v>
      </c>
      <c r="K601" s="10">
        <v>0</v>
      </c>
      <c r="L601" s="14">
        <v>1123.4957999999999</v>
      </c>
      <c r="M601" s="14">
        <v>14.167422968622811</v>
      </c>
      <c r="N601" s="14">
        <v>-17.66799999999996</v>
      </c>
      <c r="O601" s="14">
        <v>-7.7407451313771842</v>
      </c>
      <c r="P601" s="14">
        <v>-7.7407451313771842</v>
      </c>
      <c r="Q601" s="16">
        <v>0</v>
      </c>
      <c r="R601" s="14">
        <v>0</v>
      </c>
      <c r="S601" s="16">
        <v>21.908168100000001</v>
      </c>
      <c r="T601" s="14">
        <v>0</v>
      </c>
      <c r="U601" s="14">
        <v>0</v>
      </c>
      <c r="V601" s="14">
        <v>1847</v>
      </c>
      <c r="W601">
        <f t="shared" si="46"/>
        <v>7</v>
      </c>
      <c r="X601">
        <f t="shared" si="47"/>
        <v>0</v>
      </c>
      <c r="Y601">
        <f t="shared" si="48"/>
        <v>0</v>
      </c>
      <c r="Z601">
        <f t="shared" si="50"/>
        <v>0</v>
      </c>
      <c r="AA601" s="23">
        <f t="shared" si="49"/>
        <v>21.908168100000001</v>
      </c>
    </row>
    <row r="602" spans="1:27" x14ac:dyDescent="0.25">
      <c r="A602" s="10" t="s">
        <v>77</v>
      </c>
      <c r="B602" s="10" t="s">
        <v>77</v>
      </c>
      <c r="C602" s="11">
        <v>45726.291666666657</v>
      </c>
      <c r="D602" s="12">
        <v>0.43</v>
      </c>
      <c r="E602" s="12">
        <v>0.43</v>
      </c>
      <c r="F602" s="13">
        <v>0</v>
      </c>
      <c r="G602" s="14">
        <v>2674.99</v>
      </c>
      <c r="H602" s="12">
        <v>2064.6999999999998</v>
      </c>
      <c r="I602" s="12">
        <v>0</v>
      </c>
      <c r="J602" s="10">
        <v>0.1</v>
      </c>
      <c r="K602" s="10">
        <v>0</v>
      </c>
      <c r="L602" s="14">
        <v>0</v>
      </c>
      <c r="M602" s="14">
        <v>16.814803591356629</v>
      </c>
      <c r="N602" s="14">
        <v>-24.07490999999996</v>
      </c>
      <c r="O602" s="14">
        <v>-23.293099618643371</v>
      </c>
      <c r="P602" s="14">
        <v>-23.293099618643371</v>
      </c>
      <c r="Q602" s="16">
        <v>0</v>
      </c>
      <c r="R602" s="14">
        <v>-20.92109679</v>
      </c>
      <c r="S602" s="16">
        <v>0</v>
      </c>
      <c r="T602" s="14">
        <v>61.029000000000003</v>
      </c>
      <c r="U602" s="14">
        <v>0</v>
      </c>
      <c r="V602" s="14">
        <v>1847</v>
      </c>
      <c r="W602">
        <f t="shared" si="46"/>
        <v>7</v>
      </c>
      <c r="X602">
        <f t="shared" si="47"/>
        <v>206.47</v>
      </c>
      <c r="Y602">
        <f t="shared" si="48"/>
        <v>0</v>
      </c>
      <c r="Z602">
        <f t="shared" si="50"/>
        <v>0</v>
      </c>
      <c r="AA602" s="23">
        <f t="shared" si="49"/>
        <v>0</v>
      </c>
    </row>
    <row r="603" spans="1:27" x14ac:dyDescent="0.25">
      <c r="A603" s="10" t="s">
        <v>65</v>
      </c>
      <c r="B603" s="10" t="s">
        <v>66</v>
      </c>
      <c r="C603" s="11">
        <v>45726.291666666657</v>
      </c>
      <c r="D603" s="12">
        <v>1.8</v>
      </c>
      <c r="E603" s="12">
        <v>1.8</v>
      </c>
      <c r="F603" s="13">
        <v>1.81</v>
      </c>
      <c r="G603" s="14">
        <v>2674.99</v>
      </c>
      <c r="H603" s="12">
        <v>0</v>
      </c>
      <c r="I603" s="12">
        <v>0</v>
      </c>
      <c r="J603" s="10">
        <v>0</v>
      </c>
      <c r="K603" s="10">
        <v>0</v>
      </c>
      <c r="L603" s="14">
        <v>4841.7318999999998</v>
      </c>
      <c r="M603" s="14">
        <v>28.427784532323692</v>
      </c>
      <c r="N603" s="14">
        <v>-8.8340000000000067</v>
      </c>
      <c r="O603" s="14">
        <v>-5.4643387676763133</v>
      </c>
      <c r="P603" s="14">
        <v>-5.4643387676763133</v>
      </c>
      <c r="Q603" s="16">
        <v>0</v>
      </c>
      <c r="R603" s="14">
        <v>0</v>
      </c>
      <c r="S603" s="16">
        <v>33.892123300000002</v>
      </c>
      <c r="T603" s="14">
        <v>0</v>
      </c>
      <c r="U603" s="14">
        <v>0</v>
      </c>
      <c r="V603" s="14">
        <v>1847</v>
      </c>
      <c r="W603">
        <f t="shared" si="46"/>
        <v>7</v>
      </c>
      <c r="X603">
        <f t="shared" si="47"/>
        <v>0</v>
      </c>
      <c r="Y603">
        <f t="shared" si="48"/>
        <v>0</v>
      </c>
      <c r="Z603">
        <f t="shared" si="50"/>
        <v>0</v>
      </c>
      <c r="AA603" s="23">
        <f t="shared" si="49"/>
        <v>33.892123300000002</v>
      </c>
    </row>
    <row r="604" spans="1:27" x14ac:dyDescent="0.25">
      <c r="A604" s="10" t="s">
        <v>26</v>
      </c>
      <c r="B604" s="10" t="s">
        <v>28</v>
      </c>
      <c r="C604" s="11">
        <v>45726.291666666657</v>
      </c>
      <c r="D604" s="12">
        <v>2.5</v>
      </c>
      <c r="E604" s="12">
        <v>2.5</v>
      </c>
      <c r="F604" s="13">
        <v>2.52</v>
      </c>
      <c r="G604" s="14">
        <v>2674.99</v>
      </c>
      <c r="H604" s="12">
        <v>0</v>
      </c>
      <c r="I604" s="12">
        <v>0</v>
      </c>
      <c r="J604" s="10">
        <v>0</v>
      </c>
      <c r="K604" s="10">
        <v>0</v>
      </c>
      <c r="L604" s="14">
        <v>6740.974799999999</v>
      </c>
      <c r="M604" s="14">
        <v>41.436260448809357</v>
      </c>
      <c r="N604" s="14">
        <v>-17.66800000000001</v>
      </c>
      <c r="O604" s="14">
        <v>-9.1210505511906295</v>
      </c>
      <c r="P604" s="14">
        <v>-9.1210505511906295</v>
      </c>
      <c r="Q604" s="16">
        <v>0</v>
      </c>
      <c r="R604" s="14">
        <v>0</v>
      </c>
      <c r="S604" s="16">
        <v>50.557310999999991</v>
      </c>
      <c r="T604" s="14">
        <v>0</v>
      </c>
      <c r="U604" s="14">
        <v>0</v>
      </c>
      <c r="V604" s="14">
        <v>1847</v>
      </c>
      <c r="W604">
        <f t="shared" si="46"/>
        <v>7</v>
      </c>
      <c r="X604">
        <f t="shared" si="47"/>
        <v>0</v>
      </c>
      <c r="Y604">
        <f t="shared" si="48"/>
        <v>0</v>
      </c>
      <c r="Z604">
        <f t="shared" si="50"/>
        <v>0</v>
      </c>
      <c r="AA604" s="23">
        <f t="shared" si="49"/>
        <v>50.557310999999991</v>
      </c>
    </row>
    <row r="605" spans="1:27" x14ac:dyDescent="0.25">
      <c r="A605" s="10" t="s">
        <v>73</v>
      </c>
      <c r="B605" s="10" t="s">
        <v>75</v>
      </c>
      <c r="C605" s="11">
        <v>45726.291666666657</v>
      </c>
      <c r="D605" s="12">
        <v>0.17</v>
      </c>
      <c r="E605" s="12">
        <v>0.17</v>
      </c>
      <c r="F605" s="13">
        <v>0</v>
      </c>
      <c r="G605" s="14">
        <v>2674.99</v>
      </c>
      <c r="H605" s="12">
        <v>2064.6999999999998</v>
      </c>
      <c r="I605" s="12">
        <v>0</v>
      </c>
      <c r="J605" s="10">
        <v>0.1</v>
      </c>
      <c r="K605" s="10">
        <v>0</v>
      </c>
      <c r="L605" s="14">
        <v>0</v>
      </c>
      <c r="M605" s="14">
        <v>48.192852420452212</v>
      </c>
      <c r="N605" s="14">
        <v>-8.0249699999999837</v>
      </c>
      <c r="O605" s="14">
        <v>-7.7643665395477894</v>
      </c>
      <c r="P605" s="14">
        <v>-7.7643665395477894</v>
      </c>
      <c r="Q605" s="16">
        <v>0</v>
      </c>
      <c r="R605" s="14">
        <v>-5.0717810400000003</v>
      </c>
      <c r="S605" s="16">
        <v>0</v>
      </c>
      <c r="T605" s="14">
        <v>61.029000000000003</v>
      </c>
      <c r="U605" s="14">
        <v>0</v>
      </c>
      <c r="V605" s="14">
        <v>1847</v>
      </c>
      <c r="W605">
        <f t="shared" si="46"/>
        <v>7</v>
      </c>
      <c r="X605">
        <f t="shared" si="47"/>
        <v>206.47</v>
      </c>
      <c r="Y605">
        <f t="shared" si="48"/>
        <v>0</v>
      </c>
      <c r="Z605">
        <f t="shared" si="50"/>
        <v>0</v>
      </c>
      <c r="AA605" s="23">
        <f t="shared" si="49"/>
        <v>0</v>
      </c>
    </row>
    <row r="606" spans="1:27" x14ac:dyDescent="0.25">
      <c r="A606" s="10" t="s">
        <v>80</v>
      </c>
      <c r="B606" s="10" t="s">
        <v>81</v>
      </c>
      <c r="C606" s="11">
        <v>45726.291666666657</v>
      </c>
      <c r="D606" s="12">
        <v>3.07</v>
      </c>
      <c r="E606" s="12">
        <v>3.07</v>
      </c>
      <c r="F606" s="13">
        <v>2.42</v>
      </c>
      <c r="G606" s="14">
        <v>2674.99</v>
      </c>
      <c r="H606" s="12">
        <v>0</v>
      </c>
      <c r="I606" s="12">
        <v>0</v>
      </c>
      <c r="J606" s="10">
        <v>0</v>
      </c>
      <c r="K606" s="10">
        <v>0</v>
      </c>
      <c r="L606" s="14">
        <v>6473.4757999999983</v>
      </c>
      <c r="M606" s="14">
        <v>50.095774735459713</v>
      </c>
      <c r="N606" s="14">
        <v>-54.569795999999911</v>
      </c>
      <c r="O606" s="14">
        <v>-40.591736244540293</v>
      </c>
      <c r="P606" s="14">
        <v>-40.591736244540293</v>
      </c>
      <c r="Q606" s="16">
        <v>0</v>
      </c>
      <c r="R606" s="14">
        <v>-22.598315519999989</v>
      </c>
      <c r="S606" s="16">
        <v>113.2858265</v>
      </c>
      <c r="T606" s="14">
        <v>0</v>
      </c>
      <c r="U606" s="14">
        <v>0</v>
      </c>
      <c r="V606" s="14">
        <v>1847</v>
      </c>
      <c r="W606">
        <f t="shared" si="46"/>
        <v>7</v>
      </c>
      <c r="X606">
        <f t="shared" si="47"/>
        <v>0</v>
      </c>
      <c r="Y606">
        <f t="shared" si="48"/>
        <v>0</v>
      </c>
      <c r="Z606">
        <f t="shared" si="50"/>
        <v>0</v>
      </c>
      <c r="AA606" s="23">
        <f t="shared" si="49"/>
        <v>113.2858265</v>
      </c>
    </row>
    <row r="607" spans="1:27" x14ac:dyDescent="0.25">
      <c r="A607" s="10" t="s">
        <v>63</v>
      </c>
      <c r="B607" s="10" t="s">
        <v>64</v>
      </c>
      <c r="C607" s="11">
        <v>45726.291666666657</v>
      </c>
      <c r="D607" s="12">
        <v>1.41</v>
      </c>
      <c r="E607" s="12">
        <v>1.41</v>
      </c>
      <c r="F607" s="13">
        <v>1.29</v>
      </c>
      <c r="G607" s="14">
        <v>2674.99</v>
      </c>
      <c r="H607" s="12">
        <v>0</v>
      </c>
      <c r="I607" s="12">
        <v>0</v>
      </c>
      <c r="J607" s="10">
        <v>0</v>
      </c>
      <c r="K607" s="10">
        <v>0</v>
      </c>
      <c r="L607" s="14">
        <v>3450.7370999999998</v>
      </c>
      <c r="M607" s="14">
        <v>63.053913064974182</v>
      </c>
      <c r="N607" s="14">
        <v>-8.8274669999999738</v>
      </c>
      <c r="O607" s="14">
        <v>-5.9608289350258188</v>
      </c>
      <c r="P607" s="14">
        <v>-5.9608289350258188</v>
      </c>
      <c r="Q607" s="16">
        <v>0</v>
      </c>
      <c r="R607" s="14">
        <v>0</v>
      </c>
      <c r="S607" s="16">
        <v>69.014741999999998</v>
      </c>
      <c r="T607" s="14">
        <v>0</v>
      </c>
      <c r="U607" s="14">
        <v>0</v>
      </c>
      <c r="V607" s="14">
        <v>1847</v>
      </c>
      <c r="W607">
        <f t="shared" si="46"/>
        <v>7</v>
      </c>
      <c r="X607">
        <f t="shared" si="47"/>
        <v>0</v>
      </c>
      <c r="Y607">
        <f t="shared" si="48"/>
        <v>0</v>
      </c>
      <c r="Z607">
        <f t="shared" si="50"/>
        <v>0</v>
      </c>
      <c r="AA607" s="23">
        <f t="shared" si="49"/>
        <v>69.014741999999998</v>
      </c>
    </row>
    <row r="608" spans="1:27" x14ac:dyDescent="0.25">
      <c r="A608" s="10" t="s">
        <v>86</v>
      </c>
      <c r="B608" s="10" t="s">
        <v>87</v>
      </c>
      <c r="C608" s="11">
        <v>45726.291666666657</v>
      </c>
      <c r="D608" s="12">
        <v>1.3</v>
      </c>
      <c r="E608" s="12">
        <v>1.3</v>
      </c>
      <c r="F608" s="13">
        <v>1.31</v>
      </c>
      <c r="G608" s="14">
        <v>2674.99</v>
      </c>
      <c r="H608" s="12">
        <v>0</v>
      </c>
      <c r="I608" s="12">
        <v>0</v>
      </c>
      <c r="J608" s="10">
        <v>0</v>
      </c>
      <c r="K608" s="10">
        <v>0</v>
      </c>
      <c r="L608" s="14">
        <v>3504.2368999999999</v>
      </c>
      <c r="M608" s="14">
        <v>64.119497596153863</v>
      </c>
      <c r="N608" s="14">
        <v>-8.8340000000000067</v>
      </c>
      <c r="O608" s="14">
        <v>-5.965240403846118</v>
      </c>
      <c r="P608" s="14">
        <v>-5.965240403846118</v>
      </c>
      <c r="Q608" s="16">
        <v>0</v>
      </c>
      <c r="R608" s="14">
        <v>0</v>
      </c>
      <c r="S608" s="16">
        <v>70.084737999999987</v>
      </c>
      <c r="T608" s="14">
        <v>0</v>
      </c>
      <c r="U608" s="14">
        <v>0</v>
      </c>
      <c r="V608" s="14">
        <v>1847</v>
      </c>
      <c r="W608">
        <f t="shared" si="46"/>
        <v>7</v>
      </c>
      <c r="X608">
        <f t="shared" si="47"/>
        <v>0</v>
      </c>
      <c r="Y608">
        <f t="shared" si="48"/>
        <v>0</v>
      </c>
      <c r="Z608">
        <f t="shared" si="50"/>
        <v>0</v>
      </c>
      <c r="AA608" s="23">
        <f t="shared" si="49"/>
        <v>70.084737999999987</v>
      </c>
    </row>
    <row r="609" spans="1:27" x14ac:dyDescent="0.25">
      <c r="A609" s="10" t="s">
        <v>65</v>
      </c>
      <c r="B609" s="10" t="s">
        <v>69</v>
      </c>
      <c r="C609" s="11">
        <v>45726.291666666657</v>
      </c>
      <c r="D609" s="12">
        <v>3.6</v>
      </c>
      <c r="E609" s="12">
        <v>3.6</v>
      </c>
      <c r="F609" s="13">
        <v>3.6</v>
      </c>
      <c r="G609" s="14">
        <v>2674.99</v>
      </c>
      <c r="H609" s="12">
        <v>0</v>
      </c>
      <c r="I609" s="12">
        <v>0</v>
      </c>
      <c r="J609" s="10">
        <v>0</v>
      </c>
      <c r="K609" s="10">
        <v>0</v>
      </c>
      <c r="L609" s="14">
        <v>9629.9639999999999</v>
      </c>
      <c r="M609" s="14">
        <v>67.409748000000008</v>
      </c>
      <c r="N609" s="14">
        <v>0</v>
      </c>
      <c r="O609" s="14">
        <v>0</v>
      </c>
      <c r="P609" s="14">
        <v>0</v>
      </c>
      <c r="Q609" s="16">
        <v>0</v>
      </c>
      <c r="R609" s="14">
        <v>0</v>
      </c>
      <c r="S609" s="16">
        <v>67.409748000000008</v>
      </c>
      <c r="T609" s="14">
        <v>0</v>
      </c>
      <c r="U609" s="14">
        <v>0</v>
      </c>
      <c r="V609" s="14">
        <v>1847</v>
      </c>
      <c r="W609">
        <f t="shared" si="46"/>
        <v>7</v>
      </c>
      <c r="X609">
        <f t="shared" si="47"/>
        <v>0</v>
      </c>
      <c r="Y609">
        <f t="shared" si="48"/>
        <v>0</v>
      </c>
      <c r="Z609">
        <f t="shared" si="50"/>
        <v>0</v>
      </c>
      <c r="AA609" s="23">
        <f t="shared" si="49"/>
        <v>67.409748000000008</v>
      </c>
    </row>
    <row r="610" spans="1:27" x14ac:dyDescent="0.25">
      <c r="A610" s="10" t="s">
        <v>54</v>
      </c>
      <c r="B610" s="10" t="s">
        <v>57</v>
      </c>
      <c r="C610" s="11">
        <v>45726.291666666657</v>
      </c>
      <c r="D610" s="12">
        <v>2.7</v>
      </c>
      <c r="E610" s="12">
        <v>2.7</v>
      </c>
      <c r="F610" s="13">
        <v>2.73</v>
      </c>
      <c r="G610" s="14">
        <v>2674.99</v>
      </c>
      <c r="H610" s="12">
        <v>0</v>
      </c>
      <c r="I610" s="12">
        <v>0</v>
      </c>
      <c r="J610" s="10">
        <v>0</v>
      </c>
      <c r="K610" s="10">
        <v>0</v>
      </c>
      <c r="L610" s="14">
        <v>7302.7226999999984</v>
      </c>
      <c r="M610" s="14">
        <v>116.2253814515224</v>
      </c>
      <c r="N610" s="14">
        <v>-26.501999999999821</v>
      </c>
      <c r="O610" s="14">
        <v>-15.22362714847759</v>
      </c>
      <c r="P610" s="14">
        <v>-15.22362714847759</v>
      </c>
      <c r="Q610" s="16">
        <v>0</v>
      </c>
      <c r="R610" s="14">
        <v>0</v>
      </c>
      <c r="S610" s="16">
        <v>131.44900860000001</v>
      </c>
      <c r="T610" s="14">
        <v>0</v>
      </c>
      <c r="U610" s="14">
        <v>0</v>
      </c>
      <c r="V610" s="14">
        <v>1847</v>
      </c>
      <c r="W610">
        <f t="shared" si="46"/>
        <v>7</v>
      </c>
      <c r="X610">
        <f t="shared" si="47"/>
        <v>0</v>
      </c>
      <c r="Y610">
        <f t="shared" si="48"/>
        <v>0</v>
      </c>
      <c r="Z610">
        <f t="shared" si="50"/>
        <v>0</v>
      </c>
      <c r="AA610" s="23">
        <f t="shared" si="49"/>
        <v>131.44900860000001</v>
      </c>
    </row>
    <row r="611" spans="1:27" x14ac:dyDescent="0.25">
      <c r="A611" s="10" t="s">
        <v>98</v>
      </c>
      <c r="B611" s="10" t="s">
        <v>105</v>
      </c>
      <c r="C611" s="11">
        <v>45726.291666666657</v>
      </c>
      <c r="D611" s="12">
        <v>2.2599999999999998</v>
      </c>
      <c r="E611" s="12">
        <v>1.1299999999999999</v>
      </c>
      <c r="F611" s="13">
        <v>0</v>
      </c>
      <c r="G611" s="14">
        <v>2674.99</v>
      </c>
      <c r="H611" s="12">
        <v>2064.6999999999998</v>
      </c>
      <c r="I611" s="12">
        <v>0</v>
      </c>
      <c r="J611" s="10">
        <v>0.4</v>
      </c>
      <c r="K611" s="10">
        <v>0</v>
      </c>
      <c r="L611" s="14">
        <v>0</v>
      </c>
      <c r="M611" s="14">
        <v>144.20928203906419</v>
      </c>
      <c r="N611" s="14">
        <v>-56.174789999999902</v>
      </c>
      <c r="O611" s="14">
        <v>-53.626715970935791</v>
      </c>
      <c r="P611" s="14">
        <v>-53.626715970935791</v>
      </c>
      <c r="Q611" s="16">
        <v>0</v>
      </c>
      <c r="R611" s="14">
        <v>-46.280001990000002</v>
      </c>
      <c r="S611" s="16">
        <v>0</v>
      </c>
      <c r="T611" s="14">
        <v>244.11600000000001</v>
      </c>
      <c r="U611" s="14">
        <v>0</v>
      </c>
      <c r="V611" s="14">
        <v>1847</v>
      </c>
      <c r="W611">
        <f t="shared" si="46"/>
        <v>7</v>
      </c>
      <c r="X611">
        <f t="shared" si="47"/>
        <v>825.88</v>
      </c>
      <c r="Y611">
        <f t="shared" si="48"/>
        <v>0</v>
      </c>
      <c r="Z611">
        <f t="shared" si="50"/>
        <v>0</v>
      </c>
      <c r="AA611" s="23">
        <f t="shared" si="49"/>
        <v>0</v>
      </c>
    </row>
    <row r="612" spans="1:27" x14ac:dyDescent="0.25">
      <c r="A612" s="10" t="s">
        <v>54</v>
      </c>
      <c r="B612" s="10" t="s">
        <v>58</v>
      </c>
      <c r="C612" s="11">
        <v>45726.291666666657</v>
      </c>
      <c r="D612" s="12">
        <v>11.2</v>
      </c>
      <c r="E612" s="12">
        <v>11.2</v>
      </c>
      <c r="F612" s="13">
        <v>12</v>
      </c>
      <c r="G612" s="14">
        <v>2674.99</v>
      </c>
      <c r="H612" s="12">
        <v>0</v>
      </c>
      <c r="I612" s="12">
        <v>0</v>
      </c>
      <c r="J612" s="10">
        <v>0</v>
      </c>
      <c r="K612" s="10">
        <v>0</v>
      </c>
      <c r="L612" s="14">
        <v>32099.88</v>
      </c>
      <c r="M612" s="14">
        <v>152.57452137392781</v>
      </c>
      <c r="N612" s="14">
        <v>-706.72000000000048</v>
      </c>
      <c r="O612" s="14">
        <v>-405.96339062607211</v>
      </c>
      <c r="P612" s="14">
        <v>-405.96339062607211</v>
      </c>
      <c r="Q612" s="16">
        <v>0</v>
      </c>
      <c r="R612" s="14">
        <v>-19.259928000000059</v>
      </c>
      <c r="S612" s="16">
        <v>577.79783999999995</v>
      </c>
      <c r="T612" s="14">
        <v>0</v>
      </c>
      <c r="U612" s="14">
        <v>0</v>
      </c>
      <c r="V612" s="14">
        <v>1847</v>
      </c>
      <c r="W612">
        <f t="shared" si="46"/>
        <v>7</v>
      </c>
      <c r="X612">
        <f t="shared" si="47"/>
        <v>0</v>
      </c>
      <c r="Y612">
        <f t="shared" si="48"/>
        <v>0</v>
      </c>
      <c r="Z612">
        <f t="shared" si="50"/>
        <v>0</v>
      </c>
      <c r="AA612" s="23">
        <f t="shared" si="49"/>
        <v>577.79783999999995</v>
      </c>
    </row>
    <row r="613" spans="1:27" x14ac:dyDescent="0.25">
      <c r="A613" s="10" t="s">
        <v>52</v>
      </c>
      <c r="B613" s="10" t="s">
        <v>53</v>
      </c>
      <c r="C613" s="11">
        <v>45726.291666666657</v>
      </c>
      <c r="D613" s="12">
        <v>0.47</v>
      </c>
      <c r="E613" s="12">
        <v>0.47</v>
      </c>
      <c r="F613" s="13">
        <v>0</v>
      </c>
      <c r="G613" s="14">
        <v>2674.99</v>
      </c>
      <c r="H613" s="12">
        <v>2064.6999999999998</v>
      </c>
      <c r="I613" s="12">
        <v>0</v>
      </c>
      <c r="J613" s="10">
        <v>0.3</v>
      </c>
      <c r="K613" s="10">
        <v>0</v>
      </c>
      <c r="L613" s="14">
        <v>0</v>
      </c>
      <c r="M613" s="14">
        <v>156.7807322109044</v>
      </c>
      <c r="N613" s="14">
        <v>-16.049939999999971</v>
      </c>
      <c r="O613" s="14">
        <v>-15.528733079095581</v>
      </c>
      <c r="P613" s="14">
        <v>-15.528733079095581</v>
      </c>
      <c r="Q613" s="16">
        <v>0</v>
      </c>
      <c r="R613" s="14">
        <v>-10.777534709999999</v>
      </c>
      <c r="S613" s="16">
        <v>0</v>
      </c>
      <c r="T613" s="14">
        <v>183.08699999999999</v>
      </c>
      <c r="U613" s="14">
        <v>0</v>
      </c>
      <c r="V613" s="14">
        <v>1847</v>
      </c>
      <c r="W613">
        <f t="shared" si="46"/>
        <v>7</v>
      </c>
      <c r="X613">
        <f t="shared" si="47"/>
        <v>619.41</v>
      </c>
      <c r="Y613">
        <f t="shared" si="48"/>
        <v>0</v>
      </c>
      <c r="Z613">
        <f t="shared" si="50"/>
        <v>0</v>
      </c>
      <c r="AA613" s="23">
        <f t="shared" si="49"/>
        <v>0</v>
      </c>
    </row>
    <row r="614" spans="1:27" x14ac:dyDescent="0.25">
      <c r="A614" s="10" t="s">
        <v>94</v>
      </c>
      <c r="B614" s="10" t="s">
        <v>95</v>
      </c>
      <c r="C614" s="11">
        <v>45726.291666666657</v>
      </c>
      <c r="D614" s="12">
        <v>1.06</v>
      </c>
      <c r="E614" s="12">
        <v>1.06</v>
      </c>
      <c r="F614" s="13">
        <v>0.89</v>
      </c>
      <c r="G614" s="14">
        <v>2674.99</v>
      </c>
      <c r="H614" s="12">
        <v>2064.6999999999998</v>
      </c>
      <c r="I614" s="12">
        <v>0</v>
      </c>
      <c r="J614" s="10">
        <v>0.1</v>
      </c>
      <c r="K614" s="10">
        <v>0</v>
      </c>
      <c r="L614" s="14">
        <v>2380.7411000000002</v>
      </c>
      <c r="M614" s="14">
        <v>163.84550998452201</v>
      </c>
      <c r="N614" s="14">
        <v>-8.8274669999999826</v>
      </c>
      <c r="O614" s="14">
        <v>-6.2214323954780202</v>
      </c>
      <c r="P614" s="14">
        <v>-6.2214323954780202</v>
      </c>
      <c r="Q614" s="16">
        <v>0</v>
      </c>
      <c r="R614" s="14">
        <v>0</v>
      </c>
      <c r="S614" s="16">
        <v>109.03794238</v>
      </c>
      <c r="T614" s="14">
        <v>61.029000000000003</v>
      </c>
      <c r="U614" s="14">
        <v>0</v>
      </c>
      <c r="V614" s="14">
        <v>1847</v>
      </c>
      <c r="W614">
        <f t="shared" si="46"/>
        <v>7</v>
      </c>
      <c r="X614">
        <f t="shared" si="47"/>
        <v>206.47</v>
      </c>
      <c r="Y614">
        <f t="shared" si="48"/>
        <v>0</v>
      </c>
      <c r="Z614">
        <f t="shared" si="50"/>
        <v>0</v>
      </c>
      <c r="AA614" s="23">
        <f t="shared" si="49"/>
        <v>109.03794238</v>
      </c>
    </row>
    <row r="615" spans="1:27" x14ac:dyDescent="0.25">
      <c r="A615" s="10" t="s">
        <v>98</v>
      </c>
      <c r="B615" s="10" t="s">
        <v>102</v>
      </c>
      <c r="C615" s="11">
        <v>45726.291666666657</v>
      </c>
      <c r="D615" s="12">
        <v>1.86</v>
      </c>
      <c r="E615" s="12">
        <v>0.93</v>
      </c>
      <c r="F615" s="13">
        <v>0.16</v>
      </c>
      <c r="G615" s="14">
        <v>2674.99</v>
      </c>
      <c r="H615" s="12">
        <v>2064.6999999999998</v>
      </c>
      <c r="I615" s="12">
        <v>0</v>
      </c>
      <c r="J615" s="10">
        <v>0.6</v>
      </c>
      <c r="K615" s="10">
        <v>0</v>
      </c>
      <c r="L615" s="14">
        <v>427.99839999999989</v>
      </c>
      <c r="M615" s="14">
        <v>345.53711773232237</v>
      </c>
      <c r="N615" s="14">
        <v>-19.25992799999997</v>
      </c>
      <c r="O615" s="14">
        <v>-17.803885697677611</v>
      </c>
      <c r="P615" s="14">
        <v>-17.803885697677611</v>
      </c>
      <c r="Q615" s="16">
        <v>0</v>
      </c>
      <c r="R615" s="14">
        <v>-11.88498057</v>
      </c>
      <c r="S615" s="16">
        <v>9.0519839999999991</v>
      </c>
      <c r="T615" s="14">
        <v>366.17399999999998</v>
      </c>
      <c r="U615" s="14">
        <v>0</v>
      </c>
      <c r="V615" s="14">
        <v>1847</v>
      </c>
      <c r="W615">
        <f t="shared" si="46"/>
        <v>7</v>
      </c>
      <c r="X615">
        <f t="shared" si="47"/>
        <v>1238.82</v>
      </c>
      <c r="Y615">
        <f t="shared" si="48"/>
        <v>0</v>
      </c>
      <c r="Z615">
        <f t="shared" si="50"/>
        <v>4.2799839999999989</v>
      </c>
      <c r="AA615" s="23">
        <f t="shared" si="49"/>
        <v>17.611951999999995</v>
      </c>
    </row>
    <row r="616" spans="1:27" x14ac:dyDescent="0.25">
      <c r="A616" s="10" t="s">
        <v>73</v>
      </c>
      <c r="B616" s="10" t="s">
        <v>74</v>
      </c>
      <c r="C616" s="11">
        <v>45726.291666666657</v>
      </c>
      <c r="D616" s="12">
        <v>2.33</v>
      </c>
      <c r="E616" s="12">
        <v>2.33</v>
      </c>
      <c r="F616" s="13">
        <v>0.2</v>
      </c>
      <c r="G616" s="14">
        <v>2674.99</v>
      </c>
      <c r="H616" s="12">
        <v>2064.6999999999998</v>
      </c>
      <c r="I616" s="12">
        <v>0</v>
      </c>
      <c r="J616" s="10">
        <v>1</v>
      </c>
      <c r="K616" s="10">
        <v>0</v>
      </c>
      <c r="L616" s="14">
        <v>534.99799999999993</v>
      </c>
      <c r="M616" s="14">
        <v>471.0447031958787</v>
      </c>
      <c r="N616" s="14">
        <v>-88.274669999999816</v>
      </c>
      <c r="O616" s="14">
        <v>-84.886825014121271</v>
      </c>
      <c r="P616" s="14">
        <v>-84.886825014121271</v>
      </c>
      <c r="Q616" s="16">
        <v>0</v>
      </c>
      <c r="R616" s="14">
        <v>-68.268419789999996</v>
      </c>
      <c r="S616" s="16">
        <v>13.909948</v>
      </c>
      <c r="T616" s="14">
        <v>610.29</v>
      </c>
      <c r="U616" s="14">
        <v>0</v>
      </c>
      <c r="V616" s="14">
        <v>1847</v>
      </c>
      <c r="W616">
        <f t="shared" si="46"/>
        <v>7</v>
      </c>
      <c r="X616">
        <f t="shared" si="47"/>
        <v>2064.6999999999998</v>
      </c>
      <c r="Y616">
        <f t="shared" si="48"/>
        <v>0</v>
      </c>
      <c r="Z616">
        <f t="shared" si="50"/>
        <v>0</v>
      </c>
      <c r="AA616" s="23">
        <f t="shared" si="49"/>
        <v>13.909948</v>
      </c>
    </row>
    <row r="617" spans="1:27" x14ac:dyDescent="0.25">
      <c r="A617" s="10" t="s">
        <v>122</v>
      </c>
      <c r="B617" s="10" t="s">
        <v>123</v>
      </c>
      <c r="C617" s="11">
        <v>45726.291666666657</v>
      </c>
      <c r="D617" s="12">
        <v>18.5</v>
      </c>
      <c r="E617" s="12">
        <v>18.5</v>
      </c>
      <c r="F617" s="13">
        <v>18.09</v>
      </c>
      <c r="G617" s="14">
        <v>2674.99</v>
      </c>
      <c r="H617" s="12">
        <v>0</v>
      </c>
      <c r="I617" s="12">
        <v>2064.6999999999998</v>
      </c>
      <c r="J617" s="10">
        <v>0</v>
      </c>
      <c r="K617" s="10">
        <v>0.3</v>
      </c>
      <c r="L617" s="14">
        <v>48390.569099999993</v>
      </c>
      <c r="M617" s="14">
        <v>484.78540719210582</v>
      </c>
      <c r="N617" s="14">
        <v>-56.977286999999961</v>
      </c>
      <c r="O617" s="14">
        <v>-38.474441307894011</v>
      </c>
      <c r="P617" s="14">
        <v>-38.474441307894011</v>
      </c>
      <c r="Q617" s="16">
        <v>0</v>
      </c>
      <c r="R617" s="14">
        <v>-11.636206500000039</v>
      </c>
      <c r="S617" s="16">
        <v>717.98305499999992</v>
      </c>
      <c r="T617" s="14">
        <v>-183.08699999999999</v>
      </c>
      <c r="U617" s="14">
        <v>0</v>
      </c>
      <c r="V617" s="14">
        <v>1847</v>
      </c>
      <c r="W617">
        <f t="shared" si="46"/>
        <v>7</v>
      </c>
      <c r="X617">
        <f t="shared" si="47"/>
        <v>0</v>
      </c>
      <c r="Y617">
        <f t="shared" si="48"/>
        <v>619.41</v>
      </c>
      <c r="Z617">
        <f t="shared" si="50"/>
        <v>0</v>
      </c>
      <c r="AA617" s="23">
        <f t="shared" si="49"/>
        <v>717.98305499999992</v>
      </c>
    </row>
    <row r="618" spans="1:27" x14ac:dyDescent="0.25">
      <c r="A618" s="10" t="s">
        <v>98</v>
      </c>
      <c r="B618" s="10" t="s">
        <v>99</v>
      </c>
      <c r="C618" s="11">
        <v>45726.291666666657</v>
      </c>
      <c r="D618" s="12">
        <v>14.88</v>
      </c>
      <c r="E618" s="12">
        <v>7.44</v>
      </c>
      <c r="F618" s="13">
        <v>3.95</v>
      </c>
      <c r="G618" s="14">
        <v>2674.99</v>
      </c>
      <c r="H618" s="12">
        <v>2064.6999999999998</v>
      </c>
      <c r="I618" s="12">
        <v>0</v>
      </c>
      <c r="J618" s="10">
        <v>0.9</v>
      </c>
      <c r="K618" s="10">
        <v>0</v>
      </c>
      <c r="L618" s="14">
        <v>10566.210499999999</v>
      </c>
      <c r="M618" s="14">
        <v>494.12402239273848</v>
      </c>
      <c r="N618" s="14">
        <v>-204.63673499999959</v>
      </c>
      <c r="O618" s="14">
        <v>-180.97604758726141</v>
      </c>
      <c r="P618" s="14">
        <v>-180.97604758726141</v>
      </c>
      <c r="Q618" s="16">
        <v>0</v>
      </c>
      <c r="R618" s="14">
        <v>-97.631785019999981</v>
      </c>
      <c r="S618" s="16">
        <v>223.47085499999989</v>
      </c>
      <c r="T618" s="14">
        <v>549.26099999999997</v>
      </c>
      <c r="U618" s="14">
        <v>0</v>
      </c>
      <c r="V618" s="14">
        <v>1847</v>
      </c>
      <c r="W618">
        <f t="shared" si="46"/>
        <v>7</v>
      </c>
      <c r="X618">
        <f t="shared" si="47"/>
        <v>1858.2299999999998</v>
      </c>
      <c r="Y618">
        <f t="shared" si="48"/>
        <v>0</v>
      </c>
      <c r="Z618">
        <f t="shared" si="50"/>
        <v>105.662105</v>
      </c>
      <c r="AA618" s="23">
        <f t="shared" si="49"/>
        <v>434.79506499999991</v>
      </c>
    </row>
    <row r="619" spans="1:27" x14ac:dyDescent="0.25">
      <c r="A619" s="10" t="s">
        <v>80</v>
      </c>
      <c r="B619" s="10" t="s">
        <v>84</v>
      </c>
      <c r="C619" s="11">
        <v>45726.291666666657</v>
      </c>
      <c r="D619" s="12">
        <v>5.1100000000000003</v>
      </c>
      <c r="E619" s="12">
        <v>5.1100000000000003</v>
      </c>
      <c r="F619" s="13">
        <v>0</v>
      </c>
      <c r="G619" s="14">
        <v>2674.99</v>
      </c>
      <c r="H619" s="12">
        <v>2064.6999999999998</v>
      </c>
      <c r="I619" s="12">
        <v>0</v>
      </c>
      <c r="J619" s="10">
        <v>1.7</v>
      </c>
      <c r="K619" s="10">
        <v>0</v>
      </c>
      <c r="L619" s="14">
        <v>0</v>
      </c>
      <c r="M619" s="14">
        <v>563.79012838566587</v>
      </c>
      <c r="N619" s="14">
        <v>-272.84897999999947</v>
      </c>
      <c r="O619" s="14">
        <v>-257.51820478433399</v>
      </c>
      <c r="P619" s="14">
        <v>-257.51820478433399</v>
      </c>
      <c r="Q619" s="16">
        <v>0</v>
      </c>
      <c r="R619" s="14">
        <v>-216.18466683</v>
      </c>
      <c r="S619" s="16">
        <v>0</v>
      </c>
      <c r="T619" s="14">
        <v>1037.4929999999999</v>
      </c>
      <c r="U619" s="14">
        <v>0</v>
      </c>
      <c r="V619" s="14">
        <v>1847</v>
      </c>
      <c r="W619">
        <f t="shared" si="46"/>
        <v>7</v>
      </c>
      <c r="X619">
        <f t="shared" si="47"/>
        <v>3509.99</v>
      </c>
      <c r="Y619">
        <f t="shared" si="48"/>
        <v>0</v>
      </c>
      <c r="Z619">
        <f t="shared" si="50"/>
        <v>0</v>
      </c>
      <c r="AA619" s="23">
        <f t="shared" si="49"/>
        <v>0</v>
      </c>
    </row>
    <row r="620" spans="1:27" x14ac:dyDescent="0.25">
      <c r="A620" s="10" t="s">
        <v>26</v>
      </c>
      <c r="B620" s="10" t="s">
        <v>29</v>
      </c>
      <c r="C620" s="11">
        <v>45726.291666666657</v>
      </c>
      <c r="D620" s="12">
        <v>2.73</v>
      </c>
      <c r="E620" s="12">
        <v>2.73</v>
      </c>
      <c r="F620" s="13">
        <v>1.29</v>
      </c>
      <c r="G620" s="14">
        <v>2674.99</v>
      </c>
      <c r="H620" s="12">
        <v>2064.6999999999998</v>
      </c>
      <c r="I620" s="12">
        <v>0</v>
      </c>
      <c r="J620" s="10">
        <v>0.9</v>
      </c>
      <c r="K620" s="10">
        <v>0</v>
      </c>
      <c r="L620" s="14">
        <v>3450.7370999999998</v>
      </c>
      <c r="M620" s="14">
        <v>599.44720065358058</v>
      </c>
      <c r="N620" s="14">
        <v>-40.927346999999941</v>
      </c>
      <c r="O620" s="14">
        <v>-33.9395598564194</v>
      </c>
      <c r="P620" s="14">
        <v>-33.9395598564194</v>
      </c>
      <c r="Q620" s="16">
        <v>0</v>
      </c>
      <c r="R620" s="14">
        <v>-12.494878290000001</v>
      </c>
      <c r="S620" s="16">
        <v>96.620638800000009</v>
      </c>
      <c r="T620" s="14">
        <v>549.26099999999997</v>
      </c>
      <c r="U620" s="14">
        <v>0</v>
      </c>
      <c r="V620" s="14">
        <v>1847</v>
      </c>
      <c r="W620">
        <f t="shared" si="46"/>
        <v>7</v>
      </c>
      <c r="X620">
        <f t="shared" si="47"/>
        <v>1858.2299999999998</v>
      </c>
      <c r="Y620">
        <f t="shared" si="48"/>
        <v>0</v>
      </c>
      <c r="Z620">
        <f t="shared" si="50"/>
        <v>0</v>
      </c>
      <c r="AA620" s="23">
        <f t="shared" si="49"/>
        <v>96.620638800000009</v>
      </c>
    </row>
    <row r="621" spans="1:27" x14ac:dyDescent="0.25">
      <c r="A621" s="10" t="s">
        <v>98</v>
      </c>
      <c r="B621" s="10" t="s">
        <v>100</v>
      </c>
      <c r="C621" s="11">
        <v>45726.291666666657</v>
      </c>
      <c r="D621" s="12">
        <v>14.54</v>
      </c>
      <c r="E621" s="12">
        <v>7.27</v>
      </c>
      <c r="F621" s="13">
        <v>5.66</v>
      </c>
      <c r="G621" s="14">
        <v>2674.99</v>
      </c>
      <c r="H621" s="12">
        <v>2064.6999999999998</v>
      </c>
      <c r="I621" s="12">
        <v>0</v>
      </c>
      <c r="J621" s="10">
        <v>1</v>
      </c>
      <c r="K621" s="10">
        <v>0</v>
      </c>
      <c r="L621" s="14">
        <v>15140.4434</v>
      </c>
      <c r="M621" s="14">
        <v>902.07679226157711</v>
      </c>
      <c r="N621" s="14">
        <v>-51.35980799999988</v>
      </c>
      <c r="O621" s="14">
        <v>-28.427141738422861</v>
      </c>
      <c r="P621" s="14">
        <v>-28.427141738422861</v>
      </c>
      <c r="Q621" s="16">
        <v>0</v>
      </c>
      <c r="R621" s="14">
        <v>0</v>
      </c>
      <c r="S621" s="16">
        <v>320.21393399999999</v>
      </c>
      <c r="T621" s="14">
        <v>610.29</v>
      </c>
      <c r="U621" s="14">
        <v>0</v>
      </c>
      <c r="V621" s="14">
        <v>1847</v>
      </c>
      <c r="W621">
        <f t="shared" si="46"/>
        <v>7</v>
      </c>
      <c r="X621">
        <f t="shared" si="47"/>
        <v>2064.6999999999998</v>
      </c>
      <c r="Y621">
        <f t="shared" si="48"/>
        <v>0</v>
      </c>
      <c r="Z621">
        <f t="shared" si="50"/>
        <v>151.40443400000001</v>
      </c>
      <c r="AA621" s="23">
        <f t="shared" si="49"/>
        <v>623.02280200000007</v>
      </c>
    </row>
    <row r="622" spans="1:27" x14ac:dyDescent="0.25">
      <c r="A622" s="10" t="s">
        <v>115</v>
      </c>
      <c r="B622" s="10" t="s">
        <v>117</v>
      </c>
      <c r="C622" s="11">
        <v>45726.291666666657</v>
      </c>
      <c r="D622" s="12">
        <v>6.03</v>
      </c>
      <c r="E622" s="12">
        <v>6.03</v>
      </c>
      <c r="F622" s="13">
        <v>5.19</v>
      </c>
      <c r="G622" s="14">
        <v>2674.99</v>
      </c>
      <c r="H622" s="12">
        <v>2064.6999999999998</v>
      </c>
      <c r="I622" s="12">
        <v>0</v>
      </c>
      <c r="J622" s="10">
        <v>1.8</v>
      </c>
      <c r="K622" s="10">
        <v>0</v>
      </c>
      <c r="L622" s="14">
        <v>13883.1981</v>
      </c>
      <c r="M622" s="14">
        <v>1151.7898348418639</v>
      </c>
      <c r="N622" s="14">
        <v>-874.56600000000003</v>
      </c>
      <c r="O622" s="14">
        <v>-482.42298756813631</v>
      </c>
      <c r="P622" s="14">
        <v>-482.42298756813631</v>
      </c>
      <c r="Q622" s="16">
        <v>0</v>
      </c>
      <c r="R622" s="14">
        <v>-5.7539034899999892</v>
      </c>
      <c r="S622" s="16">
        <v>541.44472589999998</v>
      </c>
      <c r="T622" s="14">
        <v>1098.5219999999999</v>
      </c>
      <c r="U622" s="14">
        <v>0</v>
      </c>
      <c r="V622" s="14">
        <v>1847</v>
      </c>
      <c r="W622">
        <f t="shared" si="46"/>
        <v>7</v>
      </c>
      <c r="X622">
        <f t="shared" si="47"/>
        <v>3716.4599999999996</v>
      </c>
      <c r="Y622">
        <f t="shared" si="48"/>
        <v>0</v>
      </c>
      <c r="Z622">
        <f t="shared" si="50"/>
        <v>0</v>
      </c>
      <c r="AA622" s="23">
        <f t="shared" si="49"/>
        <v>541.44472589999998</v>
      </c>
    </row>
    <row r="623" spans="1:27" x14ac:dyDescent="0.25">
      <c r="A623" s="10" t="s">
        <v>96</v>
      </c>
      <c r="B623" s="10" t="s">
        <v>97</v>
      </c>
      <c r="C623" s="11">
        <v>45726.291666666657</v>
      </c>
      <c r="D623" s="12">
        <v>0</v>
      </c>
      <c r="E623" s="12">
        <v>0</v>
      </c>
      <c r="F623" s="13">
        <v>0</v>
      </c>
      <c r="G623" s="14">
        <v>2674.99</v>
      </c>
      <c r="H623" s="12">
        <v>2160.7405612244902</v>
      </c>
      <c r="I623" s="12">
        <v>2240.4307888040712</v>
      </c>
      <c r="J623" s="10">
        <v>39.200000000000003</v>
      </c>
      <c r="K623" s="10">
        <v>39.299999999999997</v>
      </c>
      <c r="L623" s="14">
        <v>0</v>
      </c>
      <c r="M623" s="14">
        <v>3080.401000000003</v>
      </c>
      <c r="N623" s="14">
        <v>0</v>
      </c>
      <c r="O623" s="14">
        <v>0</v>
      </c>
      <c r="P623" s="14">
        <v>0</v>
      </c>
      <c r="Q623" s="16">
        <v>0</v>
      </c>
      <c r="R623" s="14">
        <v>0</v>
      </c>
      <c r="S623" s="16">
        <v>0</v>
      </c>
      <c r="T623" s="14">
        <v>-43.455921119590393</v>
      </c>
      <c r="U623" s="14">
        <v>3123.8569211195941</v>
      </c>
      <c r="V623" s="14">
        <v>1847</v>
      </c>
      <c r="W623">
        <f t="shared" si="46"/>
        <v>7</v>
      </c>
      <c r="X623">
        <f t="shared" si="47"/>
        <v>84701.030000000028</v>
      </c>
      <c r="Y623">
        <f t="shared" si="48"/>
        <v>88048.93</v>
      </c>
      <c r="Z623">
        <f t="shared" si="50"/>
        <v>0</v>
      </c>
      <c r="AA623" s="23">
        <f t="shared" si="49"/>
        <v>0</v>
      </c>
    </row>
    <row r="624" spans="1:27" x14ac:dyDescent="0.25">
      <c r="A624" s="10" t="s">
        <v>26</v>
      </c>
      <c r="B624" s="10" t="s">
        <v>37</v>
      </c>
      <c r="C624" s="11">
        <v>45726.291666666657</v>
      </c>
      <c r="D624" s="12">
        <v>12.95</v>
      </c>
      <c r="E624" s="12">
        <v>12.95</v>
      </c>
      <c r="F624" s="13">
        <v>1</v>
      </c>
      <c r="G624" s="14">
        <v>2674.99</v>
      </c>
      <c r="H624" s="12">
        <v>2064.6999999999998</v>
      </c>
      <c r="I624" s="12">
        <v>0</v>
      </c>
      <c r="J624" s="10">
        <v>9.1</v>
      </c>
      <c r="K624" s="10">
        <v>0</v>
      </c>
      <c r="L624" s="14">
        <v>2674.99</v>
      </c>
      <c r="M624" s="14">
        <v>5245.2231150377538</v>
      </c>
      <c r="N624" s="14">
        <v>-232.7241299999996</v>
      </c>
      <c r="O624" s="14">
        <v>-217.5839245222418</v>
      </c>
      <c r="P624" s="14">
        <v>-217.5839245222418</v>
      </c>
      <c r="Q624" s="16">
        <v>0</v>
      </c>
      <c r="R624" s="14">
        <v>-165.73168043999999</v>
      </c>
      <c r="S624" s="16">
        <v>74.899720000000002</v>
      </c>
      <c r="T624" s="14">
        <v>5553.6389999999956</v>
      </c>
      <c r="U624" s="14">
        <v>0</v>
      </c>
      <c r="V624" s="14">
        <v>1847</v>
      </c>
      <c r="W624">
        <f t="shared" si="46"/>
        <v>7</v>
      </c>
      <c r="X624">
        <f t="shared" si="47"/>
        <v>18788.769999999997</v>
      </c>
      <c r="Y624">
        <f t="shared" si="48"/>
        <v>0</v>
      </c>
      <c r="Z624">
        <f t="shared" si="50"/>
        <v>0</v>
      </c>
      <c r="AA624" s="23">
        <f t="shared" si="49"/>
        <v>74.899720000000002</v>
      </c>
    </row>
    <row r="625" spans="1:27" x14ac:dyDescent="0.25">
      <c r="A625" s="10" t="s">
        <v>98</v>
      </c>
      <c r="B625" s="10" t="s">
        <v>104</v>
      </c>
      <c r="C625" s="11">
        <v>45726.291666666657</v>
      </c>
      <c r="D625" s="12">
        <v>81.48</v>
      </c>
      <c r="E625" s="12">
        <v>40.74</v>
      </c>
      <c r="F625" s="13">
        <v>24.98</v>
      </c>
      <c r="G625" s="14">
        <v>2674.99</v>
      </c>
      <c r="H625" s="12">
        <v>2064.6999999999998</v>
      </c>
      <c r="I625" s="12">
        <v>0</v>
      </c>
      <c r="J625" s="10">
        <v>7.8</v>
      </c>
      <c r="K625" s="10">
        <v>0</v>
      </c>
      <c r="L625" s="14">
        <v>66821.250199999995</v>
      </c>
      <c r="M625" s="14">
        <v>5574.016520146014</v>
      </c>
      <c r="N625" s="14">
        <v>-635.57762399999922</v>
      </c>
      <c r="O625" s="14">
        <v>-515.81814463398587</v>
      </c>
      <c r="P625" s="14">
        <v>-515.81814463398587</v>
      </c>
      <c r="Q625" s="16">
        <v>0</v>
      </c>
      <c r="R625" s="14">
        <v>-83.668337219999856</v>
      </c>
      <c r="S625" s="16">
        <v>1413.241002</v>
      </c>
      <c r="T625" s="14">
        <v>4760.2619999999997</v>
      </c>
      <c r="U625" s="14">
        <v>0</v>
      </c>
      <c r="V625" s="14">
        <v>1847</v>
      </c>
      <c r="W625">
        <f t="shared" si="46"/>
        <v>7</v>
      </c>
      <c r="X625">
        <f t="shared" si="47"/>
        <v>16104.659999999998</v>
      </c>
      <c r="Y625">
        <f t="shared" si="48"/>
        <v>0</v>
      </c>
      <c r="Z625">
        <f t="shared" si="50"/>
        <v>668.21250199999997</v>
      </c>
      <c r="AA625" s="23">
        <f t="shared" si="49"/>
        <v>2749.6660059999999</v>
      </c>
    </row>
    <row r="626" spans="1:27" x14ac:dyDescent="0.25">
      <c r="A626" s="10" t="s">
        <v>106</v>
      </c>
      <c r="B626" s="10" t="s">
        <v>107</v>
      </c>
      <c r="C626" s="11">
        <v>45726.333333333343</v>
      </c>
      <c r="D626" s="12">
        <v>91.4</v>
      </c>
      <c r="E626" s="12">
        <v>91.4</v>
      </c>
      <c r="F626" s="13">
        <v>107.4</v>
      </c>
      <c r="G626" s="14">
        <v>2950</v>
      </c>
      <c r="H626" s="12">
        <v>2689</v>
      </c>
      <c r="I626" s="12">
        <v>0</v>
      </c>
      <c r="J626" s="10">
        <v>1.6</v>
      </c>
      <c r="K626" s="10">
        <v>0</v>
      </c>
      <c r="L626" s="14">
        <v>316830</v>
      </c>
      <c r="M626" s="14">
        <v>-1909.952754844498</v>
      </c>
      <c r="N626" s="14">
        <v>-1557.599999999999</v>
      </c>
      <c r="O626" s="14">
        <v>-1167.317754844498</v>
      </c>
      <c r="P626" s="14">
        <v>-1167.317754844498</v>
      </c>
      <c r="Q626" s="16">
        <v>0</v>
      </c>
      <c r="R626" s="14">
        <v>-1160.2349999999999</v>
      </c>
      <c r="S626" s="16">
        <v>0</v>
      </c>
      <c r="T626" s="14">
        <v>417.60000000000082</v>
      </c>
      <c r="U626" s="14">
        <v>0</v>
      </c>
      <c r="V626" s="14">
        <v>2950</v>
      </c>
      <c r="W626">
        <f t="shared" si="46"/>
        <v>8</v>
      </c>
      <c r="X626">
        <f t="shared" si="47"/>
        <v>4302.4000000000005</v>
      </c>
      <c r="Y626">
        <f t="shared" si="48"/>
        <v>0</v>
      </c>
      <c r="Z626">
        <f t="shared" si="50"/>
        <v>0</v>
      </c>
      <c r="AA626" s="23">
        <f t="shared" si="49"/>
        <v>0</v>
      </c>
    </row>
    <row r="627" spans="1:27" x14ac:dyDescent="0.25">
      <c r="A627" s="10" t="s">
        <v>118</v>
      </c>
      <c r="B627" s="10" t="s">
        <v>119</v>
      </c>
      <c r="C627" s="11">
        <v>45726.333333333343</v>
      </c>
      <c r="D627" s="12">
        <v>25.1</v>
      </c>
      <c r="E627" s="12">
        <v>25.1</v>
      </c>
      <c r="F627" s="13">
        <v>52.93</v>
      </c>
      <c r="G627" s="14">
        <v>2950</v>
      </c>
      <c r="H627" s="12">
        <v>0</v>
      </c>
      <c r="I627" s="12">
        <v>2689</v>
      </c>
      <c r="J627" s="10">
        <v>0</v>
      </c>
      <c r="K627" s="10">
        <v>0.4</v>
      </c>
      <c r="L627" s="14">
        <v>156143.5</v>
      </c>
      <c r="M627" s="14">
        <v>-1248.4512403530671</v>
      </c>
      <c r="N627" s="14">
        <v>-2427.5549999999998</v>
      </c>
      <c r="O627" s="14">
        <v>-2235.211990353067</v>
      </c>
      <c r="P627" s="14">
        <v>-2235.211990353067</v>
      </c>
      <c r="Q627" s="16">
        <v>0</v>
      </c>
      <c r="R627" s="14">
        <v>-1953.6375</v>
      </c>
      <c r="S627" s="16">
        <v>3044.7982499999998</v>
      </c>
      <c r="T627" s="14">
        <v>-104.4000000000002</v>
      </c>
      <c r="U627" s="14">
        <v>0</v>
      </c>
      <c r="V627" s="14">
        <v>2950</v>
      </c>
      <c r="W627">
        <f t="shared" si="46"/>
        <v>8</v>
      </c>
      <c r="X627">
        <f t="shared" si="47"/>
        <v>0</v>
      </c>
      <c r="Y627">
        <f t="shared" si="48"/>
        <v>1075.6000000000001</v>
      </c>
      <c r="Z627">
        <f t="shared" si="50"/>
        <v>0</v>
      </c>
      <c r="AA627" s="23">
        <f t="shared" si="49"/>
        <v>3044.7982499999998</v>
      </c>
    </row>
    <row r="628" spans="1:27" x14ac:dyDescent="0.25">
      <c r="A628" s="10" t="s">
        <v>21</v>
      </c>
      <c r="B628" s="10" t="s">
        <v>23</v>
      </c>
      <c r="C628" s="11">
        <v>45726.333333333343</v>
      </c>
      <c r="D628" s="12">
        <v>5</v>
      </c>
      <c r="E628" s="12">
        <v>5</v>
      </c>
      <c r="F628" s="13">
        <v>10.1</v>
      </c>
      <c r="G628" s="14">
        <v>2950</v>
      </c>
      <c r="H628" s="12">
        <v>0</v>
      </c>
      <c r="I628" s="12">
        <v>2689</v>
      </c>
      <c r="J628" s="10">
        <v>0</v>
      </c>
      <c r="K628" s="10">
        <v>5</v>
      </c>
      <c r="L628" s="14">
        <v>29795</v>
      </c>
      <c r="M628" s="14">
        <v>-1191.0360871028349</v>
      </c>
      <c r="N628" s="14">
        <v>-8.8499999999999694</v>
      </c>
      <c r="O628" s="14">
        <v>-5.2160871028351687</v>
      </c>
      <c r="P628" s="14">
        <v>-5.2160871028351687</v>
      </c>
      <c r="Q628" s="16">
        <v>0</v>
      </c>
      <c r="R628" s="14">
        <v>0</v>
      </c>
      <c r="S628" s="16">
        <v>119.18</v>
      </c>
      <c r="T628" s="14">
        <v>-1305</v>
      </c>
      <c r="U628" s="14">
        <v>0</v>
      </c>
      <c r="V628" s="14">
        <v>2950</v>
      </c>
      <c r="W628">
        <f t="shared" si="46"/>
        <v>8</v>
      </c>
      <c r="X628">
        <f t="shared" si="47"/>
        <v>0</v>
      </c>
      <c r="Y628">
        <f t="shared" si="48"/>
        <v>13445</v>
      </c>
      <c r="Z628">
        <f t="shared" si="50"/>
        <v>0</v>
      </c>
      <c r="AA628" s="23">
        <f t="shared" si="49"/>
        <v>119.18</v>
      </c>
    </row>
    <row r="629" spans="1:27" x14ac:dyDescent="0.25">
      <c r="A629" s="10" t="s">
        <v>65</v>
      </c>
      <c r="B629" s="10" t="s">
        <v>68</v>
      </c>
      <c r="C629" s="11">
        <v>45726.333333333343</v>
      </c>
      <c r="D629" s="12">
        <v>2.2000000000000002</v>
      </c>
      <c r="E629" s="12">
        <v>2.2000000000000002</v>
      </c>
      <c r="F629" s="13">
        <v>7.06</v>
      </c>
      <c r="G629" s="14">
        <v>2950</v>
      </c>
      <c r="H629" s="12">
        <v>0</v>
      </c>
      <c r="I629" s="12">
        <v>2689</v>
      </c>
      <c r="J629" s="10">
        <v>0</v>
      </c>
      <c r="K629" s="10">
        <v>4.8</v>
      </c>
      <c r="L629" s="14">
        <v>20827</v>
      </c>
      <c r="M629" s="14">
        <v>-1110.140652261699</v>
      </c>
      <c r="N629" s="14">
        <v>-5.309999999999965</v>
      </c>
      <c r="O629" s="14">
        <v>-3.1296522617010911</v>
      </c>
      <c r="P629" s="14">
        <v>-3.1296522617010911</v>
      </c>
      <c r="Q629" s="16">
        <v>0</v>
      </c>
      <c r="R629" s="14">
        <v>0</v>
      </c>
      <c r="S629" s="16">
        <v>145.78899999999999</v>
      </c>
      <c r="T629" s="14">
        <v>-1252.7999999999979</v>
      </c>
      <c r="U629" s="14">
        <v>0</v>
      </c>
      <c r="V629" s="14">
        <v>2950</v>
      </c>
      <c r="W629">
        <f t="shared" si="46"/>
        <v>8</v>
      </c>
      <c r="X629">
        <f t="shared" si="47"/>
        <v>0</v>
      </c>
      <c r="Y629">
        <f t="shared" si="48"/>
        <v>12907.199999999999</v>
      </c>
      <c r="Z629">
        <f t="shared" si="50"/>
        <v>0</v>
      </c>
      <c r="AA629" s="23">
        <f t="shared" si="49"/>
        <v>145.78899999999999</v>
      </c>
    </row>
    <row r="630" spans="1:27" x14ac:dyDescent="0.25">
      <c r="A630" s="10" t="s">
        <v>112</v>
      </c>
      <c r="B630" s="10" t="s">
        <v>113</v>
      </c>
      <c r="C630" s="11">
        <v>45726.333333333343</v>
      </c>
      <c r="D630" s="12">
        <v>8.4</v>
      </c>
      <c r="E630" s="12">
        <v>8.4</v>
      </c>
      <c r="F630" s="13">
        <v>9.9</v>
      </c>
      <c r="G630" s="14">
        <v>2950</v>
      </c>
      <c r="H630" s="12">
        <v>0</v>
      </c>
      <c r="I630" s="12">
        <v>0</v>
      </c>
      <c r="J630" s="10">
        <v>0</v>
      </c>
      <c r="K630" s="10">
        <v>0</v>
      </c>
      <c r="L630" s="14">
        <v>29205</v>
      </c>
      <c r="M630" s="14">
        <v>-1068.504262318068</v>
      </c>
      <c r="N630" s="14">
        <v>-132.75</v>
      </c>
      <c r="O630" s="14">
        <v>-96.774262318068338</v>
      </c>
      <c r="P630" s="14">
        <v>-96.774262318068338</v>
      </c>
      <c r="Q630" s="16">
        <v>0</v>
      </c>
      <c r="R630" s="14">
        <v>-95.580000000000013</v>
      </c>
      <c r="S630" s="16">
        <v>-876.15</v>
      </c>
      <c r="T630" s="14">
        <v>0</v>
      </c>
      <c r="U630" s="14">
        <v>0</v>
      </c>
      <c r="V630" s="14">
        <v>2950</v>
      </c>
      <c r="W630">
        <f t="shared" si="46"/>
        <v>8</v>
      </c>
      <c r="X630">
        <f t="shared" si="47"/>
        <v>0</v>
      </c>
      <c r="Y630">
        <f t="shared" si="48"/>
        <v>0</v>
      </c>
      <c r="Z630">
        <f t="shared" si="50"/>
        <v>1279.1789999999999</v>
      </c>
      <c r="AA630" s="23">
        <f t="shared" si="49"/>
        <v>1682.2079999999996</v>
      </c>
    </row>
    <row r="631" spans="1:27" x14ac:dyDescent="0.25">
      <c r="A631" s="10" t="s">
        <v>26</v>
      </c>
      <c r="B631" s="10" t="s">
        <v>39</v>
      </c>
      <c r="C631" s="11">
        <v>45726.333333333343</v>
      </c>
      <c r="D631" s="12">
        <v>2.5</v>
      </c>
      <c r="E631" s="12">
        <v>2.5</v>
      </c>
      <c r="F631" s="13">
        <v>6.82</v>
      </c>
      <c r="G631" s="14">
        <v>2950</v>
      </c>
      <c r="H631" s="12">
        <v>0</v>
      </c>
      <c r="I631" s="12">
        <v>2689</v>
      </c>
      <c r="J631" s="10">
        <v>0</v>
      </c>
      <c r="K631" s="10">
        <v>3.5</v>
      </c>
      <c r="L631" s="14">
        <v>20119</v>
      </c>
      <c r="M631" s="14">
        <v>-978.36775527752263</v>
      </c>
      <c r="N631" s="14">
        <v>-72.570000000000022</v>
      </c>
      <c r="O631" s="14">
        <v>-31.680255277522559</v>
      </c>
      <c r="P631" s="14">
        <v>-31.680255277522559</v>
      </c>
      <c r="Q631" s="16">
        <v>0</v>
      </c>
      <c r="R631" s="14">
        <v>-184.0800000000001</v>
      </c>
      <c r="S631" s="16">
        <v>150.89250000000001</v>
      </c>
      <c r="T631" s="14">
        <v>-913.5</v>
      </c>
      <c r="U631" s="14">
        <v>0</v>
      </c>
      <c r="V631" s="14">
        <v>2950</v>
      </c>
      <c r="W631">
        <f t="shared" si="46"/>
        <v>8</v>
      </c>
      <c r="X631">
        <f t="shared" si="47"/>
        <v>0</v>
      </c>
      <c r="Y631">
        <f t="shared" si="48"/>
        <v>9411.5</v>
      </c>
      <c r="Z631">
        <f t="shared" si="50"/>
        <v>0</v>
      </c>
      <c r="AA631" s="23">
        <f t="shared" si="49"/>
        <v>150.89250000000001</v>
      </c>
    </row>
    <row r="632" spans="1:27" x14ac:dyDescent="0.25">
      <c r="A632" s="10" t="s">
        <v>110</v>
      </c>
      <c r="B632" s="10" t="s">
        <v>111</v>
      </c>
      <c r="C632" s="11">
        <v>45726.333333333343</v>
      </c>
      <c r="D632" s="12">
        <v>2.82</v>
      </c>
      <c r="E632" s="12">
        <v>2.82</v>
      </c>
      <c r="F632" s="13">
        <v>11.19</v>
      </c>
      <c r="G632" s="14">
        <v>2950</v>
      </c>
      <c r="H632" s="12">
        <v>0</v>
      </c>
      <c r="I632" s="12">
        <v>2689</v>
      </c>
      <c r="J632" s="10">
        <v>0</v>
      </c>
      <c r="K632" s="10">
        <v>3.6</v>
      </c>
      <c r="L632" s="14">
        <v>33010.5</v>
      </c>
      <c r="M632" s="14">
        <v>-836.64136468072581</v>
      </c>
      <c r="N632" s="14">
        <v>-423.91500000000002</v>
      </c>
      <c r="O632" s="14">
        <v>-383.25151468072568</v>
      </c>
      <c r="P632" s="14">
        <v>-383.25151468072568</v>
      </c>
      <c r="Q632" s="16">
        <v>0</v>
      </c>
      <c r="R632" s="14">
        <v>-306.04185000000001</v>
      </c>
      <c r="S632" s="16">
        <v>792.25199999999995</v>
      </c>
      <c r="T632" s="14">
        <v>-939.6</v>
      </c>
      <c r="U632" s="14">
        <v>0</v>
      </c>
      <c r="V632" s="14">
        <v>2950</v>
      </c>
      <c r="W632">
        <f t="shared" si="46"/>
        <v>8</v>
      </c>
      <c r="X632">
        <f t="shared" si="47"/>
        <v>0</v>
      </c>
      <c r="Y632">
        <f t="shared" si="48"/>
        <v>9680.4</v>
      </c>
      <c r="Z632">
        <f t="shared" si="50"/>
        <v>0</v>
      </c>
      <c r="AA632" s="23">
        <f t="shared" si="49"/>
        <v>792.25199999999995</v>
      </c>
    </row>
    <row r="633" spans="1:27" x14ac:dyDescent="0.25">
      <c r="A633" s="10" t="s">
        <v>46</v>
      </c>
      <c r="B633" s="10" t="s">
        <v>47</v>
      </c>
      <c r="C633" s="11">
        <v>45726.333333333343</v>
      </c>
      <c r="D633" s="12">
        <v>3</v>
      </c>
      <c r="E633" s="12">
        <v>3</v>
      </c>
      <c r="F633" s="13">
        <v>7</v>
      </c>
      <c r="G633" s="14">
        <v>2950</v>
      </c>
      <c r="H633" s="12">
        <v>0</v>
      </c>
      <c r="I633" s="12">
        <v>2689</v>
      </c>
      <c r="J633" s="10">
        <v>0</v>
      </c>
      <c r="K633" s="10">
        <v>5</v>
      </c>
      <c r="L633" s="14">
        <v>20650</v>
      </c>
      <c r="M633" s="14">
        <v>-665.27869682268147</v>
      </c>
      <c r="N633" s="14">
        <v>-88.5</v>
      </c>
      <c r="O633" s="14">
        <v>-59.428696822681488</v>
      </c>
      <c r="P633" s="14">
        <v>-59.428696822681488</v>
      </c>
      <c r="Q633" s="16">
        <v>0</v>
      </c>
      <c r="R633" s="14">
        <v>-106.2</v>
      </c>
      <c r="S633" s="16">
        <v>805.35</v>
      </c>
      <c r="T633" s="14">
        <v>-1305</v>
      </c>
      <c r="U633" s="14">
        <v>0</v>
      </c>
      <c r="V633" s="14">
        <v>2950</v>
      </c>
      <c r="W633">
        <f t="shared" si="46"/>
        <v>8</v>
      </c>
      <c r="X633">
        <f t="shared" si="47"/>
        <v>0</v>
      </c>
      <c r="Y633">
        <f t="shared" si="48"/>
        <v>13445</v>
      </c>
      <c r="Z633">
        <f t="shared" si="50"/>
        <v>0</v>
      </c>
      <c r="AA633" s="23">
        <f t="shared" si="49"/>
        <v>805.35</v>
      </c>
    </row>
    <row r="634" spans="1:27" x14ac:dyDescent="0.25">
      <c r="A634" s="10" t="s">
        <v>26</v>
      </c>
      <c r="B634" s="10" t="s">
        <v>27</v>
      </c>
      <c r="C634" s="11">
        <v>45726.333333333343</v>
      </c>
      <c r="D634" s="12">
        <v>26.2</v>
      </c>
      <c r="E634" s="12">
        <v>26.2</v>
      </c>
      <c r="F634" s="13">
        <v>33.180000000000007</v>
      </c>
      <c r="G634" s="14">
        <v>2950</v>
      </c>
      <c r="H634" s="12">
        <v>0</v>
      </c>
      <c r="I634" s="12">
        <v>2689</v>
      </c>
      <c r="J634" s="10">
        <v>0</v>
      </c>
      <c r="K634" s="10">
        <v>4.5</v>
      </c>
      <c r="L634" s="14">
        <v>97881</v>
      </c>
      <c r="M634" s="14">
        <v>-625.34751919099131</v>
      </c>
      <c r="N634" s="14">
        <v>-219.4800000000007</v>
      </c>
      <c r="O634" s="14">
        <v>-70.790019190991273</v>
      </c>
      <c r="P634" s="14">
        <v>-70.790019190991273</v>
      </c>
      <c r="Q634" s="16">
        <v>0</v>
      </c>
      <c r="R634" s="14">
        <v>-114.16500000000011</v>
      </c>
      <c r="S634" s="16">
        <v>734.10749999999996</v>
      </c>
      <c r="T634" s="14">
        <v>-1174.5</v>
      </c>
      <c r="U634" s="14">
        <v>0</v>
      </c>
      <c r="V634" s="14">
        <v>2950</v>
      </c>
      <c r="W634">
        <f t="shared" si="46"/>
        <v>8</v>
      </c>
      <c r="X634">
        <f t="shared" si="47"/>
        <v>0</v>
      </c>
      <c r="Y634">
        <f t="shared" si="48"/>
        <v>12100.5</v>
      </c>
      <c r="Z634">
        <f t="shared" si="50"/>
        <v>0</v>
      </c>
      <c r="AA634" s="23">
        <f t="shared" si="49"/>
        <v>734.10749999999996</v>
      </c>
    </row>
    <row r="635" spans="1:27" x14ac:dyDescent="0.25">
      <c r="A635" s="10" t="s">
        <v>118</v>
      </c>
      <c r="B635" s="10" t="s">
        <v>121</v>
      </c>
      <c r="C635" s="11">
        <v>45726.333333333343</v>
      </c>
      <c r="D635" s="12">
        <v>11.8</v>
      </c>
      <c r="E635" s="12">
        <v>11.8</v>
      </c>
      <c r="F635" s="13">
        <v>17.8</v>
      </c>
      <c r="G635" s="14">
        <v>2950</v>
      </c>
      <c r="H635" s="12">
        <v>0</v>
      </c>
      <c r="I635" s="12">
        <v>2689</v>
      </c>
      <c r="J635" s="10">
        <v>0</v>
      </c>
      <c r="K635" s="10">
        <v>5.8</v>
      </c>
      <c r="L635" s="14">
        <v>52510</v>
      </c>
      <c r="M635" s="14">
        <v>-500.28717420567023</v>
      </c>
      <c r="N635" s="14">
        <v>-17.699999999999939</v>
      </c>
      <c r="O635" s="14">
        <v>-10.432174205670339</v>
      </c>
      <c r="P635" s="14">
        <v>-10.432174205670339</v>
      </c>
      <c r="Q635" s="16">
        <v>0</v>
      </c>
      <c r="R635" s="14">
        <v>0</v>
      </c>
      <c r="S635" s="16">
        <v>1023.9450000000001</v>
      </c>
      <c r="T635" s="14">
        <v>-1513.8</v>
      </c>
      <c r="U635" s="14">
        <v>0</v>
      </c>
      <c r="V635" s="14">
        <v>2950</v>
      </c>
      <c r="W635">
        <f t="shared" si="46"/>
        <v>8</v>
      </c>
      <c r="X635">
        <f t="shared" si="47"/>
        <v>0</v>
      </c>
      <c r="Y635">
        <f t="shared" si="48"/>
        <v>15596.199999999999</v>
      </c>
      <c r="Z635">
        <f t="shared" si="50"/>
        <v>0</v>
      </c>
      <c r="AA635" s="23">
        <f t="shared" si="49"/>
        <v>1023.9450000000001</v>
      </c>
    </row>
    <row r="636" spans="1:27" x14ac:dyDescent="0.25">
      <c r="A636" s="10" t="s">
        <v>26</v>
      </c>
      <c r="B636" s="10" t="s">
        <v>42</v>
      </c>
      <c r="C636" s="11">
        <v>45726.333333333343</v>
      </c>
      <c r="D636" s="12">
        <v>10.92</v>
      </c>
      <c r="E636" s="12">
        <v>10.92</v>
      </c>
      <c r="F636" s="13">
        <v>28.7</v>
      </c>
      <c r="G636" s="14">
        <v>2950</v>
      </c>
      <c r="H636" s="12">
        <v>0</v>
      </c>
      <c r="I636" s="12">
        <v>2689</v>
      </c>
      <c r="J636" s="10">
        <v>0</v>
      </c>
      <c r="K636" s="10">
        <v>1.1000000000000001</v>
      </c>
      <c r="L636" s="14">
        <v>84665</v>
      </c>
      <c r="M636" s="14">
        <v>-480.49987059602529</v>
      </c>
      <c r="N636" s="14">
        <v>-1477.95</v>
      </c>
      <c r="O636" s="14">
        <v>-1305.877320596026</v>
      </c>
      <c r="P636" s="14">
        <v>-1305.877320596026</v>
      </c>
      <c r="Q636" s="16">
        <v>0</v>
      </c>
      <c r="R636" s="14">
        <v>-1258.14255</v>
      </c>
      <c r="S636" s="16">
        <v>2370.62</v>
      </c>
      <c r="T636" s="14">
        <v>-287.10000000000002</v>
      </c>
      <c r="U636" s="14">
        <v>0</v>
      </c>
      <c r="V636" s="14">
        <v>2950</v>
      </c>
      <c r="W636">
        <f t="shared" si="46"/>
        <v>8</v>
      </c>
      <c r="X636">
        <f t="shared" si="47"/>
        <v>0</v>
      </c>
      <c r="Y636">
        <f t="shared" si="48"/>
        <v>2957.9</v>
      </c>
      <c r="Z636">
        <f t="shared" si="50"/>
        <v>0</v>
      </c>
      <c r="AA636" s="23">
        <f t="shared" si="49"/>
        <v>2370.62</v>
      </c>
    </row>
    <row r="637" spans="1:27" x14ac:dyDescent="0.25">
      <c r="A637" s="10" t="s">
        <v>54</v>
      </c>
      <c r="B637" s="10" t="s">
        <v>55</v>
      </c>
      <c r="C637" s="11">
        <v>45726.333333333343</v>
      </c>
      <c r="D637" s="12">
        <v>2.8</v>
      </c>
      <c r="E637" s="12">
        <v>2.8</v>
      </c>
      <c r="F637" s="13">
        <v>0</v>
      </c>
      <c r="G637" s="14">
        <v>2950</v>
      </c>
      <c r="H637" s="12">
        <v>0</v>
      </c>
      <c r="I637" s="12">
        <v>0</v>
      </c>
      <c r="J637" s="10">
        <v>0</v>
      </c>
      <c r="K637" s="10">
        <v>0</v>
      </c>
      <c r="L637" s="14">
        <v>0</v>
      </c>
      <c r="M637" s="14">
        <v>-461.64769874476679</v>
      </c>
      <c r="N637" s="14">
        <v>-247.8</v>
      </c>
      <c r="O637" s="14">
        <v>-226.2376987447669</v>
      </c>
      <c r="P637" s="14">
        <v>-226.2376987447669</v>
      </c>
      <c r="Q637" s="16">
        <v>0</v>
      </c>
      <c r="R637" s="14">
        <v>-235.41</v>
      </c>
      <c r="S637" s="16">
        <v>0</v>
      </c>
      <c r="T637" s="14">
        <v>0</v>
      </c>
      <c r="U637" s="14">
        <v>0</v>
      </c>
      <c r="V637" s="14">
        <v>2950</v>
      </c>
      <c r="W637">
        <f t="shared" si="46"/>
        <v>8</v>
      </c>
      <c r="X637">
        <f t="shared" si="47"/>
        <v>0</v>
      </c>
      <c r="Y637">
        <f t="shared" si="48"/>
        <v>0</v>
      </c>
      <c r="Z637">
        <f t="shared" si="50"/>
        <v>0</v>
      </c>
      <c r="AA637" s="23">
        <f t="shared" si="49"/>
        <v>0</v>
      </c>
    </row>
    <row r="638" spans="1:27" x14ac:dyDescent="0.25">
      <c r="A638" s="10" t="s">
        <v>115</v>
      </c>
      <c r="B638" s="10" t="s">
        <v>116</v>
      </c>
      <c r="C638" s="11">
        <v>45726.333333333343</v>
      </c>
      <c r="D638" s="12">
        <v>2</v>
      </c>
      <c r="E638" s="12">
        <v>2</v>
      </c>
      <c r="F638" s="13">
        <v>3.95</v>
      </c>
      <c r="G638" s="14">
        <v>2950</v>
      </c>
      <c r="H638" s="12">
        <v>0</v>
      </c>
      <c r="I638" s="12">
        <v>2689</v>
      </c>
      <c r="J638" s="10">
        <v>0</v>
      </c>
      <c r="K638" s="10">
        <v>2</v>
      </c>
      <c r="L638" s="14">
        <v>11652.5</v>
      </c>
      <c r="M638" s="14">
        <v>-419.11458080108008</v>
      </c>
      <c r="N638" s="14">
        <v>-4.4249999999999847</v>
      </c>
      <c r="O638" s="14">
        <v>-1.9870808010800649</v>
      </c>
      <c r="P638" s="14">
        <v>-1.9870808010800649</v>
      </c>
      <c r="Q638" s="16">
        <v>0</v>
      </c>
      <c r="R638" s="14">
        <v>0</v>
      </c>
      <c r="S638" s="16">
        <v>104.8725</v>
      </c>
      <c r="T638" s="14">
        <v>-522</v>
      </c>
      <c r="U638" s="14">
        <v>0</v>
      </c>
      <c r="V638" s="14">
        <v>2950</v>
      </c>
      <c r="W638">
        <f t="shared" si="46"/>
        <v>8</v>
      </c>
      <c r="X638">
        <f t="shared" si="47"/>
        <v>0</v>
      </c>
      <c r="Y638">
        <f t="shared" si="48"/>
        <v>5378</v>
      </c>
      <c r="Z638">
        <f t="shared" si="50"/>
        <v>0</v>
      </c>
      <c r="AA638" s="23">
        <f t="shared" si="49"/>
        <v>104.8725</v>
      </c>
    </row>
    <row r="639" spans="1:27" x14ac:dyDescent="0.25">
      <c r="A639" s="10" t="s">
        <v>90</v>
      </c>
      <c r="B639" s="10" t="s">
        <v>91</v>
      </c>
      <c r="C639" s="11">
        <v>45726.333333333343</v>
      </c>
      <c r="D639" s="12">
        <v>4</v>
      </c>
      <c r="E639" s="12">
        <v>4</v>
      </c>
      <c r="F639" s="13">
        <v>6.17</v>
      </c>
      <c r="G639" s="14">
        <v>2950</v>
      </c>
      <c r="H639" s="12">
        <v>0</v>
      </c>
      <c r="I639" s="12">
        <v>2689</v>
      </c>
      <c r="J639" s="10">
        <v>0</v>
      </c>
      <c r="K639" s="10">
        <v>2</v>
      </c>
      <c r="L639" s="14">
        <v>18201.5</v>
      </c>
      <c r="M639" s="14">
        <v>-312.4493480748198</v>
      </c>
      <c r="N639" s="14">
        <v>-15.044999999999989</v>
      </c>
      <c r="O639" s="14">
        <v>-8.8673480748198141</v>
      </c>
      <c r="P639" s="14">
        <v>-8.8673480748198141</v>
      </c>
      <c r="Q639" s="16">
        <v>0</v>
      </c>
      <c r="R639" s="14">
        <v>0</v>
      </c>
      <c r="S639" s="16">
        <v>218.41800000000001</v>
      </c>
      <c r="T639" s="14">
        <v>-522</v>
      </c>
      <c r="U639" s="14">
        <v>0</v>
      </c>
      <c r="V639" s="14">
        <v>2950</v>
      </c>
      <c r="W639">
        <f t="shared" si="46"/>
        <v>8</v>
      </c>
      <c r="X639">
        <f t="shared" si="47"/>
        <v>0</v>
      </c>
      <c r="Y639">
        <f t="shared" si="48"/>
        <v>5378</v>
      </c>
      <c r="Z639">
        <f t="shared" si="50"/>
        <v>0</v>
      </c>
      <c r="AA639" s="23">
        <f t="shared" si="49"/>
        <v>218.41800000000001</v>
      </c>
    </row>
    <row r="640" spans="1:27" x14ac:dyDescent="0.25">
      <c r="A640" s="10" t="s">
        <v>112</v>
      </c>
      <c r="B640" s="10" t="s">
        <v>114</v>
      </c>
      <c r="C640" s="11">
        <v>45726.333333333343</v>
      </c>
      <c r="D640" s="12">
        <v>4.8</v>
      </c>
      <c r="E640" s="12">
        <v>4.8</v>
      </c>
      <c r="F640" s="13">
        <v>4.8</v>
      </c>
      <c r="G640" s="14">
        <v>2950</v>
      </c>
      <c r="H640" s="12">
        <v>0</v>
      </c>
      <c r="I640" s="12">
        <v>0</v>
      </c>
      <c r="J640" s="10">
        <v>0</v>
      </c>
      <c r="K640" s="10">
        <v>0</v>
      </c>
      <c r="L640" s="14">
        <v>14160</v>
      </c>
      <c r="M640" s="14">
        <v>-283.2</v>
      </c>
      <c r="N640" s="14">
        <v>0</v>
      </c>
      <c r="O640" s="14">
        <v>0</v>
      </c>
      <c r="P640" s="14">
        <v>0</v>
      </c>
      <c r="Q640" s="16">
        <v>0</v>
      </c>
      <c r="R640" s="14">
        <v>0</v>
      </c>
      <c r="S640" s="16">
        <v>-283.2</v>
      </c>
      <c r="T640" s="14">
        <v>0</v>
      </c>
      <c r="U640" s="14">
        <v>0</v>
      </c>
      <c r="V640" s="14">
        <v>2950</v>
      </c>
      <c r="W640">
        <f t="shared" si="46"/>
        <v>8</v>
      </c>
      <c r="X640">
        <f t="shared" si="47"/>
        <v>0</v>
      </c>
      <c r="Y640">
        <f t="shared" si="48"/>
        <v>0</v>
      </c>
      <c r="Z640">
        <f t="shared" si="50"/>
        <v>620.20799999999997</v>
      </c>
      <c r="AA640" s="23">
        <f t="shared" si="49"/>
        <v>957.21599999999989</v>
      </c>
    </row>
    <row r="641" spans="1:27" x14ac:dyDescent="0.25">
      <c r="A641" s="10" t="s">
        <v>24</v>
      </c>
      <c r="B641" s="10" t="s">
        <v>25</v>
      </c>
      <c r="C641" s="11">
        <v>45726.333333333343</v>
      </c>
      <c r="D641" s="12">
        <v>13.93</v>
      </c>
      <c r="E641" s="12">
        <v>13.93</v>
      </c>
      <c r="F641" s="13">
        <v>14</v>
      </c>
      <c r="G641" s="14">
        <v>2950</v>
      </c>
      <c r="H641" s="12">
        <v>0</v>
      </c>
      <c r="I641" s="12">
        <v>0</v>
      </c>
      <c r="J641" s="10">
        <v>0</v>
      </c>
      <c r="K641" s="10">
        <v>0</v>
      </c>
      <c r="L641" s="14">
        <v>41300</v>
      </c>
      <c r="M641" s="14">
        <v>-244.0662194396925</v>
      </c>
      <c r="N641" s="14">
        <v>-557.54999999999995</v>
      </c>
      <c r="O641" s="14">
        <v>-506.67521943969263</v>
      </c>
      <c r="P641" s="14">
        <v>-506.67521943969263</v>
      </c>
      <c r="Q641" s="16">
        <v>0</v>
      </c>
      <c r="R641" s="14">
        <v>-13.27500000000002</v>
      </c>
      <c r="S641" s="16">
        <v>275.88400000000001</v>
      </c>
      <c r="T641" s="14">
        <v>0</v>
      </c>
      <c r="U641" s="14">
        <v>0</v>
      </c>
      <c r="V641" s="14">
        <v>2950</v>
      </c>
      <c r="W641">
        <f t="shared" si="46"/>
        <v>8</v>
      </c>
      <c r="X641">
        <f t="shared" si="47"/>
        <v>0</v>
      </c>
      <c r="Y641">
        <f t="shared" si="48"/>
        <v>0</v>
      </c>
      <c r="Z641">
        <f t="shared" si="50"/>
        <v>0</v>
      </c>
      <c r="AA641" s="23">
        <f t="shared" si="49"/>
        <v>275.88400000000001</v>
      </c>
    </row>
    <row r="642" spans="1:27" x14ac:dyDescent="0.25">
      <c r="A642" s="10" t="s">
        <v>26</v>
      </c>
      <c r="B642" s="10" t="s">
        <v>35</v>
      </c>
      <c r="C642" s="11">
        <v>45726.333333333343</v>
      </c>
      <c r="D642" s="12">
        <v>1.54</v>
      </c>
      <c r="E642" s="12">
        <v>1.54</v>
      </c>
      <c r="F642" s="13">
        <v>1.1200000000000001</v>
      </c>
      <c r="G642" s="14">
        <v>2950</v>
      </c>
      <c r="H642" s="12">
        <v>0</v>
      </c>
      <c r="I642" s="12">
        <v>2689</v>
      </c>
      <c r="J642" s="10">
        <v>0</v>
      </c>
      <c r="K642" s="10">
        <v>0.4</v>
      </c>
      <c r="L642" s="14">
        <v>3304</v>
      </c>
      <c r="M642" s="14">
        <v>-147.5244288896325</v>
      </c>
      <c r="N642" s="14">
        <v>-69.029999999999987</v>
      </c>
      <c r="O642" s="14">
        <v>-57.638428889632372</v>
      </c>
      <c r="P642" s="14">
        <v>-57.638428889632372</v>
      </c>
      <c r="Q642" s="16">
        <v>0</v>
      </c>
      <c r="R642" s="14">
        <v>-44.957999999999998</v>
      </c>
      <c r="S642" s="16">
        <v>59.472000000000001</v>
      </c>
      <c r="T642" s="14">
        <v>-104.4000000000002</v>
      </c>
      <c r="U642" s="14">
        <v>0</v>
      </c>
      <c r="V642" s="14">
        <v>2950</v>
      </c>
      <c r="W642">
        <f t="shared" ref="W642:W705" si="51">+HOUR(C642)</f>
        <v>8</v>
      </c>
      <c r="X642">
        <f t="shared" ref="X642:X705" si="52">+J642*H642</f>
        <v>0</v>
      </c>
      <c r="Y642">
        <f t="shared" ref="Y642:Y705" si="53">+K642*I642</f>
        <v>1075.6000000000001</v>
      </c>
      <c r="Z642">
        <f t="shared" si="50"/>
        <v>0</v>
      </c>
      <c r="AA642" s="23">
        <f t="shared" ref="AA642:AA705" si="54">+Z642+S642+Z642</f>
        <v>59.472000000000001</v>
      </c>
    </row>
    <row r="643" spans="1:27" x14ac:dyDescent="0.25">
      <c r="A643" s="10" t="s">
        <v>26</v>
      </c>
      <c r="B643" s="10" t="s">
        <v>41</v>
      </c>
      <c r="C643" s="11">
        <v>45726.333333333343</v>
      </c>
      <c r="D643" s="12">
        <v>2.6</v>
      </c>
      <c r="E643" s="12">
        <v>2.6</v>
      </c>
      <c r="F643" s="13">
        <v>8</v>
      </c>
      <c r="G643" s="14">
        <v>2950</v>
      </c>
      <c r="H643" s="12">
        <v>2689</v>
      </c>
      <c r="I643" s="12">
        <v>0</v>
      </c>
      <c r="J643" s="10">
        <v>1.1000000000000001</v>
      </c>
      <c r="K643" s="10">
        <v>0</v>
      </c>
      <c r="L643" s="14">
        <v>23600</v>
      </c>
      <c r="M643" s="14">
        <v>-126.7579900616099</v>
      </c>
      <c r="N643" s="14">
        <v>-575.25</v>
      </c>
      <c r="O643" s="14">
        <v>-527.28549006161006</v>
      </c>
      <c r="P643" s="14">
        <v>-527.28549006161006</v>
      </c>
      <c r="Q643" s="16">
        <v>0</v>
      </c>
      <c r="R643" s="14">
        <v>-547.37249999999995</v>
      </c>
      <c r="S643" s="16">
        <v>660.80000000000018</v>
      </c>
      <c r="T643" s="14">
        <v>287.10000000000002</v>
      </c>
      <c r="U643" s="14">
        <v>0</v>
      </c>
      <c r="V643" s="14">
        <v>2950</v>
      </c>
      <c r="W643">
        <f t="shared" si="51"/>
        <v>8</v>
      </c>
      <c r="X643">
        <f t="shared" si="52"/>
        <v>2957.9</v>
      </c>
      <c r="Y643">
        <f t="shared" si="53"/>
        <v>0</v>
      </c>
      <c r="Z643">
        <f t="shared" si="50"/>
        <v>0</v>
      </c>
      <c r="AA643" s="23">
        <f t="shared" si="54"/>
        <v>660.80000000000018</v>
      </c>
    </row>
    <row r="644" spans="1:27" x14ac:dyDescent="0.25">
      <c r="A644" s="10" t="s">
        <v>65</v>
      </c>
      <c r="B644" s="10" t="s">
        <v>67</v>
      </c>
      <c r="C644" s="11">
        <v>45726.333333333343</v>
      </c>
      <c r="D644" s="12">
        <v>1.3</v>
      </c>
      <c r="E644" s="12">
        <v>1.3</v>
      </c>
      <c r="F644" s="13">
        <v>1.95</v>
      </c>
      <c r="G644" s="14">
        <v>2950</v>
      </c>
      <c r="H644" s="12">
        <v>0</v>
      </c>
      <c r="I644" s="12">
        <v>2689</v>
      </c>
      <c r="J644" s="10">
        <v>0</v>
      </c>
      <c r="K644" s="10">
        <v>0.6</v>
      </c>
      <c r="L644" s="14">
        <v>5752.5</v>
      </c>
      <c r="M644" s="14">
        <v>-118.94054355141731</v>
      </c>
      <c r="N644" s="14">
        <v>-4.4250000000000043</v>
      </c>
      <c r="O644" s="14">
        <v>-2.6080435514175959</v>
      </c>
      <c r="P644" s="14">
        <v>-2.6080435514175959</v>
      </c>
      <c r="Q644" s="16">
        <v>0</v>
      </c>
      <c r="R644" s="14">
        <v>0</v>
      </c>
      <c r="S644" s="16">
        <v>40.267500000000013</v>
      </c>
      <c r="T644" s="14">
        <v>-156.59999999999971</v>
      </c>
      <c r="U644" s="14">
        <v>0</v>
      </c>
      <c r="V644" s="14">
        <v>2950</v>
      </c>
      <c r="W644">
        <f t="shared" si="51"/>
        <v>8</v>
      </c>
      <c r="X644">
        <f t="shared" si="52"/>
        <v>0</v>
      </c>
      <c r="Y644">
        <f t="shared" si="53"/>
        <v>1613.3999999999999</v>
      </c>
      <c r="Z644">
        <f t="shared" si="50"/>
        <v>0</v>
      </c>
      <c r="AA644" s="23">
        <f t="shared" si="54"/>
        <v>40.267500000000013</v>
      </c>
    </row>
    <row r="645" spans="1:27" x14ac:dyDescent="0.25">
      <c r="A645" s="10" t="s">
        <v>26</v>
      </c>
      <c r="B645" s="10" t="s">
        <v>38</v>
      </c>
      <c r="C645" s="11">
        <v>45726.333333333343</v>
      </c>
      <c r="D645" s="12">
        <v>2</v>
      </c>
      <c r="E645" s="12">
        <v>2</v>
      </c>
      <c r="F645" s="13">
        <v>2.56</v>
      </c>
      <c r="G645" s="14">
        <v>2950</v>
      </c>
      <c r="H645" s="12">
        <v>0</v>
      </c>
      <c r="I645" s="12">
        <v>2689</v>
      </c>
      <c r="J645" s="10">
        <v>0</v>
      </c>
      <c r="K645" s="10">
        <v>0.5</v>
      </c>
      <c r="L645" s="14">
        <v>7552</v>
      </c>
      <c r="M645" s="14">
        <v>-75.572661754620754</v>
      </c>
      <c r="N645" s="14">
        <v>-5.3100000000000049</v>
      </c>
      <c r="O645" s="14">
        <v>-1.712661754620753</v>
      </c>
      <c r="P645" s="14">
        <v>-1.712661754620753</v>
      </c>
      <c r="Q645" s="16">
        <v>0</v>
      </c>
      <c r="R645" s="14">
        <v>0</v>
      </c>
      <c r="S645" s="16">
        <v>56.64</v>
      </c>
      <c r="T645" s="14">
        <v>-130.5</v>
      </c>
      <c r="U645" s="14">
        <v>0</v>
      </c>
      <c r="V645" s="14">
        <v>2950</v>
      </c>
      <c r="W645">
        <f t="shared" si="51"/>
        <v>8</v>
      </c>
      <c r="X645">
        <f t="shared" si="52"/>
        <v>0</v>
      </c>
      <c r="Y645">
        <f t="shared" si="53"/>
        <v>1344.5</v>
      </c>
      <c r="Z645">
        <f t="shared" si="50"/>
        <v>0</v>
      </c>
      <c r="AA645" s="23">
        <f t="shared" si="54"/>
        <v>56.64</v>
      </c>
    </row>
    <row r="646" spans="1:27" x14ac:dyDescent="0.25">
      <c r="A646" s="10" t="s">
        <v>26</v>
      </c>
      <c r="B646" s="10" t="s">
        <v>30</v>
      </c>
      <c r="C646" s="11">
        <v>45726.333333333343</v>
      </c>
      <c r="D646" s="12">
        <v>2.94</v>
      </c>
      <c r="E646" s="12">
        <v>2.94</v>
      </c>
      <c r="F646" s="13">
        <v>1.73</v>
      </c>
      <c r="G646" s="14">
        <v>2950</v>
      </c>
      <c r="H646" s="12">
        <v>0</v>
      </c>
      <c r="I646" s="12">
        <v>0</v>
      </c>
      <c r="J646" s="10">
        <v>0</v>
      </c>
      <c r="K646" s="10">
        <v>0</v>
      </c>
      <c r="L646" s="14">
        <v>5103.5</v>
      </c>
      <c r="M646" s="14">
        <v>-70.157065147333654</v>
      </c>
      <c r="N646" s="14">
        <v>-103.545</v>
      </c>
      <c r="O646" s="14">
        <v>-86.157865147333624</v>
      </c>
      <c r="P646" s="14">
        <v>-86.157865147333624</v>
      </c>
      <c r="Q646" s="16">
        <v>0</v>
      </c>
      <c r="R646" s="14">
        <v>-75.862200000000001</v>
      </c>
      <c r="S646" s="16">
        <v>91.862999999999985</v>
      </c>
      <c r="T646" s="14">
        <v>0</v>
      </c>
      <c r="U646" s="14">
        <v>0</v>
      </c>
      <c r="V646" s="14">
        <v>2950</v>
      </c>
      <c r="W646">
        <f t="shared" si="51"/>
        <v>8</v>
      </c>
      <c r="X646">
        <f t="shared" si="52"/>
        <v>0</v>
      </c>
      <c r="Y646">
        <f t="shared" si="53"/>
        <v>0</v>
      </c>
      <c r="Z646">
        <f t="shared" ref="Z646:Z709" si="55">+IFERROR(VLOOKUP(A646,$AD$2:$AE$7,2,0),0)*L646</f>
        <v>0</v>
      </c>
      <c r="AA646" s="23">
        <f t="shared" si="54"/>
        <v>91.862999999999985</v>
      </c>
    </row>
    <row r="647" spans="1:27" x14ac:dyDescent="0.25">
      <c r="A647" s="10" t="s">
        <v>48</v>
      </c>
      <c r="B647" s="10" t="s">
        <v>49</v>
      </c>
      <c r="C647" s="11">
        <v>45726.333333333343</v>
      </c>
      <c r="D647" s="12">
        <v>0.4</v>
      </c>
      <c r="E647" s="12">
        <v>0.4</v>
      </c>
      <c r="F647" s="13">
        <v>0.65</v>
      </c>
      <c r="G647" s="14">
        <v>2950</v>
      </c>
      <c r="H647" s="12">
        <v>0</v>
      </c>
      <c r="I647" s="12">
        <v>0</v>
      </c>
      <c r="J647" s="10">
        <v>0</v>
      </c>
      <c r="K647" s="10">
        <v>0</v>
      </c>
      <c r="L647" s="14">
        <v>1917.5</v>
      </c>
      <c r="M647" s="14">
        <v>-60.757666616842869</v>
      </c>
      <c r="N647" s="14">
        <v>-22.125</v>
      </c>
      <c r="O647" s="14">
        <v>-19.762956616842871</v>
      </c>
      <c r="P647" s="14">
        <v>-19.762956616842871</v>
      </c>
      <c r="Q647" s="16">
        <v>0</v>
      </c>
      <c r="R647" s="14">
        <v>-20.355</v>
      </c>
      <c r="S647" s="16">
        <v>-20.63970999999999</v>
      </c>
      <c r="T647" s="14">
        <v>0</v>
      </c>
      <c r="U647" s="14">
        <v>0</v>
      </c>
      <c r="V647" s="14">
        <v>2950</v>
      </c>
      <c r="W647">
        <f t="shared" si="51"/>
        <v>8</v>
      </c>
      <c r="X647">
        <f t="shared" si="52"/>
        <v>0</v>
      </c>
      <c r="Y647">
        <f t="shared" si="53"/>
        <v>0</v>
      </c>
      <c r="Z647">
        <f t="shared" si="55"/>
        <v>75.933000000000007</v>
      </c>
      <c r="AA647" s="23">
        <f t="shared" si="54"/>
        <v>131.22629000000001</v>
      </c>
    </row>
    <row r="648" spans="1:27" x14ac:dyDescent="0.25">
      <c r="A648" s="10" t="s">
        <v>98</v>
      </c>
      <c r="B648" s="10" t="s">
        <v>103</v>
      </c>
      <c r="C648" s="11">
        <v>45726.333333333343</v>
      </c>
      <c r="D648" s="12">
        <v>1.18</v>
      </c>
      <c r="E648" s="12">
        <v>0.59</v>
      </c>
      <c r="F648" s="13">
        <v>1.65</v>
      </c>
      <c r="G648" s="14">
        <v>2950</v>
      </c>
      <c r="H648" s="12">
        <v>2689</v>
      </c>
      <c r="I648" s="12">
        <v>0</v>
      </c>
      <c r="J648" s="10">
        <v>0.2</v>
      </c>
      <c r="K648" s="10">
        <v>0</v>
      </c>
      <c r="L648" s="14">
        <v>4867.5</v>
      </c>
      <c r="M648" s="14">
        <v>-44.448230348231498</v>
      </c>
      <c r="N648" s="14">
        <v>-110.625</v>
      </c>
      <c r="O648" s="14">
        <v>-99.347960348231609</v>
      </c>
      <c r="P648" s="14">
        <v>-99.347960348231609</v>
      </c>
      <c r="Q648" s="16">
        <v>0</v>
      </c>
      <c r="R648" s="14">
        <v>-104.26185</v>
      </c>
      <c r="S648" s="16">
        <v>106.96158</v>
      </c>
      <c r="T648" s="14">
        <v>52.200000000000102</v>
      </c>
      <c r="U648" s="14">
        <v>0</v>
      </c>
      <c r="V648" s="14">
        <v>2950</v>
      </c>
      <c r="W648">
        <f t="shared" si="51"/>
        <v>8</v>
      </c>
      <c r="X648">
        <f t="shared" si="52"/>
        <v>537.80000000000007</v>
      </c>
      <c r="Y648">
        <f t="shared" si="53"/>
        <v>0</v>
      </c>
      <c r="Z648">
        <f t="shared" si="55"/>
        <v>48.675000000000004</v>
      </c>
      <c r="AA648" s="23">
        <f t="shared" si="54"/>
        <v>204.31158000000002</v>
      </c>
    </row>
    <row r="649" spans="1:27" x14ac:dyDescent="0.25">
      <c r="A649" s="10" t="s">
        <v>73</v>
      </c>
      <c r="B649" s="10" t="s">
        <v>75</v>
      </c>
      <c r="C649" s="11">
        <v>45726.333333333343</v>
      </c>
      <c r="D649" s="12">
        <v>0.22</v>
      </c>
      <c r="E649" s="12">
        <v>0.22</v>
      </c>
      <c r="F649" s="13">
        <v>0</v>
      </c>
      <c r="G649" s="14">
        <v>2950</v>
      </c>
      <c r="H649" s="12">
        <v>0</v>
      </c>
      <c r="I649" s="12">
        <v>0</v>
      </c>
      <c r="J649" s="10">
        <v>0</v>
      </c>
      <c r="K649" s="10">
        <v>0</v>
      </c>
      <c r="L649" s="14">
        <v>0</v>
      </c>
      <c r="M649" s="14">
        <v>-32.354517420567028</v>
      </c>
      <c r="N649" s="14">
        <v>-17.7</v>
      </c>
      <c r="O649" s="14">
        <v>-16.973217420567039</v>
      </c>
      <c r="P649" s="14">
        <v>-16.973217420567039</v>
      </c>
      <c r="Q649" s="16">
        <v>0</v>
      </c>
      <c r="R649" s="14">
        <v>-15.3813</v>
      </c>
      <c r="S649" s="16">
        <v>0</v>
      </c>
      <c r="T649" s="14">
        <v>0</v>
      </c>
      <c r="U649" s="14">
        <v>0</v>
      </c>
      <c r="V649" s="14">
        <v>2950</v>
      </c>
      <c r="W649">
        <f t="shared" si="51"/>
        <v>8</v>
      </c>
      <c r="X649">
        <f t="shared" si="52"/>
        <v>0</v>
      </c>
      <c r="Y649">
        <f t="shared" si="53"/>
        <v>0</v>
      </c>
      <c r="Z649">
        <f t="shared" si="55"/>
        <v>0</v>
      </c>
      <c r="AA649" s="23">
        <f t="shared" si="54"/>
        <v>0</v>
      </c>
    </row>
    <row r="650" spans="1:27" x14ac:dyDescent="0.25">
      <c r="A650" s="10" t="s">
        <v>92</v>
      </c>
      <c r="B650" s="10" t="s">
        <v>93</v>
      </c>
      <c r="C650" s="11">
        <v>45726.333333333343</v>
      </c>
      <c r="D650" s="12">
        <v>1.86</v>
      </c>
      <c r="E650" s="12">
        <v>1.86</v>
      </c>
      <c r="F650" s="13">
        <v>1.73</v>
      </c>
      <c r="G650" s="14">
        <v>2950</v>
      </c>
      <c r="H650" s="12">
        <v>0</v>
      </c>
      <c r="I650" s="12">
        <v>2689</v>
      </c>
      <c r="J650" s="10">
        <v>0</v>
      </c>
      <c r="K650" s="10">
        <v>0.4</v>
      </c>
      <c r="L650" s="14">
        <v>5103.5</v>
      </c>
      <c r="M650" s="14">
        <v>-24.12395033652113</v>
      </c>
      <c r="N650" s="14">
        <v>-50.444999999999993</v>
      </c>
      <c r="O650" s="14">
        <v>-42.087000336520923</v>
      </c>
      <c r="P650" s="14">
        <v>-42.087000336520923</v>
      </c>
      <c r="Q650" s="16">
        <v>0</v>
      </c>
      <c r="R650" s="14">
        <v>-4.2037500000000039</v>
      </c>
      <c r="S650" s="16">
        <v>126.5668</v>
      </c>
      <c r="T650" s="14">
        <v>-104.4000000000002</v>
      </c>
      <c r="U650" s="14">
        <v>0</v>
      </c>
      <c r="V650" s="14">
        <v>2950</v>
      </c>
      <c r="W650">
        <f t="shared" si="51"/>
        <v>8</v>
      </c>
      <c r="X650">
        <f t="shared" si="52"/>
        <v>0</v>
      </c>
      <c r="Y650">
        <f t="shared" si="53"/>
        <v>1075.6000000000001</v>
      </c>
      <c r="Z650">
        <f t="shared" si="55"/>
        <v>0</v>
      </c>
      <c r="AA650" s="23">
        <f t="shared" si="54"/>
        <v>126.5668</v>
      </c>
    </row>
    <row r="651" spans="1:27" x14ac:dyDescent="0.25">
      <c r="A651" s="10" t="s">
        <v>59</v>
      </c>
      <c r="B651" s="10" t="s">
        <v>59</v>
      </c>
      <c r="C651" s="11">
        <v>45726.333333333343</v>
      </c>
      <c r="D651" s="12">
        <v>0.3</v>
      </c>
      <c r="E651" s="12">
        <v>0.3</v>
      </c>
      <c r="F651" s="13">
        <v>0.47</v>
      </c>
      <c r="G651" s="14">
        <v>2950</v>
      </c>
      <c r="H651" s="12">
        <v>0</v>
      </c>
      <c r="I651" s="12">
        <v>0</v>
      </c>
      <c r="J651" s="10">
        <v>0</v>
      </c>
      <c r="K651" s="10">
        <v>0</v>
      </c>
      <c r="L651" s="14">
        <v>1386.5</v>
      </c>
      <c r="M651" s="14">
        <v>-20.122060938332542</v>
      </c>
      <c r="N651" s="14">
        <v>-15.045</v>
      </c>
      <c r="O651" s="14">
        <v>-13.33706093833254</v>
      </c>
      <c r="P651" s="14">
        <v>-13.33706093833254</v>
      </c>
      <c r="Q651" s="16">
        <v>0</v>
      </c>
      <c r="R651" s="14">
        <v>-13.717499999999999</v>
      </c>
      <c r="S651" s="16">
        <v>6.9324999999999983</v>
      </c>
      <c r="T651" s="14">
        <v>0</v>
      </c>
      <c r="U651" s="14">
        <v>0</v>
      </c>
      <c r="V651" s="14">
        <v>2950</v>
      </c>
      <c r="W651">
        <f t="shared" si="51"/>
        <v>8</v>
      </c>
      <c r="X651">
        <f t="shared" si="52"/>
        <v>0</v>
      </c>
      <c r="Y651">
        <f t="shared" si="53"/>
        <v>0</v>
      </c>
      <c r="Z651">
        <f t="shared" si="55"/>
        <v>0</v>
      </c>
      <c r="AA651" s="23">
        <f t="shared" si="54"/>
        <v>6.9324999999999983</v>
      </c>
    </row>
    <row r="652" spans="1:27" x14ac:dyDescent="0.25">
      <c r="A652" s="10" t="s">
        <v>77</v>
      </c>
      <c r="B652" s="10" t="s">
        <v>77</v>
      </c>
      <c r="C652" s="11">
        <v>45726.333333333343</v>
      </c>
      <c r="D652" s="12">
        <v>0.37</v>
      </c>
      <c r="E652" s="12">
        <v>0.37</v>
      </c>
      <c r="F652" s="13">
        <v>0.04</v>
      </c>
      <c r="G652" s="14">
        <v>2950</v>
      </c>
      <c r="H652" s="12">
        <v>2689</v>
      </c>
      <c r="I652" s="12">
        <v>0</v>
      </c>
      <c r="J652" s="10">
        <v>0.1</v>
      </c>
      <c r="K652" s="10">
        <v>0</v>
      </c>
      <c r="L652" s="14">
        <v>118</v>
      </c>
      <c r="M652" s="14">
        <v>-6.3572261308505098</v>
      </c>
      <c r="N652" s="14">
        <v>-23.010000000000009</v>
      </c>
      <c r="O652" s="14">
        <v>-21.919826130850559</v>
      </c>
      <c r="P652" s="14">
        <v>-21.919826130850559</v>
      </c>
      <c r="Q652" s="16">
        <v>0</v>
      </c>
      <c r="R652" s="14">
        <v>-16.036200000000001</v>
      </c>
      <c r="S652" s="16">
        <v>5.4988000000000001</v>
      </c>
      <c r="T652" s="14">
        <v>26.100000000000051</v>
      </c>
      <c r="U652" s="14">
        <v>0</v>
      </c>
      <c r="V652" s="14">
        <v>2950</v>
      </c>
      <c r="W652">
        <f t="shared" si="51"/>
        <v>8</v>
      </c>
      <c r="X652">
        <f t="shared" si="52"/>
        <v>268.90000000000003</v>
      </c>
      <c r="Y652">
        <f t="shared" si="53"/>
        <v>0</v>
      </c>
      <c r="Z652">
        <f t="shared" si="55"/>
        <v>0</v>
      </c>
      <c r="AA652" s="23">
        <f t="shared" si="54"/>
        <v>5.4988000000000001</v>
      </c>
    </row>
    <row r="653" spans="1:27" x14ac:dyDescent="0.25">
      <c r="A653" s="10" t="s">
        <v>88</v>
      </c>
      <c r="B653" s="10" t="s">
        <v>89</v>
      </c>
      <c r="C653" s="11">
        <v>45726.333333333343</v>
      </c>
      <c r="D653" s="12">
        <v>4.5</v>
      </c>
      <c r="E653" s="12">
        <v>4.5</v>
      </c>
      <c r="F653" s="13">
        <v>4.58</v>
      </c>
      <c r="G653" s="14">
        <v>2950</v>
      </c>
      <c r="H653" s="12">
        <v>0</v>
      </c>
      <c r="I653" s="12">
        <v>0</v>
      </c>
      <c r="J653" s="10">
        <v>0</v>
      </c>
      <c r="K653" s="10">
        <v>0</v>
      </c>
      <c r="L653" s="14">
        <v>13511</v>
      </c>
      <c r="M653" s="14">
        <v>-4.1728696822681526</v>
      </c>
      <c r="N653" s="14">
        <v>-7.0800000000000063</v>
      </c>
      <c r="O653" s="14">
        <v>-4.1728696822681526</v>
      </c>
      <c r="P653" s="14">
        <v>-4.1728696822681526</v>
      </c>
      <c r="Q653" s="16">
        <v>0</v>
      </c>
      <c r="R653" s="14">
        <v>0</v>
      </c>
      <c r="S653" s="16">
        <v>0</v>
      </c>
      <c r="T653" s="14">
        <v>0</v>
      </c>
      <c r="U653" s="14">
        <v>0</v>
      </c>
      <c r="V653" s="14">
        <v>2950</v>
      </c>
      <c r="W653">
        <f t="shared" si="51"/>
        <v>8</v>
      </c>
      <c r="X653">
        <f t="shared" si="52"/>
        <v>0</v>
      </c>
      <c r="Y653">
        <f t="shared" si="53"/>
        <v>0</v>
      </c>
      <c r="Z653">
        <f t="shared" si="55"/>
        <v>136.46109999999999</v>
      </c>
      <c r="AA653" s="23">
        <f t="shared" si="54"/>
        <v>272.92219999999998</v>
      </c>
    </row>
    <row r="654" spans="1:27" x14ac:dyDescent="0.25">
      <c r="A654" s="10" t="s">
        <v>26</v>
      </c>
      <c r="B654" s="10" t="s">
        <v>26</v>
      </c>
      <c r="C654" s="11">
        <v>45726.333333333343</v>
      </c>
      <c r="D654" s="12">
        <v>0</v>
      </c>
      <c r="E654" s="12">
        <v>0</v>
      </c>
      <c r="F654" s="13">
        <v>0</v>
      </c>
      <c r="G654" s="14">
        <v>2950</v>
      </c>
      <c r="H654" s="12">
        <v>0</v>
      </c>
      <c r="I654" s="12">
        <v>0</v>
      </c>
      <c r="J654" s="10">
        <v>0</v>
      </c>
      <c r="K654" s="10">
        <v>0</v>
      </c>
      <c r="L654" s="14">
        <v>0</v>
      </c>
      <c r="M654" s="14">
        <v>0</v>
      </c>
      <c r="N654" s="14">
        <v>0</v>
      </c>
      <c r="O654" s="14">
        <v>0</v>
      </c>
      <c r="P654" s="14">
        <v>0</v>
      </c>
      <c r="Q654" s="16">
        <v>0</v>
      </c>
      <c r="R654" s="14">
        <v>0</v>
      </c>
      <c r="S654" s="16">
        <v>0</v>
      </c>
      <c r="T654" s="14">
        <v>0</v>
      </c>
      <c r="U654" s="14">
        <v>0</v>
      </c>
      <c r="V654" s="14">
        <v>2950</v>
      </c>
      <c r="W654">
        <f t="shared" si="51"/>
        <v>8</v>
      </c>
      <c r="X654">
        <f t="shared" si="52"/>
        <v>0</v>
      </c>
      <c r="Y654">
        <f t="shared" si="53"/>
        <v>0</v>
      </c>
      <c r="Z654">
        <f t="shared" si="55"/>
        <v>0</v>
      </c>
      <c r="AA654" s="23">
        <f t="shared" si="54"/>
        <v>0</v>
      </c>
    </row>
    <row r="655" spans="1:27" x14ac:dyDescent="0.25">
      <c r="A655" s="10" t="s">
        <v>112</v>
      </c>
      <c r="B655" s="10" t="s">
        <v>154</v>
      </c>
      <c r="C655" s="11">
        <v>45726.333333333343</v>
      </c>
      <c r="D655" s="12">
        <v>0</v>
      </c>
      <c r="E655" s="12">
        <v>0</v>
      </c>
      <c r="F655" s="13">
        <v>0</v>
      </c>
      <c r="G655" s="14">
        <v>2950</v>
      </c>
      <c r="H655" s="12">
        <v>0</v>
      </c>
      <c r="I655" s="12">
        <v>0</v>
      </c>
      <c r="J655" s="10">
        <v>0</v>
      </c>
      <c r="K655" s="10">
        <v>0</v>
      </c>
      <c r="L655" s="14">
        <v>0</v>
      </c>
      <c r="M655" s="14">
        <v>0</v>
      </c>
      <c r="N655" s="14">
        <v>0</v>
      </c>
      <c r="O655" s="14">
        <v>0</v>
      </c>
      <c r="P655" s="14">
        <v>0</v>
      </c>
      <c r="Q655" s="16">
        <v>0</v>
      </c>
      <c r="R655" s="14">
        <v>0</v>
      </c>
      <c r="S655" s="16">
        <v>0</v>
      </c>
      <c r="T655" s="14">
        <v>0</v>
      </c>
      <c r="U655" s="14">
        <v>0</v>
      </c>
      <c r="V655" s="14">
        <v>2950</v>
      </c>
      <c r="W655">
        <f t="shared" si="51"/>
        <v>8</v>
      </c>
      <c r="X655">
        <f t="shared" si="52"/>
        <v>0</v>
      </c>
      <c r="Y655">
        <f t="shared" si="53"/>
        <v>0</v>
      </c>
      <c r="Z655">
        <f t="shared" si="55"/>
        <v>0</v>
      </c>
      <c r="AA655" s="23">
        <f t="shared" si="54"/>
        <v>0</v>
      </c>
    </row>
    <row r="656" spans="1:27" x14ac:dyDescent="0.25">
      <c r="A656" s="10" t="s">
        <v>118</v>
      </c>
      <c r="B656" s="10" t="s">
        <v>120</v>
      </c>
      <c r="C656" s="11">
        <v>45726.333333333343</v>
      </c>
      <c r="D656" s="12">
        <v>0</v>
      </c>
      <c r="E656" s="12">
        <v>0</v>
      </c>
      <c r="F656" s="13">
        <v>0</v>
      </c>
      <c r="G656" s="14">
        <v>2950</v>
      </c>
      <c r="H656" s="12">
        <v>0</v>
      </c>
      <c r="I656" s="12">
        <v>0</v>
      </c>
      <c r="J656" s="10">
        <v>0</v>
      </c>
      <c r="K656" s="10">
        <v>0</v>
      </c>
      <c r="L656" s="14">
        <v>0</v>
      </c>
      <c r="M656" s="14">
        <v>0</v>
      </c>
      <c r="N656" s="14">
        <v>0</v>
      </c>
      <c r="O656" s="14">
        <v>0</v>
      </c>
      <c r="P656" s="14">
        <v>0</v>
      </c>
      <c r="Q656" s="16">
        <v>0</v>
      </c>
      <c r="R656" s="14">
        <v>0</v>
      </c>
      <c r="S656" s="16">
        <v>0</v>
      </c>
      <c r="T656" s="14">
        <v>0</v>
      </c>
      <c r="U656" s="14">
        <v>0</v>
      </c>
      <c r="V656" s="14">
        <v>2950</v>
      </c>
      <c r="W656">
        <f t="shared" si="51"/>
        <v>8</v>
      </c>
      <c r="X656">
        <f t="shared" si="52"/>
        <v>0</v>
      </c>
      <c r="Y656">
        <f t="shared" si="53"/>
        <v>0</v>
      </c>
      <c r="Z656">
        <f t="shared" si="55"/>
        <v>0</v>
      </c>
      <c r="AA656" s="23">
        <f t="shared" si="54"/>
        <v>0</v>
      </c>
    </row>
    <row r="657" spans="1:27" x14ac:dyDescent="0.25">
      <c r="A657" s="10" t="s">
        <v>112</v>
      </c>
      <c r="B657" s="10" t="s">
        <v>155</v>
      </c>
      <c r="C657" s="11">
        <v>45726.333333333343</v>
      </c>
      <c r="D657" s="12">
        <v>0</v>
      </c>
      <c r="E657" s="12">
        <v>0</v>
      </c>
      <c r="F657" s="13">
        <v>0</v>
      </c>
      <c r="G657" s="14">
        <v>2950</v>
      </c>
      <c r="H657" s="12">
        <v>0</v>
      </c>
      <c r="I657" s="12">
        <v>0</v>
      </c>
      <c r="J657" s="10">
        <v>0</v>
      </c>
      <c r="K657" s="10">
        <v>0</v>
      </c>
      <c r="L657" s="14">
        <v>0</v>
      </c>
      <c r="M657" s="14">
        <v>0</v>
      </c>
      <c r="N657" s="14">
        <v>0</v>
      </c>
      <c r="O657" s="14">
        <v>0</v>
      </c>
      <c r="P657" s="14">
        <v>0</v>
      </c>
      <c r="Q657" s="16">
        <v>0</v>
      </c>
      <c r="R657" s="14">
        <v>0</v>
      </c>
      <c r="S657" s="16">
        <v>0</v>
      </c>
      <c r="T657" s="14">
        <v>0</v>
      </c>
      <c r="U657" s="14">
        <v>0</v>
      </c>
      <c r="V657" s="14">
        <v>2950</v>
      </c>
      <c r="W657">
        <f t="shared" si="51"/>
        <v>8</v>
      </c>
      <c r="X657">
        <f t="shared" si="52"/>
        <v>0</v>
      </c>
      <c r="Y657">
        <f t="shared" si="53"/>
        <v>0</v>
      </c>
      <c r="Z657">
        <f t="shared" si="55"/>
        <v>0</v>
      </c>
      <c r="AA657" s="23">
        <f t="shared" si="54"/>
        <v>0</v>
      </c>
    </row>
    <row r="658" spans="1:27" x14ac:dyDescent="0.25">
      <c r="A658" s="10" t="s">
        <v>78</v>
      </c>
      <c r="B658" s="10" t="s">
        <v>79</v>
      </c>
      <c r="C658" s="11">
        <v>45726.333333333343</v>
      </c>
      <c r="D658" s="12">
        <v>0</v>
      </c>
      <c r="E658" s="12">
        <v>0</v>
      </c>
      <c r="F658" s="13">
        <v>0</v>
      </c>
      <c r="G658" s="14">
        <v>2950</v>
      </c>
      <c r="H658" s="12">
        <v>0</v>
      </c>
      <c r="I658" s="12">
        <v>0</v>
      </c>
      <c r="J658" s="10">
        <v>0</v>
      </c>
      <c r="K658" s="10">
        <v>0</v>
      </c>
      <c r="L658" s="14">
        <v>0</v>
      </c>
      <c r="M658" s="14">
        <v>0</v>
      </c>
      <c r="N658" s="14">
        <v>0</v>
      </c>
      <c r="O658" s="14">
        <v>0</v>
      </c>
      <c r="P658" s="14">
        <v>0</v>
      </c>
      <c r="Q658" s="16">
        <v>0</v>
      </c>
      <c r="R658" s="14">
        <v>0</v>
      </c>
      <c r="S658" s="16">
        <v>0</v>
      </c>
      <c r="T658" s="14">
        <v>0</v>
      </c>
      <c r="U658" s="14">
        <v>0</v>
      </c>
      <c r="V658" s="14">
        <v>2950</v>
      </c>
      <c r="W658">
        <f t="shared" si="51"/>
        <v>8</v>
      </c>
      <c r="X658">
        <f t="shared" si="52"/>
        <v>0</v>
      </c>
      <c r="Y658">
        <f t="shared" si="53"/>
        <v>0</v>
      </c>
      <c r="Z658">
        <f t="shared" si="55"/>
        <v>0</v>
      </c>
      <c r="AA658" s="23">
        <f t="shared" si="54"/>
        <v>0</v>
      </c>
    </row>
    <row r="659" spans="1:27" x14ac:dyDescent="0.25">
      <c r="A659" s="10" t="s">
        <v>80</v>
      </c>
      <c r="B659" s="10" t="s">
        <v>82</v>
      </c>
      <c r="C659" s="11">
        <v>45726.333333333343</v>
      </c>
      <c r="D659" s="12">
        <v>0</v>
      </c>
      <c r="E659" s="12">
        <v>0</v>
      </c>
      <c r="F659" s="13">
        <v>0</v>
      </c>
      <c r="G659" s="14">
        <v>2950</v>
      </c>
      <c r="H659" s="12">
        <v>0</v>
      </c>
      <c r="I659" s="12">
        <v>0</v>
      </c>
      <c r="J659" s="10">
        <v>0</v>
      </c>
      <c r="K659" s="10">
        <v>0</v>
      </c>
      <c r="L659" s="14">
        <v>0</v>
      </c>
      <c r="M659" s="14">
        <v>0</v>
      </c>
      <c r="N659" s="14">
        <v>0</v>
      </c>
      <c r="O659" s="14">
        <v>0</v>
      </c>
      <c r="P659" s="14">
        <v>0</v>
      </c>
      <c r="Q659" s="16">
        <v>0</v>
      </c>
      <c r="R659" s="14">
        <v>0</v>
      </c>
      <c r="S659" s="16">
        <v>0</v>
      </c>
      <c r="T659" s="14">
        <v>0</v>
      </c>
      <c r="U659" s="14">
        <v>0</v>
      </c>
      <c r="V659" s="14">
        <v>2950</v>
      </c>
      <c r="W659">
        <f t="shared" si="51"/>
        <v>8</v>
      </c>
      <c r="X659">
        <f t="shared" si="52"/>
        <v>0</v>
      </c>
      <c r="Y659">
        <f t="shared" si="53"/>
        <v>0</v>
      </c>
      <c r="Z659">
        <f t="shared" si="55"/>
        <v>0</v>
      </c>
      <c r="AA659" s="23">
        <f t="shared" si="54"/>
        <v>0</v>
      </c>
    </row>
    <row r="660" spans="1:27" x14ac:dyDescent="0.25">
      <c r="A660" s="10" t="s">
        <v>60</v>
      </c>
      <c r="B660" s="10" t="s">
        <v>61</v>
      </c>
      <c r="C660" s="11">
        <v>45726.333333333343</v>
      </c>
      <c r="D660" s="12">
        <v>0</v>
      </c>
      <c r="E660" s="12">
        <v>0</v>
      </c>
      <c r="F660" s="13">
        <v>0</v>
      </c>
      <c r="G660" s="14" t="s">
        <v>62</v>
      </c>
      <c r="H660" s="12">
        <v>0</v>
      </c>
      <c r="I660" s="12">
        <v>0</v>
      </c>
      <c r="J660" s="10">
        <v>0</v>
      </c>
      <c r="K660" s="10">
        <v>0</v>
      </c>
      <c r="L660" s="14">
        <v>0</v>
      </c>
      <c r="M660" s="14">
        <v>0</v>
      </c>
      <c r="N660" s="14">
        <v>0</v>
      </c>
      <c r="O660" s="14">
        <v>0</v>
      </c>
      <c r="P660" s="14">
        <v>0</v>
      </c>
      <c r="Q660" s="16">
        <v>0</v>
      </c>
      <c r="R660" s="14">
        <v>0</v>
      </c>
      <c r="S660" s="16">
        <v>0</v>
      </c>
      <c r="T660" s="14">
        <v>0</v>
      </c>
      <c r="U660" s="14">
        <v>0</v>
      </c>
      <c r="V660" s="14" t="s">
        <v>62</v>
      </c>
      <c r="W660">
        <f t="shared" si="51"/>
        <v>8</v>
      </c>
      <c r="X660">
        <f t="shared" si="52"/>
        <v>0</v>
      </c>
      <c r="Y660">
        <f t="shared" si="53"/>
        <v>0</v>
      </c>
      <c r="Z660">
        <f t="shared" si="55"/>
        <v>0</v>
      </c>
      <c r="AA660" s="23">
        <f t="shared" si="54"/>
        <v>0</v>
      </c>
    </row>
    <row r="661" spans="1:27" x14ac:dyDescent="0.25">
      <c r="A661" s="10" t="s">
        <v>26</v>
      </c>
      <c r="B661" s="10" t="s">
        <v>34</v>
      </c>
      <c r="C661" s="11">
        <v>45726.333333333343</v>
      </c>
      <c r="D661" s="12">
        <v>4</v>
      </c>
      <c r="E661" s="12">
        <v>4</v>
      </c>
      <c r="F661" s="13">
        <v>3.65</v>
      </c>
      <c r="G661" s="14">
        <v>2950</v>
      </c>
      <c r="H661" s="12">
        <v>0</v>
      </c>
      <c r="I661" s="12">
        <v>2689</v>
      </c>
      <c r="J661" s="10">
        <v>0</v>
      </c>
      <c r="K661" s="10">
        <v>0.4</v>
      </c>
      <c r="L661" s="14">
        <v>10767.5</v>
      </c>
      <c r="M661" s="14">
        <v>29.773480466114179</v>
      </c>
      <c r="N661" s="14">
        <v>-66.375000000000043</v>
      </c>
      <c r="O661" s="14">
        <v>-39.994519533885537</v>
      </c>
      <c r="P661" s="14">
        <v>-39.994519533885537</v>
      </c>
      <c r="Q661" s="16">
        <v>0</v>
      </c>
      <c r="R661" s="14">
        <v>-19.647000000000041</v>
      </c>
      <c r="S661" s="16">
        <v>193.815</v>
      </c>
      <c r="T661" s="14">
        <v>-104.4000000000002</v>
      </c>
      <c r="U661" s="14">
        <v>0</v>
      </c>
      <c r="V661" s="14">
        <v>2950</v>
      </c>
      <c r="W661">
        <f t="shared" si="51"/>
        <v>8</v>
      </c>
      <c r="X661">
        <f t="shared" si="52"/>
        <v>0</v>
      </c>
      <c r="Y661">
        <f t="shared" si="53"/>
        <v>1075.6000000000001</v>
      </c>
      <c r="Z661">
        <f t="shared" si="55"/>
        <v>0</v>
      </c>
      <c r="AA661" s="23">
        <f t="shared" si="54"/>
        <v>193.815</v>
      </c>
    </row>
    <row r="662" spans="1:27" x14ac:dyDescent="0.25">
      <c r="A662" s="10" t="s">
        <v>65</v>
      </c>
      <c r="B662" s="10" t="s">
        <v>66</v>
      </c>
      <c r="C662" s="11">
        <v>45726.333333333343</v>
      </c>
      <c r="D662" s="12">
        <v>1.8</v>
      </c>
      <c r="E662" s="12">
        <v>1.8</v>
      </c>
      <c r="F662" s="13">
        <v>1.82</v>
      </c>
      <c r="G662" s="14">
        <v>2950</v>
      </c>
      <c r="H662" s="12">
        <v>0</v>
      </c>
      <c r="I662" s="12">
        <v>0</v>
      </c>
      <c r="J662" s="10">
        <v>0</v>
      </c>
      <c r="K662" s="10">
        <v>0</v>
      </c>
      <c r="L662" s="14">
        <v>5369</v>
      </c>
      <c r="M662" s="14">
        <v>36.539782579432973</v>
      </c>
      <c r="N662" s="14">
        <v>-1.770000000000002</v>
      </c>
      <c r="O662" s="14">
        <v>-1.0432174205670379</v>
      </c>
      <c r="P662" s="14">
        <v>-1.0432174205670379</v>
      </c>
      <c r="Q662" s="16">
        <v>0</v>
      </c>
      <c r="R662" s="14">
        <v>0</v>
      </c>
      <c r="S662" s="16">
        <v>37.583000000000013</v>
      </c>
      <c r="T662" s="14">
        <v>0</v>
      </c>
      <c r="U662" s="14">
        <v>0</v>
      </c>
      <c r="V662" s="14">
        <v>2950</v>
      </c>
      <c r="W662">
        <f t="shared" si="51"/>
        <v>8</v>
      </c>
      <c r="X662">
        <f t="shared" si="52"/>
        <v>0</v>
      </c>
      <c r="Y662">
        <f t="shared" si="53"/>
        <v>0</v>
      </c>
      <c r="Z662">
        <f t="shared" si="55"/>
        <v>0</v>
      </c>
      <c r="AA662" s="23">
        <f t="shared" si="54"/>
        <v>37.583000000000013</v>
      </c>
    </row>
    <row r="663" spans="1:27" x14ac:dyDescent="0.25">
      <c r="A663" s="10" t="s">
        <v>26</v>
      </c>
      <c r="B663" s="10" t="s">
        <v>33</v>
      </c>
      <c r="C663" s="11">
        <v>45726.333333333343</v>
      </c>
      <c r="D663" s="12">
        <v>6.37</v>
      </c>
      <c r="E663" s="12">
        <v>6.37</v>
      </c>
      <c r="F663" s="13">
        <v>5.5500000000000007</v>
      </c>
      <c r="G663" s="14">
        <v>2950</v>
      </c>
      <c r="H663" s="12">
        <v>0</v>
      </c>
      <c r="I663" s="12">
        <v>2689</v>
      </c>
      <c r="J663" s="10">
        <v>0</v>
      </c>
      <c r="K663" s="10">
        <v>0.5</v>
      </c>
      <c r="L663" s="14">
        <v>16372.5</v>
      </c>
      <c r="M663" s="14">
        <v>42.238789821861388</v>
      </c>
      <c r="N663" s="14">
        <v>-119.47499999999999</v>
      </c>
      <c r="O663" s="14">
        <v>-78.105610178138605</v>
      </c>
      <c r="P663" s="14">
        <v>-78.105610178138605</v>
      </c>
      <c r="Q663" s="16">
        <v>0</v>
      </c>
      <c r="R663" s="14">
        <v>-43.860599999999991</v>
      </c>
      <c r="S663" s="16">
        <v>294.70499999999998</v>
      </c>
      <c r="T663" s="14">
        <v>-130.5</v>
      </c>
      <c r="U663" s="14">
        <v>0</v>
      </c>
      <c r="V663" s="14">
        <v>2950</v>
      </c>
      <c r="W663">
        <f t="shared" si="51"/>
        <v>8</v>
      </c>
      <c r="X663">
        <f t="shared" si="52"/>
        <v>0</v>
      </c>
      <c r="Y663">
        <f t="shared" si="53"/>
        <v>1344.5</v>
      </c>
      <c r="Z663">
        <f t="shared" si="55"/>
        <v>0</v>
      </c>
      <c r="AA663" s="23">
        <f t="shared" si="54"/>
        <v>294.70499999999998</v>
      </c>
    </row>
    <row r="664" spans="1:27" x14ac:dyDescent="0.25">
      <c r="A664" s="10" t="s">
        <v>54</v>
      </c>
      <c r="B664" s="10" t="s">
        <v>56</v>
      </c>
      <c r="C664" s="11">
        <v>45726.333333333343</v>
      </c>
      <c r="D664" s="12">
        <v>1.1000000000000001</v>
      </c>
      <c r="E664" s="12">
        <v>1.1000000000000001</v>
      </c>
      <c r="F664" s="13">
        <v>1.27</v>
      </c>
      <c r="G664" s="14">
        <v>2950</v>
      </c>
      <c r="H664" s="12">
        <v>0</v>
      </c>
      <c r="I664" s="12">
        <v>0</v>
      </c>
      <c r="J664" s="10">
        <v>0</v>
      </c>
      <c r="K664" s="10">
        <v>0</v>
      </c>
      <c r="L664" s="14">
        <v>3746.5</v>
      </c>
      <c r="M664" s="14">
        <v>51.994543783623612</v>
      </c>
      <c r="N664" s="14">
        <v>-15.044999999999989</v>
      </c>
      <c r="O664" s="14">
        <v>-5.2649562163763974</v>
      </c>
      <c r="P664" s="14">
        <v>-5.2649562163763974</v>
      </c>
      <c r="Q664" s="16">
        <v>0</v>
      </c>
      <c r="R664" s="14">
        <v>-10.17749999999999</v>
      </c>
      <c r="S664" s="16">
        <v>67.436999999999998</v>
      </c>
      <c r="T664" s="14">
        <v>0</v>
      </c>
      <c r="U664" s="14">
        <v>0</v>
      </c>
      <c r="V664" s="14">
        <v>2950</v>
      </c>
      <c r="W664">
        <f t="shared" si="51"/>
        <v>8</v>
      </c>
      <c r="X664">
        <f t="shared" si="52"/>
        <v>0</v>
      </c>
      <c r="Y664">
        <f t="shared" si="53"/>
        <v>0</v>
      </c>
      <c r="Z664">
        <f t="shared" si="55"/>
        <v>0</v>
      </c>
      <c r="AA664" s="23">
        <f t="shared" si="54"/>
        <v>67.436999999999998</v>
      </c>
    </row>
    <row r="665" spans="1:27" x14ac:dyDescent="0.25">
      <c r="A665" s="10" t="s">
        <v>26</v>
      </c>
      <c r="B665" s="10" t="s">
        <v>28</v>
      </c>
      <c r="C665" s="11">
        <v>45726.333333333343</v>
      </c>
      <c r="D665" s="12">
        <v>2.5</v>
      </c>
      <c r="E665" s="12">
        <v>2.5</v>
      </c>
      <c r="F665" s="13">
        <v>2.52</v>
      </c>
      <c r="G665" s="14">
        <v>2950</v>
      </c>
      <c r="H665" s="12">
        <v>0</v>
      </c>
      <c r="I665" s="12">
        <v>0</v>
      </c>
      <c r="J665" s="10">
        <v>0</v>
      </c>
      <c r="K665" s="10">
        <v>0</v>
      </c>
      <c r="L665" s="14">
        <v>7434</v>
      </c>
      <c r="M665" s="14">
        <v>55.184112748459746</v>
      </c>
      <c r="N665" s="14">
        <v>-1.770000000000002</v>
      </c>
      <c r="O665" s="14">
        <v>-0.570887251540251</v>
      </c>
      <c r="P665" s="14">
        <v>-0.570887251540251</v>
      </c>
      <c r="Q665" s="16">
        <v>0</v>
      </c>
      <c r="R665" s="14">
        <v>0</v>
      </c>
      <c r="S665" s="16">
        <v>55.755000000000003</v>
      </c>
      <c r="T665" s="14">
        <v>0</v>
      </c>
      <c r="U665" s="14">
        <v>0</v>
      </c>
      <c r="V665" s="14">
        <v>2950</v>
      </c>
      <c r="W665">
        <f t="shared" si="51"/>
        <v>8</v>
      </c>
      <c r="X665">
        <f t="shared" si="52"/>
        <v>0</v>
      </c>
      <c r="Y665">
        <f t="shared" si="53"/>
        <v>0</v>
      </c>
      <c r="Z665">
        <f t="shared" si="55"/>
        <v>0</v>
      </c>
      <c r="AA665" s="23">
        <f t="shared" si="54"/>
        <v>55.755000000000003</v>
      </c>
    </row>
    <row r="666" spans="1:27" x14ac:dyDescent="0.25">
      <c r="A666" s="10" t="s">
        <v>71</v>
      </c>
      <c r="B666" s="10" t="s">
        <v>72</v>
      </c>
      <c r="C666" s="11">
        <v>45726.333333333343</v>
      </c>
      <c r="D666" s="12">
        <v>0.06</v>
      </c>
      <c r="E666" s="12">
        <v>0.06</v>
      </c>
      <c r="F666" s="13">
        <v>0.08</v>
      </c>
      <c r="G666" s="14">
        <v>2950</v>
      </c>
      <c r="H666" s="12">
        <v>0</v>
      </c>
      <c r="I666" s="12">
        <v>0</v>
      </c>
      <c r="J666" s="10">
        <v>0</v>
      </c>
      <c r="K666" s="10">
        <v>0</v>
      </c>
      <c r="L666" s="14">
        <v>236</v>
      </c>
      <c r="M666" s="14">
        <v>56.719827289716491</v>
      </c>
      <c r="N666" s="14">
        <v>-1.77</v>
      </c>
      <c r="O666" s="14">
        <v>-1.406608710283519</v>
      </c>
      <c r="P666" s="14">
        <v>-1.406608710283519</v>
      </c>
      <c r="Q666" s="16">
        <v>0</v>
      </c>
      <c r="R666" s="14">
        <v>-0.65490000000000048</v>
      </c>
      <c r="S666" s="16">
        <v>58.78133600000001</v>
      </c>
      <c r="T666" s="14">
        <v>0</v>
      </c>
      <c r="U666" s="14">
        <v>0</v>
      </c>
      <c r="V666" s="14">
        <v>2950</v>
      </c>
      <c r="W666">
        <f t="shared" si="51"/>
        <v>8</v>
      </c>
      <c r="X666">
        <f t="shared" si="52"/>
        <v>0</v>
      </c>
      <c r="Y666">
        <f t="shared" si="53"/>
        <v>0</v>
      </c>
      <c r="Z666">
        <f t="shared" si="55"/>
        <v>10.3368</v>
      </c>
      <c r="AA666" s="23">
        <f t="shared" si="54"/>
        <v>79.454936000000004</v>
      </c>
    </row>
    <row r="667" spans="1:27" x14ac:dyDescent="0.25">
      <c r="A667" s="10" t="s">
        <v>65</v>
      </c>
      <c r="B667" s="10" t="s">
        <v>69</v>
      </c>
      <c r="C667" s="11">
        <v>45726.333333333343</v>
      </c>
      <c r="D667" s="12">
        <v>2.8</v>
      </c>
      <c r="E667" s="12">
        <v>2.8</v>
      </c>
      <c r="F667" s="13">
        <v>2.8</v>
      </c>
      <c r="G667" s="14">
        <v>2950</v>
      </c>
      <c r="H667" s="12">
        <v>0</v>
      </c>
      <c r="I667" s="12">
        <v>0</v>
      </c>
      <c r="J667" s="10">
        <v>0</v>
      </c>
      <c r="K667" s="10">
        <v>0</v>
      </c>
      <c r="L667" s="14">
        <v>8260</v>
      </c>
      <c r="M667" s="14">
        <v>57.819999999999993</v>
      </c>
      <c r="N667" s="14">
        <v>-3.9301895071730542E-14</v>
      </c>
      <c r="O667" s="14">
        <v>-2.3164080000071799E-14</v>
      </c>
      <c r="P667" s="14">
        <v>-2.3164080000071799E-14</v>
      </c>
      <c r="Q667" s="16">
        <v>0</v>
      </c>
      <c r="R667" s="14">
        <v>0</v>
      </c>
      <c r="S667" s="16">
        <v>57.820000000000007</v>
      </c>
      <c r="T667" s="14">
        <v>0</v>
      </c>
      <c r="U667" s="14">
        <v>0</v>
      </c>
      <c r="V667" s="14">
        <v>2950</v>
      </c>
      <c r="W667">
        <f t="shared" si="51"/>
        <v>8</v>
      </c>
      <c r="X667">
        <f t="shared" si="52"/>
        <v>0</v>
      </c>
      <c r="Y667">
        <f t="shared" si="53"/>
        <v>0</v>
      </c>
      <c r="Z667">
        <f t="shared" si="55"/>
        <v>0</v>
      </c>
      <c r="AA667" s="23">
        <f t="shared" si="54"/>
        <v>57.820000000000007</v>
      </c>
    </row>
    <row r="668" spans="1:27" x14ac:dyDescent="0.25">
      <c r="A668" s="10" t="s">
        <v>50</v>
      </c>
      <c r="B668" s="10" t="s">
        <v>51</v>
      </c>
      <c r="C668" s="11">
        <v>45726.333333333343</v>
      </c>
      <c r="D668" s="12">
        <v>2.1</v>
      </c>
      <c r="E668" s="12">
        <v>2.1</v>
      </c>
      <c r="F668" s="13">
        <v>2.2000000000000002</v>
      </c>
      <c r="G668" s="14">
        <v>2950</v>
      </c>
      <c r="H668" s="12">
        <v>0</v>
      </c>
      <c r="I668" s="12">
        <v>0</v>
      </c>
      <c r="J668" s="10">
        <v>0</v>
      </c>
      <c r="K668" s="10">
        <v>0</v>
      </c>
      <c r="L668" s="14">
        <v>6490</v>
      </c>
      <c r="M668" s="14">
        <v>72.66391289716482</v>
      </c>
      <c r="N668" s="14">
        <v>-8.8500000000000085</v>
      </c>
      <c r="O668" s="14">
        <v>-5.2160871028351918</v>
      </c>
      <c r="P668" s="14">
        <v>-5.2160871028351918</v>
      </c>
      <c r="Q668" s="16">
        <v>0</v>
      </c>
      <c r="R668" s="14">
        <v>0</v>
      </c>
      <c r="S668" s="16">
        <v>77.88000000000001</v>
      </c>
      <c r="T668" s="14">
        <v>0</v>
      </c>
      <c r="U668" s="14">
        <v>0</v>
      </c>
      <c r="V668" s="14">
        <v>2950</v>
      </c>
      <c r="W668">
        <f t="shared" si="51"/>
        <v>8</v>
      </c>
      <c r="X668">
        <f t="shared" si="52"/>
        <v>0</v>
      </c>
      <c r="Y668">
        <f t="shared" si="53"/>
        <v>0</v>
      </c>
      <c r="Z668">
        <f t="shared" si="55"/>
        <v>0</v>
      </c>
      <c r="AA668" s="23">
        <f t="shared" si="54"/>
        <v>77.88000000000001</v>
      </c>
    </row>
    <row r="669" spans="1:27" x14ac:dyDescent="0.25">
      <c r="A669" s="10" t="s">
        <v>86</v>
      </c>
      <c r="B669" s="10" t="s">
        <v>87</v>
      </c>
      <c r="C669" s="11">
        <v>45726.333333333343</v>
      </c>
      <c r="D669" s="12">
        <v>1.3</v>
      </c>
      <c r="E669" s="12">
        <v>1.3</v>
      </c>
      <c r="F669" s="13">
        <v>1.31</v>
      </c>
      <c r="G669" s="14">
        <v>2950</v>
      </c>
      <c r="H669" s="12">
        <v>0</v>
      </c>
      <c r="I669" s="12">
        <v>0</v>
      </c>
      <c r="J669" s="10">
        <v>0</v>
      </c>
      <c r="K669" s="10">
        <v>0</v>
      </c>
      <c r="L669" s="14">
        <v>3864.5</v>
      </c>
      <c r="M669" s="14">
        <v>76.76839128971649</v>
      </c>
      <c r="N669" s="14">
        <v>-0.88500000000000079</v>
      </c>
      <c r="O669" s="14">
        <v>-0.52160871028351907</v>
      </c>
      <c r="P669" s="14">
        <v>-0.52160871028351907</v>
      </c>
      <c r="Q669" s="16">
        <v>0</v>
      </c>
      <c r="R669" s="14">
        <v>0</v>
      </c>
      <c r="S669" s="16">
        <v>77.290000000000006</v>
      </c>
      <c r="T669" s="14">
        <v>0</v>
      </c>
      <c r="U669" s="14">
        <v>0</v>
      </c>
      <c r="V669" s="14">
        <v>2950</v>
      </c>
      <c r="W669">
        <f t="shared" si="51"/>
        <v>8</v>
      </c>
      <c r="X669">
        <f t="shared" si="52"/>
        <v>0</v>
      </c>
      <c r="Y669">
        <f t="shared" si="53"/>
        <v>0</v>
      </c>
      <c r="Z669">
        <f t="shared" si="55"/>
        <v>0</v>
      </c>
      <c r="AA669" s="23">
        <f t="shared" si="54"/>
        <v>77.290000000000006</v>
      </c>
    </row>
    <row r="670" spans="1:27" x14ac:dyDescent="0.25">
      <c r="A670" s="10" t="s">
        <v>26</v>
      </c>
      <c r="B670" s="10" t="s">
        <v>40</v>
      </c>
      <c r="C670" s="11">
        <v>45726.333333333343</v>
      </c>
      <c r="D670" s="12">
        <v>3.9</v>
      </c>
      <c r="E670" s="12">
        <v>3.9</v>
      </c>
      <c r="F670" s="13">
        <v>8.2799999999999994</v>
      </c>
      <c r="G670" s="14">
        <v>2950</v>
      </c>
      <c r="H670" s="12">
        <v>2689</v>
      </c>
      <c r="I670" s="12">
        <v>0</v>
      </c>
      <c r="J670" s="10">
        <v>0.8</v>
      </c>
      <c r="K670" s="10">
        <v>0</v>
      </c>
      <c r="L670" s="14">
        <v>24426</v>
      </c>
      <c r="M670" s="14">
        <v>83.124767786234059</v>
      </c>
      <c r="N670" s="14">
        <v>-458.42999999999989</v>
      </c>
      <c r="O670" s="14">
        <v>-408.7867322137663</v>
      </c>
      <c r="P670" s="14">
        <v>-408.7867322137663</v>
      </c>
      <c r="Q670" s="16">
        <v>0</v>
      </c>
      <c r="R670" s="14">
        <v>-400.81650000000002</v>
      </c>
      <c r="S670" s="16">
        <v>683.928</v>
      </c>
      <c r="T670" s="14">
        <v>208.80000000000041</v>
      </c>
      <c r="U670" s="14">
        <v>0</v>
      </c>
      <c r="V670" s="14">
        <v>2950</v>
      </c>
      <c r="W670">
        <f t="shared" si="51"/>
        <v>8</v>
      </c>
      <c r="X670">
        <f t="shared" si="52"/>
        <v>2151.2000000000003</v>
      </c>
      <c r="Y670">
        <f t="shared" si="53"/>
        <v>0</v>
      </c>
      <c r="Z670">
        <f t="shared" si="55"/>
        <v>0</v>
      </c>
      <c r="AA670" s="23">
        <f t="shared" si="54"/>
        <v>683.928</v>
      </c>
    </row>
    <row r="671" spans="1:27" x14ac:dyDescent="0.25">
      <c r="A671" s="10" t="s">
        <v>98</v>
      </c>
      <c r="B671" s="10" t="s">
        <v>101</v>
      </c>
      <c r="C671" s="11">
        <v>45726.333333333343</v>
      </c>
      <c r="D671" s="12">
        <v>6.88</v>
      </c>
      <c r="E671" s="12">
        <v>3.44</v>
      </c>
      <c r="F671" s="13">
        <v>5.87</v>
      </c>
      <c r="G671" s="14">
        <v>2950</v>
      </c>
      <c r="H671" s="12">
        <v>2689</v>
      </c>
      <c r="I671" s="12">
        <v>0</v>
      </c>
      <c r="J671" s="10">
        <v>0.7</v>
      </c>
      <c r="K671" s="10">
        <v>0</v>
      </c>
      <c r="L671" s="14">
        <v>17316.5</v>
      </c>
      <c r="M671" s="14">
        <v>96.715746882351823</v>
      </c>
      <c r="N671" s="14">
        <v>-280.54500000000002</v>
      </c>
      <c r="O671" s="14">
        <v>-240.42607711764819</v>
      </c>
      <c r="P671" s="14">
        <v>-240.42607711764819</v>
      </c>
      <c r="Q671" s="16">
        <v>0</v>
      </c>
      <c r="R671" s="14">
        <v>-226.0821</v>
      </c>
      <c r="S671" s="16">
        <v>380.52392400000002</v>
      </c>
      <c r="T671" s="14">
        <v>182.7</v>
      </c>
      <c r="U671" s="14">
        <v>0</v>
      </c>
      <c r="V671" s="14">
        <v>2950</v>
      </c>
      <c r="W671">
        <f t="shared" si="51"/>
        <v>8</v>
      </c>
      <c r="X671">
        <f t="shared" si="52"/>
        <v>1882.3</v>
      </c>
      <c r="Y671">
        <f t="shared" si="53"/>
        <v>0</v>
      </c>
      <c r="Z671">
        <f t="shared" si="55"/>
        <v>173.16499999999999</v>
      </c>
      <c r="AA671" s="23">
        <f t="shared" si="54"/>
        <v>726.85392400000001</v>
      </c>
    </row>
    <row r="672" spans="1:27" x14ac:dyDescent="0.25">
      <c r="A672" s="10" t="s">
        <v>65</v>
      </c>
      <c r="B672" s="10" t="s">
        <v>70</v>
      </c>
      <c r="C672" s="11">
        <v>45726.333333333343</v>
      </c>
      <c r="D672" s="12">
        <v>1.49</v>
      </c>
      <c r="E672" s="12">
        <v>1.49</v>
      </c>
      <c r="F672" s="13">
        <v>2.15</v>
      </c>
      <c r="G672" s="14">
        <v>2950</v>
      </c>
      <c r="H672" s="12">
        <v>0</v>
      </c>
      <c r="I672" s="12">
        <v>2689</v>
      </c>
      <c r="J672" s="10">
        <v>0</v>
      </c>
      <c r="K672" s="10">
        <v>0.5</v>
      </c>
      <c r="L672" s="14">
        <v>6342.5</v>
      </c>
      <c r="M672" s="14">
        <v>105.8621193457472</v>
      </c>
      <c r="N672" s="14">
        <v>-13.27499999999999</v>
      </c>
      <c r="O672" s="14">
        <v>-7.824130654252774</v>
      </c>
      <c r="P672" s="14">
        <v>-7.824130654252774</v>
      </c>
      <c r="Q672" s="16">
        <v>0</v>
      </c>
      <c r="R672" s="14">
        <v>0</v>
      </c>
      <c r="S672" s="16">
        <v>244.18625</v>
      </c>
      <c r="T672" s="14">
        <v>-130.5</v>
      </c>
      <c r="U672" s="14">
        <v>0</v>
      </c>
      <c r="V672" s="14">
        <v>2950</v>
      </c>
      <c r="W672">
        <f t="shared" si="51"/>
        <v>8</v>
      </c>
      <c r="X672">
        <f t="shared" si="52"/>
        <v>0</v>
      </c>
      <c r="Y672">
        <f t="shared" si="53"/>
        <v>1344.5</v>
      </c>
      <c r="Z672">
        <f t="shared" si="55"/>
        <v>0</v>
      </c>
      <c r="AA672" s="23">
        <f t="shared" si="54"/>
        <v>244.18625</v>
      </c>
    </row>
    <row r="673" spans="1:27" x14ac:dyDescent="0.25">
      <c r="A673" s="10" t="s">
        <v>98</v>
      </c>
      <c r="B673" s="10" t="s">
        <v>102</v>
      </c>
      <c r="C673" s="11">
        <v>45726.333333333343</v>
      </c>
      <c r="D673" s="12">
        <v>1.66</v>
      </c>
      <c r="E673" s="12">
        <v>0.83</v>
      </c>
      <c r="F673" s="13">
        <v>0.39</v>
      </c>
      <c r="G673" s="14">
        <v>2950</v>
      </c>
      <c r="H673" s="12">
        <v>2689</v>
      </c>
      <c r="I673" s="12">
        <v>0</v>
      </c>
      <c r="J673" s="10">
        <v>0.4</v>
      </c>
      <c r="K673" s="10">
        <v>0</v>
      </c>
      <c r="L673" s="14">
        <v>1150.5</v>
      </c>
      <c r="M673" s="14">
        <v>122.2224627429603</v>
      </c>
      <c r="N673" s="14">
        <v>-9.7349999999999888</v>
      </c>
      <c r="O673" s="14">
        <v>-6.3177152570398762</v>
      </c>
      <c r="P673" s="14">
        <v>-6.3177152570398762</v>
      </c>
      <c r="Q673" s="16">
        <v>0</v>
      </c>
      <c r="R673" s="14">
        <v>-1.1416500000000001</v>
      </c>
      <c r="S673" s="16">
        <v>25.281828000000001</v>
      </c>
      <c r="T673" s="14">
        <v>104.4000000000002</v>
      </c>
      <c r="U673" s="14">
        <v>0</v>
      </c>
      <c r="V673" s="14">
        <v>2950</v>
      </c>
      <c r="W673">
        <f t="shared" si="51"/>
        <v>8</v>
      </c>
      <c r="X673">
        <f t="shared" si="52"/>
        <v>1075.6000000000001</v>
      </c>
      <c r="Y673">
        <f t="shared" si="53"/>
        <v>0</v>
      </c>
      <c r="Z673">
        <f t="shared" si="55"/>
        <v>11.505000000000001</v>
      </c>
      <c r="AA673" s="23">
        <f t="shared" si="54"/>
        <v>48.291828000000002</v>
      </c>
    </row>
    <row r="674" spans="1:27" x14ac:dyDescent="0.25">
      <c r="A674" s="10" t="s">
        <v>98</v>
      </c>
      <c r="B674" s="10" t="s">
        <v>99</v>
      </c>
      <c r="C674" s="11">
        <v>45726.333333333343</v>
      </c>
      <c r="D674" s="12">
        <v>15.76</v>
      </c>
      <c r="E674" s="12">
        <v>7.88</v>
      </c>
      <c r="F674" s="13">
        <v>3.76</v>
      </c>
      <c r="G674" s="14">
        <v>2950</v>
      </c>
      <c r="H674" s="12">
        <v>2689</v>
      </c>
      <c r="I674" s="12">
        <v>0</v>
      </c>
      <c r="J674" s="10">
        <v>1</v>
      </c>
      <c r="K674" s="10">
        <v>0</v>
      </c>
      <c r="L674" s="14">
        <v>11092</v>
      </c>
      <c r="M674" s="14">
        <v>122.9594814528494</v>
      </c>
      <c r="N674" s="14">
        <v>-277.89</v>
      </c>
      <c r="O674" s="14">
        <v>-230.73147054715051</v>
      </c>
      <c r="P674" s="14">
        <v>-230.73147054715051</v>
      </c>
      <c r="Q674" s="16">
        <v>0</v>
      </c>
      <c r="R674" s="14">
        <v>-151.05179999999999</v>
      </c>
      <c r="S674" s="16">
        <v>243.74275199999991</v>
      </c>
      <c r="T674" s="14">
        <v>261</v>
      </c>
      <c r="U674" s="14">
        <v>0</v>
      </c>
      <c r="V674" s="14">
        <v>2950</v>
      </c>
      <c r="W674">
        <f t="shared" si="51"/>
        <v>8</v>
      </c>
      <c r="X674">
        <f t="shared" si="52"/>
        <v>2689</v>
      </c>
      <c r="Y674">
        <f t="shared" si="53"/>
        <v>0</v>
      </c>
      <c r="Z674">
        <f t="shared" si="55"/>
        <v>110.92</v>
      </c>
      <c r="AA674" s="23">
        <f t="shared" si="54"/>
        <v>465.58275199999991</v>
      </c>
    </row>
    <row r="675" spans="1:27" x14ac:dyDescent="0.25">
      <c r="A675" s="10" t="s">
        <v>26</v>
      </c>
      <c r="B675" s="10" t="s">
        <v>32</v>
      </c>
      <c r="C675" s="11">
        <v>45726.333333333343</v>
      </c>
      <c r="D675" s="12">
        <v>2.72</v>
      </c>
      <c r="E675" s="12">
        <v>2.72</v>
      </c>
      <c r="F675" s="13">
        <v>3.2</v>
      </c>
      <c r="G675" s="14">
        <v>2950</v>
      </c>
      <c r="H675" s="12">
        <v>0</v>
      </c>
      <c r="I675" s="12">
        <v>0</v>
      </c>
      <c r="J675" s="10">
        <v>0</v>
      </c>
      <c r="K675" s="10">
        <v>0</v>
      </c>
      <c r="L675" s="14">
        <v>9440</v>
      </c>
      <c r="M675" s="14">
        <v>131.26220397535599</v>
      </c>
      <c r="N675" s="14">
        <v>-44.25</v>
      </c>
      <c r="O675" s="14">
        <v>-25.064196024644001</v>
      </c>
      <c r="P675" s="14">
        <v>-25.064196024644001</v>
      </c>
      <c r="Q675" s="16">
        <v>0</v>
      </c>
      <c r="R675" s="14">
        <v>-13.5936</v>
      </c>
      <c r="S675" s="16">
        <v>169.92</v>
      </c>
      <c r="T675" s="14">
        <v>0</v>
      </c>
      <c r="U675" s="14">
        <v>0</v>
      </c>
      <c r="V675" s="14">
        <v>2950</v>
      </c>
      <c r="W675">
        <f t="shared" si="51"/>
        <v>8</v>
      </c>
      <c r="X675">
        <f t="shared" si="52"/>
        <v>0</v>
      </c>
      <c r="Y675">
        <f t="shared" si="53"/>
        <v>0</v>
      </c>
      <c r="Z675">
        <f t="shared" si="55"/>
        <v>0</v>
      </c>
      <c r="AA675" s="23">
        <f t="shared" si="54"/>
        <v>169.92</v>
      </c>
    </row>
    <row r="676" spans="1:27" x14ac:dyDescent="0.25">
      <c r="A676" s="10" t="s">
        <v>26</v>
      </c>
      <c r="B676" s="10" t="s">
        <v>36</v>
      </c>
      <c r="C676" s="11">
        <v>45726.333333333343</v>
      </c>
      <c r="D676" s="12">
        <v>2.72</v>
      </c>
      <c r="E676" s="12">
        <v>2.72</v>
      </c>
      <c r="F676" s="13">
        <v>3.2</v>
      </c>
      <c r="G676" s="14">
        <v>2950</v>
      </c>
      <c r="H676" s="12">
        <v>0</v>
      </c>
      <c r="I676" s="12">
        <v>0</v>
      </c>
      <c r="J676" s="10">
        <v>0</v>
      </c>
      <c r="K676" s="10">
        <v>0</v>
      </c>
      <c r="L676" s="14">
        <v>9440</v>
      </c>
      <c r="M676" s="14">
        <v>131.26220397535599</v>
      </c>
      <c r="N676" s="14">
        <v>-44.25</v>
      </c>
      <c r="O676" s="14">
        <v>-25.064196024644001</v>
      </c>
      <c r="P676" s="14">
        <v>-25.064196024644001</v>
      </c>
      <c r="Q676" s="16">
        <v>0</v>
      </c>
      <c r="R676" s="14">
        <v>-13.5936</v>
      </c>
      <c r="S676" s="16">
        <v>169.92</v>
      </c>
      <c r="T676" s="14">
        <v>0</v>
      </c>
      <c r="U676" s="14">
        <v>0</v>
      </c>
      <c r="V676" s="14">
        <v>2950</v>
      </c>
      <c r="W676">
        <f t="shared" si="51"/>
        <v>8</v>
      </c>
      <c r="X676">
        <f t="shared" si="52"/>
        <v>0</v>
      </c>
      <c r="Y676">
        <f t="shared" si="53"/>
        <v>0</v>
      </c>
      <c r="Z676">
        <f t="shared" si="55"/>
        <v>0</v>
      </c>
      <c r="AA676" s="23">
        <f t="shared" si="54"/>
        <v>169.92</v>
      </c>
    </row>
    <row r="677" spans="1:27" x14ac:dyDescent="0.25">
      <c r="A677" s="10" t="s">
        <v>26</v>
      </c>
      <c r="B677" s="10" t="s">
        <v>31</v>
      </c>
      <c r="C677" s="11">
        <v>45726.333333333343</v>
      </c>
      <c r="D677" s="12">
        <v>2.5499999999999998</v>
      </c>
      <c r="E677" s="12">
        <v>2.5499999999999998</v>
      </c>
      <c r="F677" s="13">
        <v>3</v>
      </c>
      <c r="G677" s="14">
        <v>2950</v>
      </c>
      <c r="H677" s="12">
        <v>2689</v>
      </c>
      <c r="I677" s="12">
        <v>0</v>
      </c>
      <c r="J677" s="10">
        <v>0.1</v>
      </c>
      <c r="K677" s="10">
        <v>0</v>
      </c>
      <c r="L677" s="14">
        <v>8850</v>
      </c>
      <c r="M677" s="14">
        <v>144.41029122689619</v>
      </c>
      <c r="N677" s="14">
        <v>-44.25</v>
      </c>
      <c r="O677" s="14">
        <v>-26.263308773103748</v>
      </c>
      <c r="P677" s="14">
        <v>-26.263308773103748</v>
      </c>
      <c r="Q677" s="16">
        <v>0</v>
      </c>
      <c r="R677" s="14">
        <v>-14.726400000000019</v>
      </c>
      <c r="S677" s="16">
        <v>159.30000000000001</v>
      </c>
      <c r="T677" s="14">
        <v>26.100000000000051</v>
      </c>
      <c r="U677" s="14">
        <v>0</v>
      </c>
      <c r="V677" s="14">
        <v>2950</v>
      </c>
      <c r="W677">
        <f t="shared" si="51"/>
        <v>8</v>
      </c>
      <c r="X677">
        <f t="shared" si="52"/>
        <v>268.90000000000003</v>
      </c>
      <c r="Y677">
        <f t="shared" si="53"/>
        <v>0</v>
      </c>
      <c r="Z677">
        <f t="shared" si="55"/>
        <v>0</v>
      </c>
      <c r="AA677" s="23">
        <f t="shared" si="54"/>
        <v>159.30000000000001</v>
      </c>
    </row>
    <row r="678" spans="1:27" x14ac:dyDescent="0.25">
      <c r="A678" s="10" t="s">
        <v>54</v>
      </c>
      <c r="B678" s="10" t="s">
        <v>57</v>
      </c>
      <c r="C678" s="11">
        <v>45726.333333333343</v>
      </c>
      <c r="D678" s="12">
        <v>2.7</v>
      </c>
      <c r="E678" s="12">
        <v>2.7</v>
      </c>
      <c r="F678" s="13">
        <v>2.84</v>
      </c>
      <c r="G678" s="14">
        <v>2950</v>
      </c>
      <c r="H678" s="12">
        <v>0</v>
      </c>
      <c r="I678" s="12">
        <v>0</v>
      </c>
      <c r="J678" s="10">
        <v>0</v>
      </c>
      <c r="K678" s="10">
        <v>0</v>
      </c>
      <c r="L678" s="14">
        <v>8378</v>
      </c>
      <c r="M678" s="14">
        <v>148.75265062761659</v>
      </c>
      <c r="N678" s="14">
        <v>-12.38999999999997</v>
      </c>
      <c r="O678" s="14">
        <v>-1.6088493723834321</v>
      </c>
      <c r="P678" s="14">
        <v>-1.6088493723834321</v>
      </c>
      <c r="Q678" s="16">
        <v>0</v>
      </c>
      <c r="R678" s="14">
        <v>-0.44249999999997092</v>
      </c>
      <c r="S678" s="16">
        <v>150.804</v>
      </c>
      <c r="T678" s="14">
        <v>0</v>
      </c>
      <c r="U678" s="14">
        <v>0</v>
      </c>
      <c r="V678" s="14">
        <v>2950</v>
      </c>
      <c r="W678">
        <f t="shared" si="51"/>
        <v>8</v>
      </c>
      <c r="X678">
        <f t="shared" si="52"/>
        <v>0</v>
      </c>
      <c r="Y678">
        <f t="shared" si="53"/>
        <v>0</v>
      </c>
      <c r="Z678">
        <f t="shared" si="55"/>
        <v>0</v>
      </c>
      <c r="AA678" s="23">
        <f t="shared" si="54"/>
        <v>150.804</v>
      </c>
    </row>
    <row r="679" spans="1:27" x14ac:dyDescent="0.25">
      <c r="A679" s="10" t="s">
        <v>96</v>
      </c>
      <c r="B679" s="10" t="s">
        <v>97</v>
      </c>
      <c r="C679" s="11">
        <v>45726.333333333343</v>
      </c>
      <c r="D679" s="12">
        <v>0</v>
      </c>
      <c r="E679" s="12">
        <v>0</v>
      </c>
      <c r="F679" s="13">
        <v>0</v>
      </c>
      <c r="G679" s="14">
        <v>2950</v>
      </c>
      <c r="H679" s="12">
        <v>2721.0260869565209</v>
      </c>
      <c r="I679" s="12">
        <v>2733.4257668711648</v>
      </c>
      <c r="J679" s="10">
        <v>16.100000000000001</v>
      </c>
      <c r="K679" s="10">
        <v>16.3</v>
      </c>
      <c r="L679" s="14">
        <v>0</v>
      </c>
      <c r="M679" s="14">
        <v>156.32000000000019</v>
      </c>
      <c r="N679" s="14">
        <v>0</v>
      </c>
      <c r="O679" s="14">
        <v>0</v>
      </c>
      <c r="P679" s="14">
        <v>0</v>
      </c>
      <c r="Q679" s="16">
        <v>0</v>
      </c>
      <c r="R679" s="14">
        <v>0</v>
      </c>
      <c r="S679" s="16">
        <v>0</v>
      </c>
      <c r="T679" s="14">
        <v>-43.314846625766798</v>
      </c>
      <c r="U679" s="14">
        <v>199.63484662576701</v>
      </c>
      <c r="V679" s="14">
        <v>2950</v>
      </c>
      <c r="W679">
        <f t="shared" si="51"/>
        <v>8</v>
      </c>
      <c r="X679">
        <f t="shared" si="52"/>
        <v>43808.51999999999</v>
      </c>
      <c r="Y679">
        <f t="shared" si="53"/>
        <v>44554.839999999989</v>
      </c>
      <c r="Z679">
        <f t="shared" si="55"/>
        <v>0</v>
      </c>
      <c r="AA679" s="23">
        <f t="shared" si="54"/>
        <v>0</v>
      </c>
    </row>
    <row r="680" spans="1:27" x14ac:dyDescent="0.25">
      <c r="A680" s="10" t="s">
        <v>52</v>
      </c>
      <c r="B680" s="10" t="s">
        <v>53</v>
      </c>
      <c r="C680" s="11">
        <v>45726.333333333343</v>
      </c>
      <c r="D680" s="12">
        <v>0.8</v>
      </c>
      <c r="E680" s="12">
        <v>0.8</v>
      </c>
      <c r="F680" s="13">
        <v>0.5</v>
      </c>
      <c r="G680" s="14">
        <v>2950</v>
      </c>
      <c r="H680" s="12">
        <v>2689</v>
      </c>
      <c r="I680" s="12">
        <v>0</v>
      </c>
      <c r="J680" s="10">
        <v>0.7</v>
      </c>
      <c r="K680" s="10">
        <v>0</v>
      </c>
      <c r="L680" s="14">
        <v>1475</v>
      </c>
      <c r="M680" s="14">
        <v>157.61885644858239</v>
      </c>
      <c r="N680" s="14">
        <v>-35.399999999999991</v>
      </c>
      <c r="O680" s="14">
        <v>-33.583043551417589</v>
      </c>
      <c r="P680" s="14">
        <v>-33.583043551417589</v>
      </c>
      <c r="Q680" s="16">
        <v>0</v>
      </c>
      <c r="R680" s="14">
        <v>-29.258099999999999</v>
      </c>
      <c r="S680" s="16">
        <v>37.760000000000012</v>
      </c>
      <c r="T680" s="14">
        <v>182.7</v>
      </c>
      <c r="U680" s="14">
        <v>0</v>
      </c>
      <c r="V680" s="14">
        <v>2950</v>
      </c>
      <c r="W680">
        <f t="shared" si="51"/>
        <v>8</v>
      </c>
      <c r="X680">
        <f t="shared" si="52"/>
        <v>1882.3</v>
      </c>
      <c r="Y680">
        <f t="shared" si="53"/>
        <v>0</v>
      </c>
      <c r="Z680">
        <f t="shared" si="55"/>
        <v>0</v>
      </c>
      <c r="AA680" s="23">
        <f t="shared" si="54"/>
        <v>37.760000000000012</v>
      </c>
    </row>
    <row r="681" spans="1:27" x14ac:dyDescent="0.25">
      <c r="A681" s="10" t="s">
        <v>43</v>
      </c>
      <c r="B681" s="10" t="s">
        <v>45</v>
      </c>
      <c r="C681" s="11">
        <v>45726.333333333343</v>
      </c>
      <c r="D681" s="12">
        <v>2.82</v>
      </c>
      <c r="E681" s="12">
        <v>2.82</v>
      </c>
      <c r="F681" s="13">
        <v>1.95</v>
      </c>
      <c r="G681" s="14">
        <v>2950</v>
      </c>
      <c r="H681" s="12">
        <v>2689</v>
      </c>
      <c r="I681" s="12">
        <v>0</v>
      </c>
      <c r="J681" s="10">
        <v>0.2</v>
      </c>
      <c r="K681" s="10">
        <v>0</v>
      </c>
      <c r="L681" s="14">
        <v>5752.5</v>
      </c>
      <c r="M681" s="14">
        <v>164.69757353262861</v>
      </c>
      <c r="N681" s="14">
        <v>-57.524999999999977</v>
      </c>
      <c r="O681" s="14">
        <v>-48.076826467371461</v>
      </c>
      <c r="P681" s="14">
        <v>-48.076826467371461</v>
      </c>
      <c r="Q681" s="16">
        <v>0</v>
      </c>
      <c r="R681" s="14">
        <v>-12.000600000000009</v>
      </c>
      <c r="S681" s="16">
        <v>172.57499999999999</v>
      </c>
      <c r="T681" s="14">
        <v>52.200000000000102</v>
      </c>
      <c r="U681" s="14">
        <v>0</v>
      </c>
      <c r="V681" s="14">
        <v>2950</v>
      </c>
      <c r="W681">
        <f t="shared" si="51"/>
        <v>8</v>
      </c>
      <c r="X681">
        <f t="shared" si="52"/>
        <v>537.80000000000007</v>
      </c>
      <c r="Y681">
        <f t="shared" si="53"/>
        <v>0</v>
      </c>
      <c r="Z681">
        <f t="shared" si="55"/>
        <v>0</v>
      </c>
      <c r="AA681" s="23">
        <f t="shared" si="54"/>
        <v>172.57499999999999</v>
      </c>
    </row>
    <row r="682" spans="1:27" x14ac:dyDescent="0.25">
      <c r="A682" s="10" t="s">
        <v>94</v>
      </c>
      <c r="B682" s="10" t="s">
        <v>95</v>
      </c>
      <c r="C682" s="11">
        <v>45726.333333333343</v>
      </c>
      <c r="D682" s="12">
        <v>1.06</v>
      </c>
      <c r="E682" s="12">
        <v>1.06</v>
      </c>
      <c r="F682" s="13">
        <v>1.06</v>
      </c>
      <c r="G682" s="14">
        <v>2950</v>
      </c>
      <c r="H682" s="12">
        <v>2689</v>
      </c>
      <c r="I682" s="12">
        <v>0</v>
      </c>
      <c r="J682" s="10">
        <v>0.1</v>
      </c>
      <c r="K682" s="10">
        <v>0</v>
      </c>
      <c r="L682" s="14">
        <v>3127</v>
      </c>
      <c r="M682" s="14">
        <v>166.18694773829901</v>
      </c>
      <c r="N682" s="14">
        <v>-5.3100000000000049</v>
      </c>
      <c r="O682" s="14">
        <v>-3.1296522617011151</v>
      </c>
      <c r="P682" s="14">
        <v>-3.1296522617011151</v>
      </c>
      <c r="Q682" s="16">
        <v>0</v>
      </c>
      <c r="R682" s="14">
        <v>0</v>
      </c>
      <c r="S682" s="16">
        <v>143.2166</v>
      </c>
      <c r="T682" s="14">
        <v>26.100000000000051</v>
      </c>
      <c r="U682" s="14">
        <v>0</v>
      </c>
      <c r="V682" s="14">
        <v>2950</v>
      </c>
      <c r="W682">
        <f t="shared" si="51"/>
        <v>8</v>
      </c>
      <c r="X682">
        <f t="shared" si="52"/>
        <v>268.90000000000003</v>
      </c>
      <c r="Y682">
        <f t="shared" si="53"/>
        <v>0</v>
      </c>
      <c r="Z682">
        <f t="shared" si="55"/>
        <v>0</v>
      </c>
      <c r="AA682" s="23">
        <f t="shared" si="54"/>
        <v>143.2166</v>
      </c>
    </row>
    <row r="683" spans="1:27" x14ac:dyDescent="0.25">
      <c r="A683" s="10" t="s">
        <v>90</v>
      </c>
      <c r="B683" s="10" t="s">
        <v>90</v>
      </c>
      <c r="C683" s="11">
        <v>45726.333333333343</v>
      </c>
      <c r="D683" s="12">
        <v>4.7</v>
      </c>
      <c r="E683" s="12">
        <v>4.7</v>
      </c>
      <c r="F683" s="13">
        <v>4.7</v>
      </c>
      <c r="G683" s="14">
        <v>2950</v>
      </c>
      <c r="H683" s="12">
        <v>0</v>
      </c>
      <c r="I683" s="12">
        <v>0</v>
      </c>
      <c r="J683" s="10">
        <v>0</v>
      </c>
      <c r="K683" s="10">
        <v>0</v>
      </c>
      <c r="L683" s="14">
        <v>13865</v>
      </c>
      <c r="M683" s="14">
        <v>166.38</v>
      </c>
      <c r="N683" s="14">
        <v>0</v>
      </c>
      <c r="O683" s="14">
        <v>0</v>
      </c>
      <c r="P683" s="14">
        <v>0</v>
      </c>
      <c r="Q683" s="16">
        <v>0</v>
      </c>
      <c r="R683" s="14">
        <v>0</v>
      </c>
      <c r="S683" s="16">
        <v>166.38</v>
      </c>
      <c r="T683" s="14">
        <v>0</v>
      </c>
      <c r="U683" s="14">
        <v>0</v>
      </c>
      <c r="V683" s="14">
        <v>2950</v>
      </c>
      <c r="W683">
        <f t="shared" si="51"/>
        <v>8</v>
      </c>
      <c r="X683">
        <f t="shared" si="52"/>
        <v>0</v>
      </c>
      <c r="Y683">
        <f t="shared" si="53"/>
        <v>0</v>
      </c>
      <c r="Z683">
        <f t="shared" si="55"/>
        <v>0</v>
      </c>
      <c r="AA683" s="23">
        <f t="shared" si="54"/>
        <v>166.38</v>
      </c>
    </row>
    <row r="684" spans="1:27" x14ac:dyDescent="0.25">
      <c r="A684" s="10" t="s">
        <v>43</v>
      </c>
      <c r="B684" s="10" t="s">
        <v>44</v>
      </c>
      <c r="C684" s="11">
        <v>45726.333333333343</v>
      </c>
      <c r="D684" s="12">
        <v>3.24</v>
      </c>
      <c r="E684" s="12">
        <v>3.24</v>
      </c>
      <c r="F684" s="13">
        <v>3.39</v>
      </c>
      <c r="G684" s="14">
        <v>2950</v>
      </c>
      <c r="H684" s="12">
        <v>0</v>
      </c>
      <c r="I684" s="12">
        <v>2689</v>
      </c>
      <c r="J684" s="10">
        <v>0</v>
      </c>
      <c r="K684" s="10">
        <v>0.3</v>
      </c>
      <c r="L684" s="14">
        <v>10000.5</v>
      </c>
      <c r="M684" s="14">
        <v>215.97730418688141</v>
      </c>
      <c r="N684" s="14">
        <v>-9.7349999999999923</v>
      </c>
      <c r="O684" s="14">
        <v>-5.7376958131186999</v>
      </c>
      <c r="P684" s="14">
        <v>-5.7376958131186999</v>
      </c>
      <c r="Q684" s="16">
        <v>0</v>
      </c>
      <c r="R684" s="14">
        <v>0</v>
      </c>
      <c r="S684" s="16">
        <v>300.01499999999999</v>
      </c>
      <c r="T684" s="14">
        <v>-78.299999999999855</v>
      </c>
      <c r="U684" s="14">
        <v>0</v>
      </c>
      <c r="V684" s="14">
        <v>2950</v>
      </c>
      <c r="W684">
        <f t="shared" si="51"/>
        <v>8</v>
      </c>
      <c r="X684">
        <f t="shared" si="52"/>
        <v>0</v>
      </c>
      <c r="Y684">
        <f t="shared" si="53"/>
        <v>806.69999999999993</v>
      </c>
      <c r="Z684">
        <f t="shared" si="55"/>
        <v>0</v>
      </c>
      <c r="AA684" s="23">
        <f t="shared" si="54"/>
        <v>300.01499999999999</v>
      </c>
    </row>
    <row r="685" spans="1:27" x14ac:dyDescent="0.25">
      <c r="A685" s="10" t="s">
        <v>21</v>
      </c>
      <c r="B685" s="10" t="s">
        <v>22</v>
      </c>
      <c r="C685" s="11">
        <v>45726.333333333343</v>
      </c>
      <c r="D685" s="12">
        <v>2.09</v>
      </c>
      <c r="E685" s="12">
        <v>2.09</v>
      </c>
      <c r="F685" s="13">
        <v>1.54</v>
      </c>
      <c r="G685" s="14">
        <v>2950</v>
      </c>
      <c r="H685" s="12">
        <v>2689</v>
      </c>
      <c r="I685" s="12">
        <v>0</v>
      </c>
      <c r="J685" s="10">
        <v>0.9</v>
      </c>
      <c r="K685" s="10">
        <v>0</v>
      </c>
      <c r="L685" s="14">
        <v>4543</v>
      </c>
      <c r="M685" s="14">
        <v>310.31977586163379</v>
      </c>
      <c r="N685" s="14">
        <v>-30.089999999999989</v>
      </c>
      <c r="O685" s="14">
        <v>-24.49377413836617</v>
      </c>
      <c r="P685" s="14">
        <v>-24.49377413836617</v>
      </c>
      <c r="Q685" s="16">
        <v>0</v>
      </c>
      <c r="R685" s="14">
        <v>-4.5754500000000071</v>
      </c>
      <c r="S685" s="16">
        <v>104.489</v>
      </c>
      <c r="T685" s="14">
        <v>234.9</v>
      </c>
      <c r="U685" s="14">
        <v>0</v>
      </c>
      <c r="V685" s="14">
        <v>2950</v>
      </c>
      <c r="W685">
        <f t="shared" si="51"/>
        <v>8</v>
      </c>
      <c r="X685">
        <f t="shared" si="52"/>
        <v>2420.1</v>
      </c>
      <c r="Y685">
        <f t="shared" si="53"/>
        <v>0</v>
      </c>
      <c r="Z685">
        <f t="shared" si="55"/>
        <v>0</v>
      </c>
      <c r="AA685" s="23">
        <f t="shared" si="54"/>
        <v>104.489</v>
      </c>
    </row>
    <row r="686" spans="1:27" x14ac:dyDescent="0.25">
      <c r="A686" s="10" t="s">
        <v>98</v>
      </c>
      <c r="B686" s="10" t="s">
        <v>105</v>
      </c>
      <c r="C686" s="11">
        <v>45726.333333333343</v>
      </c>
      <c r="D686" s="12">
        <v>3.82</v>
      </c>
      <c r="E686" s="12">
        <v>1.91</v>
      </c>
      <c r="F686" s="13">
        <v>0</v>
      </c>
      <c r="G686" s="14">
        <v>2950</v>
      </c>
      <c r="H686" s="12">
        <v>2689</v>
      </c>
      <c r="I686" s="12">
        <v>0</v>
      </c>
      <c r="J686" s="10">
        <v>1.6</v>
      </c>
      <c r="K686" s="10">
        <v>0</v>
      </c>
      <c r="L686" s="14">
        <v>0</v>
      </c>
      <c r="M686" s="14">
        <v>371.42672084577691</v>
      </c>
      <c r="N686" s="14">
        <v>-26.54999999999999</v>
      </c>
      <c r="O686" s="14">
        <v>-24.499629154223921</v>
      </c>
      <c r="P686" s="14">
        <v>-24.499629154223921</v>
      </c>
      <c r="Q686" s="16">
        <v>0</v>
      </c>
      <c r="R686" s="14">
        <v>-21.673649999999999</v>
      </c>
      <c r="S686" s="16">
        <v>0</v>
      </c>
      <c r="T686" s="14">
        <v>417.60000000000082</v>
      </c>
      <c r="U686" s="14">
        <v>0</v>
      </c>
      <c r="V686" s="14">
        <v>2950</v>
      </c>
      <c r="W686">
        <f t="shared" si="51"/>
        <v>8</v>
      </c>
      <c r="X686">
        <f t="shared" si="52"/>
        <v>4302.4000000000005</v>
      </c>
      <c r="Y686">
        <f t="shared" si="53"/>
        <v>0</v>
      </c>
      <c r="Z686">
        <f t="shared" si="55"/>
        <v>0</v>
      </c>
      <c r="AA686" s="23">
        <f t="shared" si="54"/>
        <v>0</v>
      </c>
    </row>
    <row r="687" spans="1:27" x14ac:dyDescent="0.25">
      <c r="A687" s="10" t="s">
        <v>26</v>
      </c>
      <c r="B687" s="10" t="s">
        <v>29</v>
      </c>
      <c r="C687" s="11">
        <v>45726.333333333343</v>
      </c>
      <c r="D687" s="12">
        <v>4.16</v>
      </c>
      <c r="E687" s="12">
        <v>4.16</v>
      </c>
      <c r="F687" s="13">
        <v>3.61</v>
      </c>
      <c r="G687" s="14">
        <v>2950</v>
      </c>
      <c r="H687" s="12">
        <v>2689</v>
      </c>
      <c r="I687" s="12">
        <v>0</v>
      </c>
      <c r="J687" s="10">
        <v>0.4</v>
      </c>
      <c r="K687" s="10">
        <v>0</v>
      </c>
      <c r="L687" s="14">
        <v>10649.5</v>
      </c>
      <c r="M687" s="14">
        <v>397.16257111036788</v>
      </c>
      <c r="N687" s="14">
        <v>-16.81500000000003</v>
      </c>
      <c r="O687" s="14">
        <v>-5.4234288896323886</v>
      </c>
      <c r="P687" s="14">
        <v>-5.4234288896323886</v>
      </c>
      <c r="Q687" s="16">
        <v>0</v>
      </c>
      <c r="R687" s="14">
        <v>0</v>
      </c>
      <c r="S687" s="16">
        <v>298.18600000000009</v>
      </c>
      <c r="T687" s="14">
        <v>104.4000000000002</v>
      </c>
      <c r="U687" s="14">
        <v>0</v>
      </c>
      <c r="V687" s="14">
        <v>2950</v>
      </c>
      <c r="W687">
        <f t="shared" si="51"/>
        <v>8</v>
      </c>
      <c r="X687">
        <f t="shared" si="52"/>
        <v>1075.6000000000001</v>
      </c>
      <c r="Y687">
        <f t="shared" si="53"/>
        <v>0</v>
      </c>
      <c r="Z687">
        <f t="shared" si="55"/>
        <v>0</v>
      </c>
      <c r="AA687" s="23">
        <f t="shared" si="54"/>
        <v>298.18600000000009</v>
      </c>
    </row>
    <row r="688" spans="1:27" x14ac:dyDescent="0.25">
      <c r="A688" s="10" t="s">
        <v>73</v>
      </c>
      <c r="B688" s="10" t="s">
        <v>74</v>
      </c>
      <c r="C688" s="11">
        <v>45726.333333333343</v>
      </c>
      <c r="D688" s="12">
        <v>2.6</v>
      </c>
      <c r="E688" s="12">
        <v>2.6</v>
      </c>
      <c r="F688" s="13">
        <v>0.39</v>
      </c>
      <c r="G688" s="14">
        <v>2950</v>
      </c>
      <c r="H688" s="12">
        <v>2689</v>
      </c>
      <c r="I688" s="12">
        <v>0</v>
      </c>
      <c r="J688" s="10">
        <v>1.8</v>
      </c>
      <c r="K688" s="10">
        <v>0</v>
      </c>
      <c r="L688" s="14">
        <v>1150.5</v>
      </c>
      <c r="M688" s="14">
        <v>443.51983031773187</v>
      </c>
      <c r="N688" s="14">
        <v>-36.284999999999997</v>
      </c>
      <c r="O688" s="14">
        <v>-33.377869682268148</v>
      </c>
      <c r="P688" s="14">
        <v>-33.377869682268148</v>
      </c>
      <c r="Q688" s="16">
        <v>0</v>
      </c>
      <c r="R688" s="14">
        <v>-22.81529999999999</v>
      </c>
      <c r="S688" s="16">
        <v>29.913000000000011</v>
      </c>
      <c r="T688" s="14">
        <v>469.8</v>
      </c>
      <c r="U688" s="14">
        <v>0</v>
      </c>
      <c r="V688" s="14">
        <v>2950</v>
      </c>
      <c r="W688">
        <f t="shared" si="51"/>
        <v>8</v>
      </c>
      <c r="X688">
        <f t="shared" si="52"/>
        <v>4840.2</v>
      </c>
      <c r="Y688">
        <f t="shared" si="53"/>
        <v>0</v>
      </c>
      <c r="Z688">
        <f t="shared" si="55"/>
        <v>0</v>
      </c>
      <c r="AA688" s="23">
        <f t="shared" si="54"/>
        <v>29.913000000000011</v>
      </c>
    </row>
    <row r="689" spans="1:27" x14ac:dyDescent="0.25">
      <c r="A689" s="10" t="s">
        <v>98</v>
      </c>
      <c r="B689" s="10" t="s">
        <v>100</v>
      </c>
      <c r="C689" s="11">
        <v>45726.333333333343</v>
      </c>
      <c r="D689" s="12">
        <v>12.14</v>
      </c>
      <c r="E689" s="12">
        <v>6.07</v>
      </c>
      <c r="F689" s="13">
        <v>7.13</v>
      </c>
      <c r="G689" s="14">
        <v>2950</v>
      </c>
      <c r="H689" s="12">
        <v>2689</v>
      </c>
      <c r="I689" s="12">
        <v>0</v>
      </c>
      <c r="J689" s="10">
        <v>0.9</v>
      </c>
      <c r="K689" s="10">
        <v>0</v>
      </c>
      <c r="L689" s="14">
        <v>21033.5</v>
      </c>
      <c r="M689" s="14">
        <v>497.65360643461099</v>
      </c>
      <c r="N689" s="14">
        <v>-170.80500000000009</v>
      </c>
      <c r="O689" s="14">
        <v>-122.0745195653889</v>
      </c>
      <c r="P689" s="14">
        <v>-122.0745195653889</v>
      </c>
      <c r="Q689" s="16">
        <v>0</v>
      </c>
      <c r="R689" s="14">
        <v>-77.375550000000004</v>
      </c>
      <c r="S689" s="16">
        <v>462.20367599999992</v>
      </c>
      <c r="T689" s="14">
        <v>234.9</v>
      </c>
      <c r="U689" s="14">
        <v>0</v>
      </c>
      <c r="V689" s="14">
        <v>2950</v>
      </c>
      <c r="W689">
        <f t="shared" si="51"/>
        <v>8</v>
      </c>
      <c r="X689">
        <f t="shared" si="52"/>
        <v>2420.1</v>
      </c>
      <c r="Y689">
        <f t="shared" si="53"/>
        <v>0</v>
      </c>
      <c r="Z689">
        <f t="shared" si="55"/>
        <v>210.33500000000001</v>
      </c>
      <c r="AA689" s="23">
        <f t="shared" si="54"/>
        <v>882.87367599999993</v>
      </c>
    </row>
    <row r="690" spans="1:27" x14ac:dyDescent="0.25">
      <c r="A690" s="10" t="s">
        <v>108</v>
      </c>
      <c r="B690" s="10" t="s">
        <v>109</v>
      </c>
      <c r="C690" s="11">
        <v>45726.333333333343</v>
      </c>
      <c r="D690" s="12">
        <v>5.6</v>
      </c>
      <c r="E690" s="12">
        <v>5.6</v>
      </c>
      <c r="F690" s="13">
        <v>6.57</v>
      </c>
      <c r="G690" s="14">
        <v>2950</v>
      </c>
      <c r="H690" s="12">
        <v>0</v>
      </c>
      <c r="I690" s="12">
        <v>0</v>
      </c>
      <c r="J690" s="10">
        <v>0</v>
      </c>
      <c r="K690" s="10">
        <v>0</v>
      </c>
      <c r="L690" s="14">
        <v>19381.5</v>
      </c>
      <c r="M690" s="14">
        <v>522.02305091808125</v>
      </c>
      <c r="N690" s="14">
        <v>-85.845000000000056</v>
      </c>
      <c r="O690" s="14">
        <v>-33.048949081918749</v>
      </c>
      <c r="P690" s="14">
        <v>-33.048949081918749</v>
      </c>
      <c r="Q690" s="16">
        <v>0</v>
      </c>
      <c r="R690" s="14">
        <v>-26.373000000000062</v>
      </c>
      <c r="S690" s="16">
        <v>581.44500000000005</v>
      </c>
      <c r="T690" s="14">
        <v>0</v>
      </c>
      <c r="U690" s="14">
        <v>0</v>
      </c>
      <c r="V690" s="14">
        <v>2950</v>
      </c>
      <c r="W690">
        <f t="shared" si="51"/>
        <v>8</v>
      </c>
      <c r="X690">
        <f t="shared" si="52"/>
        <v>0</v>
      </c>
      <c r="Y690">
        <f t="shared" si="53"/>
        <v>0</v>
      </c>
      <c r="Z690">
        <f t="shared" si="55"/>
        <v>0</v>
      </c>
      <c r="AA690" s="23">
        <f t="shared" si="54"/>
        <v>581.44500000000005</v>
      </c>
    </row>
    <row r="691" spans="1:27" x14ac:dyDescent="0.25">
      <c r="A691" s="10" t="s">
        <v>63</v>
      </c>
      <c r="B691" s="10" t="s">
        <v>64</v>
      </c>
      <c r="C691" s="11">
        <v>45726.333333333343</v>
      </c>
      <c r="D691" s="12">
        <v>9.82</v>
      </c>
      <c r="E691" s="12">
        <v>9.82</v>
      </c>
      <c r="F691" s="13">
        <v>10.82</v>
      </c>
      <c r="G691" s="14">
        <v>2950</v>
      </c>
      <c r="H691" s="12">
        <v>0</v>
      </c>
      <c r="I691" s="12">
        <v>0</v>
      </c>
      <c r="J691" s="10">
        <v>0</v>
      </c>
      <c r="K691" s="10">
        <v>0</v>
      </c>
      <c r="L691" s="14">
        <v>31919</v>
      </c>
      <c r="M691" s="14">
        <v>585.17591155108107</v>
      </c>
      <c r="N691" s="14">
        <v>-90.269999999999968</v>
      </c>
      <c r="O691" s="14">
        <v>-53.204088448918881</v>
      </c>
      <c r="P691" s="14">
        <v>-53.204088448918881</v>
      </c>
      <c r="Q691" s="16">
        <v>0</v>
      </c>
      <c r="R691" s="14">
        <v>0</v>
      </c>
      <c r="S691" s="16">
        <v>638.38</v>
      </c>
      <c r="T691" s="14">
        <v>0</v>
      </c>
      <c r="U691" s="14">
        <v>0</v>
      </c>
      <c r="V691" s="14">
        <v>2950</v>
      </c>
      <c r="W691">
        <f t="shared" si="51"/>
        <v>8</v>
      </c>
      <c r="X691">
        <f t="shared" si="52"/>
        <v>0</v>
      </c>
      <c r="Y691">
        <f t="shared" si="53"/>
        <v>0</v>
      </c>
      <c r="Z691">
        <f t="shared" si="55"/>
        <v>0</v>
      </c>
      <c r="AA691" s="23">
        <f t="shared" si="54"/>
        <v>638.38</v>
      </c>
    </row>
    <row r="692" spans="1:27" x14ac:dyDescent="0.25">
      <c r="A692" s="10" t="s">
        <v>54</v>
      </c>
      <c r="B692" s="10" t="s">
        <v>58</v>
      </c>
      <c r="C692" s="11">
        <v>45726.333333333343</v>
      </c>
      <c r="D692" s="12">
        <v>11.2</v>
      </c>
      <c r="E692" s="12">
        <v>11.2</v>
      </c>
      <c r="F692" s="13">
        <v>12</v>
      </c>
      <c r="G692" s="14">
        <v>2950</v>
      </c>
      <c r="H692" s="12">
        <v>0</v>
      </c>
      <c r="I692" s="12">
        <v>0</v>
      </c>
      <c r="J692" s="10">
        <v>0</v>
      </c>
      <c r="K692" s="10">
        <v>0</v>
      </c>
      <c r="L692" s="14">
        <v>35400</v>
      </c>
      <c r="M692" s="14">
        <v>606.76657501495163</v>
      </c>
      <c r="N692" s="14">
        <v>-70.800000000000068</v>
      </c>
      <c r="O692" s="14">
        <v>-9.1934249850482157</v>
      </c>
      <c r="P692" s="14">
        <v>-9.1934249850482157</v>
      </c>
      <c r="Q692" s="16">
        <v>0</v>
      </c>
      <c r="R692" s="14">
        <v>-21.240000000000069</v>
      </c>
      <c r="S692" s="16">
        <v>637.19999999999982</v>
      </c>
      <c r="T692" s="14">
        <v>0</v>
      </c>
      <c r="U692" s="14">
        <v>0</v>
      </c>
      <c r="V692" s="14">
        <v>2950</v>
      </c>
      <c r="W692">
        <f t="shared" si="51"/>
        <v>8</v>
      </c>
      <c r="X692">
        <f t="shared" si="52"/>
        <v>0</v>
      </c>
      <c r="Y692">
        <f t="shared" si="53"/>
        <v>0</v>
      </c>
      <c r="Z692">
        <f t="shared" si="55"/>
        <v>0</v>
      </c>
      <c r="AA692" s="23">
        <f t="shared" si="54"/>
        <v>637.19999999999982</v>
      </c>
    </row>
    <row r="693" spans="1:27" x14ac:dyDescent="0.25">
      <c r="A693" s="10" t="s">
        <v>80</v>
      </c>
      <c r="B693" s="10" t="s">
        <v>83</v>
      </c>
      <c r="C693" s="11">
        <v>45726.333333333343</v>
      </c>
      <c r="D693" s="12">
        <v>11.4</v>
      </c>
      <c r="E693" s="12">
        <v>11.4</v>
      </c>
      <c r="F693" s="13">
        <v>11.48</v>
      </c>
      <c r="G693" s="14">
        <v>2950</v>
      </c>
      <c r="H693" s="12">
        <v>0</v>
      </c>
      <c r="I693" s="12">
        <v>0</v>
      </c>
      <c r="J693" s="10">
        <v>0</v>
      </c>
      <c r="K693" s="10">
        <v>0</v>
      </c>
      <c r="L693" s="14">
        <v>33866</v>
      </c>
      <c r="M693" s="14">
        <v>656.47291293368642</v>
      </c>
      <c r="N693" s="14">
        <v>-7.0800000000000063</v>
      </c>
      <c r="O693" s="14">
        <v>-3.9140870663135372</v>
      </c>
      <c r="P693" s="14">
        <v>-3.9140870663135372</v>
      </c>
      <c r="Q693" s="16">
        <v>0</v>
      </c>
      <c r="R693" s="14">
        <v>0</v>
      </c>
      <c r="S693" s="16">
        <v>660.38699999999994</v>
      </c>
      <c r="T693" s="14">
        <v>0</v>
      </c>
      <c r="U693" s="14">
        <v>0</v>
      </c>
      <c r="V693" s="14">
        <v>2950</v>
      </c>
      <c r="W693">
        <f t="shared" si="51"/>
        <v>8</v>
      </c>
      <c r="X693">
        <f t="shared" si="52"/>
        <v>0</v>
      </c>
      <c r="Y693">
        <f t="shared" si="53"/>
        <v>0</v>
      </c>
      <c r="Z693">
        <f t="shared" si="55"/>
        <v>0</v>
      </c>
      <c r="AA693" s="23">
        <f t="shared" si="54"/>
        <v>660.38699999999994</v>
      </c>
    </row>
    <row r="694" spans="1:27" x14ac:dyDescent="0.25">
      <c r="A694" s="10" t="s">
        <v>122</v>
      </c>
      <c r="B694" s="10" t="s">
        <v>123</v>
      </c>
      <c r="C694" s="11">
        <v>45726.333333333343</v>
      </c>
      <c r="D694" s="12">
        <v>18.5</v>
      </c>
      <c r="E694" s="12">
        <v>18.5</v>
      </c>
      <c r="F694" s="13">
        <v>18.29</v>
      </c>
      <c r="G694" s="14">
        <v>2950</v>
      </c>
      <c r="H694" s="12">
        <v>0</v>
      </c>
      <c r="I694" s="12">
        <v>0</v>
      </c>
      <c r="J694" s="10">
        <v>0</v>
      </c>
      <c r="K694" s="10">
        <v>0</v>
      </c>
      <c r="L694" s="14">
        <v>53955.5</v>
      </c>
      <c r="M694" s="14">
        <v>774.41333008404592</v>
      </c>
      <c r="N694" s="14">
        <v>-18.585000000000079</v>
      </c>
      <c r="O694" s="14">
        <v>-10.953782915953941</v>
      </c>
      <c r="P694" s="14">
        <v>-10.953782915953941</v>
      </c>
      <c r="Q694" s="16">
        <v>0</v>
      </c>
      <c r="R694" s="14">
        <v>-41.152500000000053</v>
      </c>
      <c r="S694" s="16">
        <v>826.51961299999982</v>
      </c>
      <c r="T694" s="14">
        <v>0</v>
      </c>
      <c r="U694" s="14">
        <v>0</v>
      </c>
      <c r="V694" s="14">
        <v>2950</v>
      </c>
      <c r="W694">
        <f t="shared" si="51"/>
        <v>8</v>
      </c>
      <c r="X694">
        <f t="shared" si="52"/>
        <v>0</v>
      </c>
      <c r="Y694">
        <f t="shared" si="53"/>
        <v>0</v>
      </c>
      <c r="Z694">
        <f t="shared" si="55"/>
        <v>0</v>
      </c>
      <c r="AA694" s="23">
        <f t="shared" si="54"/>
        <v>826.51961299999982</v>
      </c>
    </row>
    <row r="695" spans="1:27" x14ac:dyDescent="0.25">
      <c r="A695" s="10" t="s">
        <v>80</v>
      </c>
      <c r="B695" s="10" t="s">
        <v>84</v>
      </c>
      <c r="C695" s="11">
        <v>45726.333333333343</v>
      </c>
      <c r="D695" s="12">
        <v>5.08</v>
      </c>
      <c r="E695" s="12">
        <v>5.08</v>
      </c>
      <c r="F695" s="13">
        <v>1.95</v>
      </c>
      <c r="G695" s="14">
        <v>2950</v>
      </c>
      <c r="H695" s="12">
        <v>2689</v>
      </c>
      <c r="I695" s="12">
        <v>0</v>
      </c>
      <c r="J695" s="10">
        <v>2.7</v>
      </c>
      <c r="K695" s="10">
        <v>0</v>
      </c>
      <c r="L695" s="14">
        <v>5752.5</v>
      </c>
      <c r="M695" s="14">
        <v>838.3189888010595</v>
      </c>
      <c r="N695" s="14">
        <v>-39.82499999999996</v>
      </c>
      <c r="O695" s="14">
        <v>-30.327261198940558</v>
      </c>
      <c r="P695" s="14">
        <v>-30.327261198940558</v>
      </c>
      <c r="Q695" s="16">
        <v>0</v>
      </c>
      <c r="R695" s="14">
        <v>0</v>
      </c>
      <c r="S695" s="16">
        <v>163.94624999999999</v>
      </c>
      <c r="T695" s="14">
        <v>704.7</v>
      </c>
      <c r="U695" s="14">
        <v>0</v>
      </c>
      <c r="V695" s="14">
        <v>2950</v>
      </c>
      <c r="W695">
        <f t="shared" si="51"/>
        <v>8</v>
      </c>
      <c r="X695">
        <f t="shared" si="52"/>
        <v>7260.3</v>
      </c>
      <c r="Y695">
        <f t="shared" si="53"/>
        <v>0</v>
      </c>
      <c r="Z695">
        <f t="shared" si="55"/>
        <v>0</v>
      </c>
      <c r="AA695" s="23">
        <f t="shared" si="54"/>
        <v>163.94624999999999</v>
      </c>
    </row>
    <row r="696" spans="1:27" x14ac:dyDescent="0.25">
      <c r="A696" s="10" t="s">
        <v>73</v>
      </c>
      <c r="B696" s="10" t="s">
        <v>76</v>
      </c>
      <c r="C696" s="11">
        <v>45726.333333333343</v>
      </c>
      <c r="D696" s="12">
        <v>7.35</v>
      </c>
      <c r="E696" s="12">
        <v>7.35</v>
      </c>
      <c r="F696" s="13">
        <v>4.1399999999999997</v>
      </c>
      <c r="G696" s="14">
        <v>2950</v>
      </c>
      <c r="H696" s="12">
        <v>2689</v>
      </c>
      <c r="I696" s="12">
        <v>0</v>
      </c>
      <c r="J696" s="10">
        <v>2.8</v>
      </c>
      <c r="K696" s="10">
        <v>0</v>
      </c>
      <c r="L696" s="14">
        <v>12213</v>
      </c>
      <c r="M696" s="14">
        <v>1011.511499326958</v>
      </c>
      <c r="N696" s="14">
        <v>-40.710000000000079</v>
      </c>
      <c r="O696" s="14">
        <v>-23.994000673041921</v>
      </c>
      <c r="P696" s="14">
        <v>-23.994000673041921</v>
      </c>
      <c r="Q696" s="16">
        <v>0</v>
      </c>
      <c r="R696" s="14">
        <v>-12.8325</v>
      </c>
      <c r="S696" s="16">
        <v>317.53800000000001</v>
      </c>
      <c r="T696" s="14">
        <v>730.8</v>
      </c>
      <c r="U696" s="14">
        <v>0</v>
      </c>
      <c r="V696" s="14">
        <v>2950</v>
      </c>
      <c r="W696">
        <f t="shared" si="51"/>
        <v>8</v>
      </c>
      <c r="X696">
        <f t="shared" si="52"/>
        <v>7529.2</v>
      </c>
      <c r="Y696">
        <f t="shared" si="53"/>
        <v>0</v>
      </c>
      <c r="Z696">
        <f t="shared" si="55"/>
        <v>0</v>
      </c>
      <c r="AA696" s="23">
        <f t="shared" si="54"/>
        <v>317.53800000000001</v>
      </c>
    </row>
    <row r="697" spans="1:27" x14ac:dyDescent="0.25">
      <c r="A697" s="10" t="s">
        <v>80</v>
      </c>
      <c r="B697" s="10" t="s">
        <v>81</v>
      </c>
      <c r="C697" s="11">
        <v>45726.333333333343</v>
      </c>
      <c r="D697" s="12">
        <v>22.05</v>
      </c>
      <c r="E697" s="12">
        <v>22.15</v>
      </c>
      <c r="F697" s="13">
        <v>21.67</v>
      </c>
      <c r="G697" s="14">
        <v>2950</v>
      </c>
      <c r="H697" s="12">
        <v>0</v>
      </c>
      <c r="I697" s="12">
        <v>2689</v>
      </c>
      <c r="J697" s="10">
        <v>0</v>
      </c>
      <c r="K697" s="10">
        <v>0.1</v>
      </c>
      <c r="L697" s="14">
        <v>63926.5</v>
      </c>
      <c r="M697" s="14">
        <v>1066.682923185673</v>
      </c>
      <c r="N697" s="14">
        <v>-46.905000000000101</v>
      </c>
      <c r="O697" s="14">
        <v>-25.930826814327219</v>
      </c>
      <c r="P697" s="14">
        <v>-25.930826814327219</v>
      </c>
      <c r="Q697" s="16">
        <v>0</v>
      </c>
      <c r="R697" s="14">
        <v>0</v>
      </c>
      <c r="S697" s="16">
        <v>1118.7137499999999</v>
      </c>
      <c r="T697" s="14">
        <v>-26.100000000000051</v>
      </c>
      <c r="U697" s="14">
        <v>0</v>
      </c>
      <c r="V697" s="14">
        <v>2950</v>
      </c>
      <c r="W697">
        <f t="shared" si="51"/>
        <v>8</v>
      </c>
      <c r="X697">
        <f t="shared" si="52"/>
        <v>0</v>
      </c>
      <c r="Y697">
        <f t="shared" si="53"/>
        <v>268.90000000000003</v>
      </c>
      <c r="Z697">
        <f t="shared" si="55"/>
        <v>0</v>
      </c>
      <c r="AA697" s="23">
        <f t="shared" si="54"/>
        <v>1118.7137499999999</v>
      </c>
    </row>
    <row r="698" spans="1:27" x14ac:dyDescent="0.25">
      <c r="A698" s="10" t="s">
        <v>80</v>
      </c>
      <c r="B698" s="10" t="s">
        <v>85</v>
      </c>
      <c r="C698" s="11">
        <v>45726.333333333343</v>
      </c>
      <c r="D698" s="12">
        <v>27.92</v>
      </c>
      <c r="E698" s="12">
        <v>27.92</v>
      </c>
      <c r="F698" s="13">
        <v>31.17</v>
      </c>
      <c r="G698" s="14">
        <v>2950</v>
      </c>
      <c r="H698" s="12">
        <v>0</v>
      </c>
      <c r="I698" s="12">
        <v>2689</v>
      </c>
      <c r="J698" s="10">
        <v>0</v>
      </c>
      <c r="K698" s="10">
        <v>5</v>
      </c>
      <c r="L698" s="14">
        <v>91951.5</v>
      </c>
      <c r="M698" s="14">
        <v>1230.9756171909701</v>
      </c>
      <c r="N698" s="14">
        <v>-153.10499999999971</v>
      </c>
      <c r="O698" s="14">
        <v>-84.642132809030016</v>
      </c>
      <c r="P698" s="14">
        <v>-84.642132809030016</v>
      </c>
      <c r="Q698" s="16">
        <v>0</v>
      </c>
      <c r="R698" s="14">
        <v>0</v>
      </c>
      <c r="S698" s="16">
        <v>2620.6177499999999</v>
      </c>
      <c r="T698" s="14">
        <v>-1305</v>
      </c>
      <c r="U698" s="14">
        <v>0</v>
      </c>
      <c r="V698" s="14">
        <v>2950</v>
      </c>
      <c r="W698">
        <f t="shared" si="51"/>
        <v>8</v>
      </c>
      <c r="X698">
        <f t="shared" si="52"/>
        <v>0</v>
      </c>
      <c r="Y698">
        <f t="shared" si="53"/>
        <v>13445</v>
      </c>
      <c r="Z698">
        <f t="shared" si="55"/>
        <v>0</v>
      </c>
      <c r="AA698" s="23">
        <f t="shared" si="54"/>
        <v>2620.6177499999999</v>
      </c>
    </row>
    <row r="699" spans="1:27" x14ac:dyDescent="0.25">
      <c r="A699" s="10" t="s">
        <v>115</v>
      </c>
      <c r="B699" s="10" t="s">
        <v>117</v>
      </c>
      <c r="C699" s="11">
        <v>45726.333333333343</v>
      </c>
      <c r="D699" s="12">
        <v>8.31</v>
      </c>
      <c r="E699" s="12">
        <v>8.31</v>
      </c>
      <c r="F699" s="13">
        <v>4.07</v>
      </c>
      <c r="G699" s="14">
        <v>2950</v>
      </c>
      <c r="H699" s="12">
        <v>2689</v>
      </c>
      <c r="I699" s="12">
        <v>0</v>
      </c>
      <c r="J699" s="10">
        <v>4.5999999999999996</v>
      </c>
      <c r="K699" s="10">
        <v>0</v>
      </c>
      <c r="L699" s="14">
        <v>12006.5</v>
      </c>
      <c r="M699" s="14">
        <v>1654.1491020720071</v>
      </c>
      <c r="N699" s="14">
        <v>-32.744999999999933</v>
      </c>
      <c r="O699" s="14">
        <v>-14.704397927992501</v>
      </c>
      <c r="P699" s="14">
        <v>-14.704397927992501</v>
      </c>
      <c r="Q699" s="16">
        <v>0</v>
      </c>
      <c r="R699" s="14">
        <v>0</v>
      </c>
      <c r="S699" s="16">
        <v>468.25349999999997</v>
      </c>
      <c r="T699" s="14">
        <v>1200.5999999999999</v>
      </c>
      <c r="U699" s="14">
        <v>0</v>
      </c>
      <c r="V699" s="14">
        <v>2950</v>
      </c>
      <c r="W699">
        <f t="shared" si="51"/>
        <v>8</v>
      </c>
      <c r="X699">
        <f t="shared" si="52"/>
        <v>12369.4</v>
      </c>
      <c r="Y699">
        <f t="shared" si="53"/>
        <v>0</v>
      </c>
      <c r="Z699">
        <f t="shared" si="55"/>
        <v>0</v>
      </c>
      <c r="AA699" s="23">
        <f t="shared" si="54"/>
        <v>468.25349999999997</v>
      </c>
    </row>
    <row r="700" spans="1:27" x14ac:dyDescent="0.25">
      <c r="A700" s="10" t="s">
        <v>108</v>
      </c>
      <c r="B700" s="10" t="s">
        <v>108</v>
      </c>
      <c r="C700" s="11">
        <v>45726.333333333343</v>
      </c>
      <c r="D700" s="12">
        <v>14.13</v>
      </c>
      <c r="E700" s="12">
        <v>14.13</v>
      </c>
      <c r="F700" s="13">
        <v>7.61</v>
      </c>
      <c r="G700" s="14">
        <v>2950</v>
      </c>
      <c r="H700" s="12">
        <v>2689</v>
      </c>
      <c r="I700" s="12">
        <v>0</v>
      </c>
      <c r="J700" s="10">
        <v>5.0999999999999996</v>
      </c>
      <c r="K700" s="10">
        <v>0</v>
      </c>
      <c r="L700" s="14">
        <v>22449.5</v>
      </c>
      <c r="M700" s="14">
        <v>1803.4817074220291</v>
      </c>
      <c r="N700" s="14">
        <v>-123.015</v>
      </c>
      <c r="O700" s="14">
        <v>-50.691642577970782</v>
      </c>
      <c r="P700" s="14">
        <v>-50.691642577970782</v>
      </c>
      <c r="Q700" s="16">
        <v>0</v>
      </c>
      <c r="R700" s="14">
        <v>0</v>
      </c>
      <c r="S700" s="16">
        <v>523.07335</v>
      </c>
      <c r="T700" s="14">
        <v>1331.1</v>
      </c>
      <c r="U700" s="14">
        <v>0</v>
      </c>
      <c r="V700" s="14">
        <v>2950</v>
      </c>
      <c r="W700">
        <f t="shared" si="51"/>
        <v>8</v>
      </c>
      <c r="X700">
        <f t="shared" si="52"/>
        <v>13713.9</v>
      </c>
      <c r="Y700">
        <f t="shared" si="53"/>
        <v>0</v>
      </c>
      <c r="Z700">
        <f t="shared" si="55"/>
        <v>0</v>
      </c>
      <c r="AA700" s="23">
        <f t="shared" si="54"/>
        <v>523.07335</v>
      </c>
    </row>
    <row r="701" spans="1:27" x14ac:dyDescent="0.25">
      <c r="A701" s="10" t="s">
        <v>26</v>
      </c>
      <c r="B701" s="10" t="s">
        <v>37</v>
      </c>
      <c r="C701" s="11">
        <v>45726.333333333343</v>
      </c>
      <c r="D701" s="12">
        <v>19.03</v>
      </c>
      <c r="E701" s="12">
        <v>19.03</v>
      </c>
      <c r="F701" s="13">
        <v>3</v>
      </c>
      <c r="G701" s="14">
        <v>2950</v>
      </c>
      <c r="H701" s="12">
        <v>2689</v>
      </c>
      <c r="I701" s="12">
        <v>0</v>
      </c>
      <c r="J701" s="10">
        <v>11.6</v>
      </c>
      <c r="K701" s="10">
        <v>0</v>
      </c>
      <c r="L701" s="14">
        <v>8850</v>
      </c>
      <c r="M701" s="14">
        <v>2676.39872169301</v>
      </c>
      <c r="N701" s="14">
        <v>-389.40000000000009</v>
      </c>
      <c r="O701" s="14">
        <v>-345.0328283069893</v>
      </c>
      <c r="P701" s="14">
        <v>-345.0328283069893</v>
      </c>
      <c r="Q701" s="16">
        <v>0</v>
      </c>
      <c r="R701" s="14">
        <v>-253.96844999999999</v>
      </c>
      <c r="S701" s="16">
        <v>247.8</v>
      </c>
      <c r="T701" s="14">
        <v>3027.6</v>
      </c>
      <c r="U701" s="14">
        <v>0</v>
      </c>
      <c r="V701" s="14">
        <v>2950</v>
      </c>
      <c r="W701">
        <f t="shared" si="51"/>
        <v>8</v>
      </c>
      <c r="X701">
        <f t="shared" si="52"/>
        <v>31192.399999999998</v>
      </c>
      <c r="Y701">
        <f t="shared" si="53"/>
        <v>0</v>
      </c>
      <c r="Z701">
        <f t="shared" si="55"/>
        <v>0</v>
      </c>
      <c r="AA701" s="23">
        <f t="shared" si="54"/>
        <v>247.8</v>
      </c>
    </row>
    <row r="702" spans="1:27" x14ac:dyDescent="0.25">
      <c r="A702" s="10" t="s">
        <v>98</v>
      </c>
      <c r="B702" s="10" t="s">
        <v>104</v>
      </c>
      <c r="C702" s="11">
        <v>45726.333333333343</v>
      </c>
      <c r="D702" s="12">
        <v>69.56</v>
      </c>
      <c r="E702" s="12">
        <v>34.78</v>
      </c>
      <c r="F702" s="13">
        <v>17.62</v>
      </c>
      <c r="G702" s="14">
        <v>2950</v>
      </c>
      <c r="H702" s="12">
        <v>2689</v>
      </c>
      <c r="I702" s="12">
        <v>0</v>
      </c>
      <c r="J702" s="10">
        <v>9.4</v>
      </c>
      <c r="K702" s="10">
        <v>0</v>
      </c>
      <c r="L702" s="14">
        <v>51979</v>
      </c>
      <c r="M702" s="14">
        <v>2861.4204889423781</v>
      </c>
      <c r="N702" s="14">
        <v>-688.52999999999975</v>
      </c>
      <c r="O702" s="14">
        <v>-514.93193505762599</v>
      </c>
      <c r="P702" s="14">
        <v>-514.93193505762599</v>
      </c>
      <c r="Q702" s="16">
        <v>0</v>
      </c>
      <c r="R702" s="14">
        <v>-219.26759999999999</v>
      </c>
      <c r="S702" s="16">
        <v>1142.220024</v>
      </c>
      <c r="T702" s="14">
        <v>2453.4000000000042</v>
      </c>
      <c r="U702" s="14">
        <v>0</v>
      </c>
      <c r="V702" s="14">
        <v>2950</v>
      </c>
      <c r="W702">
        <f t="shared" si="51"/>
        <v>8</v>
      </c>
      <c r="X702">
        <f t="shared" si="52"/>
        <v>25276.600000000002</v>
      </c>
      <c r="Y702">
        <f t="shared" si="53"/>
        <v>0</v>
      </c>
      <c r="Z702">
        <f t="shared" si="55"/>
        <v>519.79</v>
      </c>
      <c r="AA702" s="23">
        <f t="shared" si="54"/>
        <v>2181.8000240000001</v>
      </c>
    </row>
    <row r="703" spans="1:27" x14ac:dyDescent="0.25">
      <c r="A703" s="10" t="s">
        <v>54</v>
      </c>
      <c r="B703" s="10" t="s">
        <v>54</v>
      </c>
      <c r="C703" s="11">
        <v>45726.333333333343</v>
      </c>
      <c r="D703" s="12">
        <v>65</v>
      </c>
      <c r="E703" s="12">
        <v>65</v>
      </c>
      <c r="F703" s="13">
        <v>63.61</v>
      </c>
      <c r="G703" s="14">
        <v>2950</v>
      </c>
      <c r="H703" s="12">
        <v>0</v>
      </c>
      <c r="I703" s="12">
        <v>0</v>
      </c>
      <c r="J703" s="10">
        <v>0</v>
      </c>
      <c r="K703" s="10">
        <v>0</v>
      </c>
      <c r="L703" s="14">
        <v>187649.5</v>
      </c>
      <c r="M703" s="14">
        <v>3361.7174240884792</v>
      </c>
      <c r="N703" s="14">
        <v>-123.015</v>
      </c>
      <c r="O703" s="14">
        <v>-15.973575911521261</v>
      </c>
      <c r="P703" s="14">
        <v>-15.973575911521261</v>
      </c>
      <c r="Q703" s="16">
        <v>0</v>
      </c>
      <c r="R703" s="14">
        <v>0</v>
      </c>
      <c r="S703" s="16">
        <v>3377.6909999999998</v>
      </c>
      <c r="T703" s="14">
        <v>0</v>
      </c>
      <c r="U703" s="14">
        <v>0</v>
      </c>
      <c r="V703" s="14">
        <v>2950</v>
      </c>
      <c r="W703">
        <f t="shared" si="51"/>
        <v>8</v>
      </c>
      <c r="X703">
        <f t="shared" si="52"/>
        <v>0</v>
      </c>
      <c r="Y703">
        <f t="shared" si="53"/>
        <v>0</v>
      </c>
      <c r="Z703">
        <f t="shared" si="55"/>
        <v>0</v>
      </c>
      <c r="AA703" s="23">
        <f t="shared" si="54"/>
        <v>3377.6909999999998</v>
      </c>
    </row>
    <row r="704" spans="1:27" x14ac:dyDescent="0.25">
      <c r="A704" s="10" t="s">
        <v>26</v>
      </c>
      <c r="B704" s="10" t="s">
        <v>42</v>
      </c>
      <c r="C704" s="11">
        <v>45726.375</v>
      </c>
      <c r="D704" s="12">
        <v>10.75</v>
      </c>
      <c r="E704" s="12">
        <v>10.75</v>
      </c>
      <c r="F704" s="13">
        <v>43.27</v>
      </c>
      <c r="G704" s="14">
        <v>2600</v>
      </c>
      <c r="H704" s="12">
        <v>0</v>
      </c>
      <c r="I704" s="12">
        <v>1723.4</v>
      </c>
      <c r="J704" s="10">
        <v>0</v>
      </c>
      <c r="K704" s="10">
        <v>2.4</v>
      </c>
      <c r="L704" s="14">
        <v>112502</v>
      </c>
      <c r="M704" s="14">
        <v>-24287.061073622801</v>
      </c>
      <c r="N704" s="14">
        <v>-24308.8887</v>
      </c>
      <c r="O704" s="14">
        <v>-23199.314073622809</v>
      </c>
      <c r="P704" s="14">
        <v>-23199.314073622809</v>
      </c>
      <c r="Q704" s="16">
        <v>0</v>
      </c>
      <c r="R704" s="14">
        <v>-2133.9630000000011</v>
      </c>
      <c r="S704" s="16">
        <v>3150.056</v>
      </c>
      <c r="T704" s="14">
        <v>-2103.84</v>
      </c>
      <c r="U704" s="14">
        <v>0</v>
      </c>
      <c r="V704" s="14">
        <v>1847</v>
      </c>
      <c r="W704">
        <f t="shared" si="51"/>
        <v>9</v>
      </c>
      <c r="X704">
        <f t="shared" si="52"/>
        <v>0</v>
      </c>
      <c r="Y704">
        <f t="shared" si="53"/>
        <v>4136.16</v>
      </c>
      <c r="Z704">
        <f t="shared" si="55"/>
        <v>0</v>
      </c>
      <c r="AA704" s="23">
        <f t="shared" si="54"/>
        <v>3150.056</v>
      </c>
    </row>
    <row r="705" spans="1:27" x14ac:dyDescent="0.25">
      <c r="A705" s="10" t="s">
        <v>118</v>
      </c>
      <c r="B705" s="10" t="s">
        <v>121</v>
      </c>
      <c r="C705" s="11">
        <v>45726.375</v>
      </c>
      <c r="D705" s="12">
        <v>0</v>
      </c>
      <c r="E705" s="12">
        <v>0</v>
      </c>
      <c r="F705" s="13">
        <v>27.9</v>
      </c>
      <c r="G705" s="14">
        <v>2600</v>
      </c>
      <c r="H705" s="12">
        <v>0</v>
      </c>
      <c r="I705" s="12">
        <v>1723.4</v>
      </c>
      <c r="J705" s="10">
        <v>0</v>
      </c>
      <c r="K705" s="10">
        <v>27.8</v>
      </c>
      <c r="L705" s="14">
        <v>72540</v>
      </c>
      <c r="M705" s="14">
        <v>-23026.415146111569</v>
      </c>
      <c r="N705" s="14">
        <v>-80.841000000001159</v>
      </c>
      <c r="O705" s="14">
        <v>-71.465146111565929</v>
      </c>
      <c r="P705" s="14">
        <v>-71.465146111565929</v>
      </c>
      <c r="Q705" s="16">
        <v>0</v>
      </c>
      <c r="R705" s="14">
        <v>0</v>
      </c>
      <c r="S705" s="16">
        <v>1414.53</v>
      </c>
      <c r="T705" s="14">
        <v>-24369.48</v>
      </c>
      <c r="U705" s="14">
        <v>0</v>
      </c>
      <c r="V705" s="14">
        <v>1847</v>
      </c>
      <c r="W705">
        <f t="shared" si="51"/>
        <v>9</v>
      </c>
      <c r="X705">
        <f t="shared" si="52"/>
        <v>0</v>
      </c>
      <c r="Y705">
        <f t="shared" si="53"/>
        <v>47910.520000000004</v>
      </c>
      <c r="Z705">
        <f t="shared" si="55"/>
        <v>0</v>
      </c>
      <c r="AA705" s="23">
        <f t="shared" si="54"/>
        <v>1414.53</v>
      </c>
    </row>
    <row r="706" spans="1:27" x14ac:dyDescent="0.25">
      <c r="A706" s="10" t="s">
        <v>106</v>
      </c>
      <c r="B706" s="10" t="s">
        <v>107</v>
      </c>
      <c r="C706" s="11">
        <v>45726.375</v>
      </c>
      <c r="D706" s="12">
        <v>93.2</v>
      </c>
      <c r="E706" s="12">
        <v>93.2</v>
      </c>
      <c r="F706" s="13">
        <v>108.96</v>
      </c>
      <c r="G706" s="14">
        <v>2600</v>
      </c>
      <c r="H706" s="12">
        <v>1723.4</v>
      </c>
      <c r="I706" s="12">
        <v>0</v>
      </c>
      <c r="J706" s="10">
        <v>1.4</v>
      </c>
      <c r="K706" s="10">
        <v>0</v>
      </c>
      <c r="L706" s="14">
        <v>283296</v>
      </c>
      <c r="M706" s="14">
        <v>-12603.942560316131</v>
      </c>
      <c r="N706" s="14">
        <v>-13872.315600000011</v>
      </c>
      <c r="O706" s="14">
        <v>-12850.722560316121</v>
      </c>
      <c r="P706" s="14">
        <v>-12850.722560316121</v>
      </c>
      <c r="Q706" s="16">
        <v>0</v>
      </c>
      <c r="R706" s="14">
        <v>-980.46000000000038</v>
      </c>
      <c r="S706" s="16">
        <v>0</v>
      </c>
      <c r="T706" s="14">
        <v>1227.24</v>
      </c>
      <c r="U706" s="14">
        <v>0</v>
      </c>
      <c r="V706" s="14">
        <v>1847</v>
      </c>
      <c r="W706">
        <f t="shared" ref="W706:W769" si="56">+HOUR(C706)</f>
        <v>9</v>
      </c>
      <c r="X706">
        <f t="shared" ref="X706:X769" si="57">+J706*H706</f>
        <v>2412.7599999999998</v>
      </c>
      <c r="Y706">
        <f t="shared" ref="Y706:Y769" si="58">+K706*I706</f>
        <v>0</v>
      </c>
      <c r="Z706">
        <f t="shared" si="55"/>
        <v>0</v>
      </c>
      <c r="AA706" s="23">
        <f t="shared" ref="AA706:AA769" si="59">+Z706+S706+Z706</f>
        <v>0</v>
      </c>
    </row>
    <row r="707" spans="1:27" x14ac:dyDescent="0.25">
      <c r="A707" s="10" t="s">
        <v>54</v>
      </c>
      <c r="B707" s="10" t="s">
        <v>54</v>
      </c>
      <c r="C707" s="11">
        <v>45726.375</v>
      </c>
      <c r="D707" s="12">
        <v>79.900000000000006</v>
      </c>
      <c r="E707" s="12">
        <v>79.900000000000006</v>
      </c>
      <c r="F707" s="13">
        <v>97.67</v>
      </c>
      <c r="G707" s="14">
        <v>2600</v>
      </c>
      <c r="H707" s="12">
        <v>1723.4</v>
      </c>
      <c r="I707" s="12">
        <v>0</v>
      </c>
      <c r="J707" s="10">
        <v>0.4</v>
      </c>
      <c r="K707" s="10">
        <v>0</v>
      </c>
      <c r="L707" s="14">
        <v>253942</v>
      </c>
      <c r="M707" s="14">
        <v>-9510.3217607585993</v>
      </c>
      <c r="N707" s="14">
        <v>-14688.8097</v>
      </c>
      <c r="O707" s="14">
        <v>-13758.777760758599</v>
      </c>
      <c r="P707" s="14">
        <v>-13758.777760758599</v>
      </c>
      <c r="Q707" s="16">
        <v>0</v>
      </c>
      <c r="R707" s="14">
        <v>-673.14000000000021</v>
      </c>
      <c r="S707" s="16">
        <v>4570.9560000000001</v>
      </c>
      <c r="T707" s="14">
        <v>350.6400000000001</v>
      </c>
      <c r="U707" s="14">
        <v>0</v>
      </c>
      <c r="V707" s="14">
        <v>1847</v>
      </c>
      <c r="W707">
        <f t="shared" si="56"/>
        <v>9</v>
      </c>
      <c r="X707">
        <f t="shared" si="57"/>
        <v>689.36000000000013</v>
      </c>
      <c r="Y707">
        <f t="shared" si="58"/>
        <v>0</v>
      </c>
      <c r="Z707">
        <f t="shared" si="55"/>
        <v>0</v>
      </c>
      <c r="AA707" s="23">
        <f t="shared" si="59"/>
        <v>4570.9560000000001</v>
      </c>
    </row>
    <row r="708" spans="1:27" x14ac:dyDescent="0.25">
      <c r="A708" s="10" t="s">
        <v>26</v>
      </c>
      <c r="B708" s="10" t="s">
        <v>41</v>
      </c>
      <c r="C708" s="11">
        <v>45726.375</v>
      </c>
      <c r="D708" s="12">
        <v>1.78</v>
      </c>
      <c r="E708" s="12">
        <v>1.78</v>
      </c>
      <c r="F708" s="13">
        <v>13</v>
      </c>
      <c r="G708" s="14">
        <v>2600</v>
      </c>
      <c r="H708" s="12">
        <v>0</v>
      </c>
      <c r="I708" s="12">
        <v>1723.4</v>
      </c>
      <c r="J708" s="10">
        <v>0</v>
      </c>
      <c r="K708" s="10">
        <v>2</v>
      </c>
      <c r="L708" s="14">
        <v>33800</v>
      </c>
      <c r="M708" s="14">
        <v>-8568.0559942014443</v>
      </c>
      <c r="N708" s="14">
        <v>-7437.3720000000003</v>
      </c>
      <c r="O708" s="14">
        <v>-7104.0123942014443</v>
      </c>
      <c r="P708" s="14">
        <v>-7104.0123942014443</v>
      </c>
      <c r="Q708" s="16">
        <v>0</v>
      </c>
      <c r="R708" s="14">
        <v>-657.24360000000001</v>
      </c>
      <c r="S708" s="16">
        <v>946.39999999999986</v>
      </c>
      <c r="T708" s="14">
        <v>-1753.2</v>
      </c>
      <c r="U708" s="14">
        <v>0</v>
      </c>
      <c r="V708" s="14">
        <v>1847</v>
      </c>
      <c r="W708">
        <f t="shared" si="56"/>
        <v>9</v>
      </c>
      <c r="X708">
        <f t="shared" si="57"/>
        <v>0</v>
      </c>
      <c r="Y708">
        <f t="shared" si="58"/>
        <v>3446.8</v>
      </c>
      <c r="Z708">
        <f t="shared" si="55"/>
        <v>0</v>
      </c>
      <c r="AA708" s="23">
        <f t="shared" si="59"/>
        <v>946.39999999999986</v>
      </c>
    </row>
    <row r="709" spans="1:27" x14ac:dyDescent="0.25">
      <c r="A709" s="10" t="s">
        <v>26</v>
      </c>
      <c r="B709" s="10" t="s">
        <v>39</v>
      </c>
      <c r="C709" s="11">
        <v>45726.375</v>
      </c>
      <c r="D709" s="12">
        <v>2.5</v>
      </c>
      <c r="E709" s="12">
        <v>2.5</v>
      </c>
      <c r="F709" s="13">
        <v>6.3</v>
      </c>
      <c r="G709" s="14">
        <v>2600</v>
      </c>
      <c r="H709" s="12">
        <v>0</v>
      </c>
      <c r="I709" s="12">
        <v>1723.4</v>
      </c>
      <c r="J709" s="10">
        <v>0</v>
      </c>
      <c r="K709" s="10">
        <v>6</v>
      </c>
      <c r="L709" s="14">
        <v>16380</v>
      </c>
      <c r="M709" s="14">
        <v>-5287.3194092159592</v>
      </c>
      <c r="N709" s="14">
        <v>-171.6</v>
      </c>
      <c r="O709" s="14">
        <v>-150.56940921595921</v>
      </c>
      <c r="P709" s="14">
        <v>-150.56940921595921</v>
      </c>
      <c r="Q709" s="16">
        <v>0</v>
      </c>
      <c r="R709" s="14">
        <v>0</v>
      </c>
      <c r="S709" s="16">
        <v>122.85</v>
      </c>
      <c r="T709" s="14">
        <v>-5259.6</v>
      </c>
      <c r="U709" s="14">
        <v>0</v>
      </c>
      <c r="V709" s="14">
        <v>1847</v>
      </c>
      <c r="W709">
        <f t="shared" si="56"/>
        <v>9</v>
      </c>
      <c r="X709">
        <f t="shared" si="57"/>
        <v>0</v>
      </c>
      <c r="Y709">
        <f t="shared" si="58"/>
        <v>10340.400000000001</v>
      </c>
      <c r="Z709">
        <f t="shared" si="55"/>
        <v>0</v>
      </c>
      <c r="AA709" s="23">
        <f t="shared" si="59"/>
        <v>122.85</v>
      </c>
    </row>
    <row r="710" spans="1:27" x14ac:dyDescent="0.25">
      <c r="A710" s="10" t="s">
        <v>26</v>
      </c>
      <c r="B710" s="10" t="s">
        <v>27</v>
      </c>
      <c r="C710" s="11">
        <v>45726.375</v>
      </c>
      <c r="D710" s="12">
        <v>25.2</v>
      </c>
      <c r="E710" s="12">
        <v>25.2</v>
      </c>
      <c r="F710" s="13">
        <v>31.02</v>
      </c>
      <c r="G710" s="14">
        <v>2600</v>
      </c>
      <c r="H710" s="12">
        <v>0</v>
      </c>
      <c r="I710" s="12">
        <v>1723.4</v>
      </c>
      <c r="J710" s="10">
        <v>0</v>
      </c>
      <c r="K710" s="10">
        <v>6</v>
      </c>
      <c r="L710" s="14">
        <v>80652</v>
      </c>
      <c r="M710" s="14">
        <v>-4676.7764631280861</v>
      </c>
      <c r="N710" s="14">
        <v>-14.03999999999998</v>
      </c>
      <c r="O710" s="14">
        <v>-9.5864631280854713</v>
      </c>
      <c r="P710" s="14">
        <v>-9.5864631280854713</v>
      </c>
      <c r="Q710" s="16">
        <v>0</v>
      </c>
      <c r="R710" s="14">
        <v>-12.480000000000009</v>
      </c>
      <c r="S710" s="16">
        <v>604.8900000000001</v>
      </c>
      <c r="T710" s="14">
        <v>-5259.6</v>
      </c>
      <c r="U710" s="14">
        <v>0</v>
      </c>
      <c r="V710" s="14">
        <v>1847</v>
      </c>
      <c r="W710">
        <f t="shared" si="56"/>
        <v>9</v>
      </c>
      <c r="X710">
        <f t="shared" si="57"/>
        <v>0</v>
      </c>
      <c r="Y710">
        <f t="shared" si="58"/>
        <v>10340.400000000001</v>
      </c>
      <c r="Z710">
        <f t="shared" ref="Z710:Z773" si="60">+IFERROR(VLOOKUP(A710,$AD$2:$AE$7,2,0),0)*L710</f>
        <v>0</v>
      </c>
      <c r="AA710" s="23">
        <f t="shared" si="59"/>
        <v>604.8900000000001</v>
      </c>
    </row>
    <row r="711" spans="1:27" x14ac:dyDescent="0.25">
      <c r="A711" s="10" t="s">
        <v>21</v>
      </c>
      <c r="B711" s="10" t="s">
        <v>23</v>
      </c>
      <c r="C711" s="11">
        <v>45726.375</v>
      </c>
      <c r="D711" s="12">
        <v>5</v>
      </c>
      <c r="E711" s="12">
        <v>5</v>
      </c>
      <c r="F711" s="13">
        <v>10.09</v>
      </c>
      <c r="G711" s="14">
        <v>2600</v>
      </c>
      <c r="H711" s="12">
        <v>0</v>
      </c>
      <c r="I711" s="12">
        <v>1723.4</v>
      </c>
      <c r="J711" s="10">
        <v>0</v>
      </c>
      <c r="K711" s="10">
        <v>5</v>
      </c>
      <c r="L711" s="14">
        <v>26234</v>
      </c>
      <c r="M711" s="14">
        <v>-4342.382631500408</v>
      </c>
      <c r="N711" s="14">
        <v>-72.756899999999888</v>
      </c>
      <c r="O711" s="14">
        <v>-64.31863150040833</v>
      </c>
      <c r="P711" s="14">
        <v>-64.31863150040833</v>
      </c>
      <c r="Q711" s="16">
        <v>0</v>
      </c>
      <c r="R711" s="14">
        <v>0</v>
      </c>
      <c r="S711" s="16">
        <v>104.93600000000001</v>
      </c>
      <c r="T711" s="14">
        <v>-4383</v>
      </c>
      <c r="U711" s="14">
        <v>0</v>
      </c>
      <c r="V711" s="14">
        <v>1847</v>
      </c>
      <c r="W711">
        <f t="shared" si="56"/>
        <v>9</v>
      </c>
      <c r="X711">
        <f t="shared" si="57"/>
        <v>0</v>
      </c>
      <c r="Y711">
        <f t="shared" si="58"/>
        <v>8617</v>
      </c>
      <c r="Z711">
        <f t="shared" si="60"/>
        <v>0</v>
      </c>
      <c r="AA711" s="23">
        <f t="shared" si="59"/>
        <v>104.93600000000001</v>
      </c>
    </row>
    <row r="712" spans="1:27" x14ac:dyDescent="0.25">
      <c r="A712" s="10" t="s">
        <v>24</v>
      </c>
      <c r="B712" s="10" t="s">
        <v>25</v>
      </c>
      <c r="C712" s="11">
        <v>45726.375</v>
      </c>
      <c r="D712" s="12">
        <v>13.9</v>
      </c>
      <c r="E712" s="12">
        <v>13.9</v>
      </c>
      <c r="F712" s="13">
        <v>13.8</v>
      </c>
      <c r="G712" s="14">
        <v>2600</v>
      </c>
      <c r="H712" s="12">
        <v>0</v>
      </c>
      <c r="I712" s="12">
        <v>1723.4</v>
      </c>
      <c r="J712" s="10">
        <v>0</v>
      </c>
      <c r="K712" s="10">
        <v>0.4</v>
      </c>
      <c r="L712" s="14">
        <v>35880</v>
      </c>
      <c r="M712" s="14">
        <v>-3462.8702163395969</v>
      </c>
      <c r="N712" s="14">
        <v>-3476.1630000000009</v>
      </c>
      <c r="O712" s="14">
        <v>-3346.7762163395969</v>
      </c>
      <c r="P712" s="14">
        <v>-3346.7762163395969</v>
      </c>
      <c r="Q712" s="16">
        <v>0</v>
      </c>
      <c r="R712" s="14">
        <v>-1.482</v>
      </c>
      <c r="S712" s="16">
        <v>236.02799999999999</v>
      </c>
      <c r="T712" s="14">
        <v>-350.6400000000001</v>
      </c>
      <c r="U712" s="14">
        <v>0</v>
      </c>
      <c r="V712" s="14">
        <v>1847</v>
      </c>
      <c r="W712">
        <f t="shared" si="56"/>
        <v>9</v>
      </c>
      <c r="X712">
        <f t="shared" si="57"/>
        <v>0</v>
      </c>
      <c r="Y712">
        <f t="shared" si="58"/>
        <v>689.36000000000013</v>
      </c>
      <c r="Z712">
        <f t="shared" si="60"/>
        <v>0</v>
      </c>
      <c r="AA712" s="23">
        <f t="shared" si="59"/>
        <v>236.02799999999999</v>
      </c>
    </row>
    <row r="713" spans="1:27" x14ac:dyDescent="0.25">
      <c r="A713" s="10" t="s">
        <v>110</v>
      </c>
      <c r="B713" s="10" t="s">
        <v>111</v>
      </c>
      <c r="C713" s="11">
        <v>45726.375</v>
      </c>
      <c r="D713" s="12">
        <v>3.01</v>
      </c>
      <c r="E713" s="12">
        <v>3.01</v>
      </c>
      <c r="F713" s="13">
        <v>2.77</v>
      </c>
      <c r="G713" s="14">
        <v>2600</v>
      </c>
      <c r="H713" s="12">
        <v>0</v>
      </c>
      <c r="I713" s="12">
        <v>1723.4</v>
      </c>
      <c r="J713" s="10">
        <v>0</v>
      </c>
      <c r="K713" s="10">
        <v>2.9</v>
      </c>
      <c r="L713" s="14">
        <v>7202</v>
      </c>
      <c r="M713" s="14">
        <v>-2756.208848953554</v>
      </c>
      <c r="N713" s="14">
        <v>-244.14</v>
      </c>
      <c r="O713" s="14">
        <v>-238.8026489535535</v>
      </c>
      <c r="P713" s="14">
        <v>-238.8026489535535</v>
      </c>
      <c r="Q713" s="16">
        <v>0</v>
      </c>
      <c r="R713" s="14">
        <v>-148.11420000000001</v>
      </c>
      <c r="S713" s="16">
        <v>172.84800000000001</v>
      </c>
      <c r="T713" s="14">
        <v>-2542.14</v>
      </c>
      <c r="U713" s="14">
        <v>0</v>
      </c>
      <c r="V713" s="14">
        <v>1847</v>
      </c>
      <c r="W713">
        <f t="shared" si="56"/>
        <v>9</v>
      </c>
      <c r="X713">
        <f t="shared" si="57"/>
        <v>0</v>
      </c>
      <c r="Y713">
        <f t="shared" si="58"/>
        <v>4997.8599999999997</v>
      </c>
      <c r="Z713">
        <f t="shared" si="60"/>
        <v>0</v>
      </c>
      <c r="AA713" s="23">
        <f t="shared" si="59"/>
        <v>172.84800000000001</v>
      </c>
    </row>
    <row r="714" spans="1:27" x14ac:dyDescent="0.25">
      <c r="A714" s="10" t="s">
        <v>112</v>
      </c>
      <c r="B714" s="10" t="s">
        <v>113</v>
      </c>
      <c r="C714" s="11">
        <v>45726.375</v>
      </c>
      <c r="D714" s="12">
        <v>8.4</v>
      </c>
      <c r="E714" s="12">
        <v>8.4</v>
      </c>
      <c r="F714" s="13">
        <v>10.23</v>
      </c>
      <c r="G714" s="14">
        <v>2600</v>
      </c>
      <c r="H714" s="12">
        <v>0</v>
      </c>
      <c r="I714" s="12">
        <v>0</v>
      </c>
      <c r="J714" s="10">
        <v>0</v>
      </c>
      <c r="K714" s="10">
        <v>0</v>
      </c>
      <c r="L714" s="14">
        <v>26598</v>
      </c>
      <c r="M714" s="14">
        <v>-2291.3953147213101</v>
      </c>
      <c r="N714" s="14">
        <v>-1479.3903</v>
      </c>
      <c r="O714" s="14">
        <v>-1383.4753147213089</v>
      </c>
      <c r="P714" s="14">
        <v>-1383.4753147213089</v>
      </c>
      <c r="Q714" s="16">
        <v>0</v>
      </c>
      <c r="R714" s="14">
        <v>-109.98</v>
      </c>
      <c r="S714" s="16">
        <v>-797.94</v>
      </c>
      <c r="T714" s="14">
        <v>0</v>
      </c>
      <c r="U714" s="14">
        <v>0</v>
      </c>
      <c r="V714" s="14">
        <v>1847</v>
      </c>
      <c r="W714">
        <f t="shared" si="56"/>
        <v>9</v>
      </c>
      <c r="X714">
        <f t="shared" si="57"/>
        <v>0</v>
      </c>
      <c r="Y714">
        <f t="shared" si="58"/>
        <v>0</v>
      </c>
      <c r="Z714">
        <f t="shared" si="60"/>
        <v>1164.9923999999999</v>
      </c>
      <c r="AA714" s="23">
        <f t="shared" si="59"/>
        <v>1532.0447999999997</v>
      </c>
    </row>
    <row r="715" spans="1:27" x14ac:dyDescent="0.25">
      <c r="A715" s="10" t="s">
        <v>46</v>
      </c>
      <c r="B715" s="10" t="s">
        <v>47</v>
      </c>
      <c r="C715" s="11">
        <v>45726.375</v>
      </c>
      <c r="D715" s="12">
        <v>3</v>
      </c>
      <c r="E715" s="12">
        <v>3</v>
      </c>
      <c r="F715" s="13">
        <v>6</v>
      </c>
      <c r="G715" s="14">
        <v>2600</v>
      </c>
      <c r="H715" s="12">
        <v>0</v>
      </c>
      <c r="I715" s="12">
        <v>1723.4</v>
      </c>
      <c r="J715" s="10">
        <v>0</v>
      </c>
      <c r="K715" s="10">
        <v>3</v>
      </c>
      <c r="L715" s="14">
        <v>15600</v>
      </c>
      <c r="M715" s="14">
        <v>-2021.4</v>
      </c>
      <c r="N715" s="14">
        <v>0</v>
      </c>
      <c r="O715" s="14">
        <v>0</v>
      </c>
      <c r="P715" s="14">
        <v>0</v>
      </c>
      <c r="Q715" s="16">
        <v>0</v>
      </c>
      <c r="R715" s="14">
        <v>0</v>
      </c>
      <c r="S715" s="16">
        <v>608.40000000000009</v>
      </c>
      <c r="T715" s="14">
        <v>-2629.8</v>
      </c>
      <c r="U715" s="14">
        <v>0</v>
      </c>
      <c r="V715" s="14">
        <v>1847</v>
      </c>
      <c r="W715">
        <f t="shared" si="56"/>
        <v>9</v>
      </c>
      <c r="X715">
        <f t="shared" si="57"/>
        <v>0</v>
      </c>
      <c r="Y715">
        <f t="shared" si="58"/>
        <v>5170.2000000000007</v>
      </c>
      <c r="Z715">
        <f t="shared" si="60"/>
        <v>0</v>
      </c>
      <c r="AA715" s="23">
        <f t="shared" si="59"/>
        <v>608.40000000000009</v>
      </c>
    </row>
    <row r="716" spans="1:27" x14ac:dyDescent="0.25">
      <c r="A716" s="10" t="s">
        <v>115</v>
      </c>
      <c r="B716" s="10" t="s">
        <v>116</v>
      </c>
      <c r="C716" s="11">
        <v>45726.375</v>
      </c>
      <c r="D716" s="12">
        <v>2</v>
      </c>
      <c r="E716" s="12">
        <v>2</v>
      </c>
      <c r="F716" s="13">
        <v>3.75</v>
      </c>
      <c r="G716" s="14">
        <v>2600</v>
      </c>
      <c r="H716" s="12">
        <v>0</v>
      </c>
      <c r="I716" s="12">
        <v>1723.4</v>
      </c>
      <c r="J716" s="10">
        <v>0</v>
      </c>
      <c r="K716" s="10">
        <v>1.7</v>
      </c>
      <c r="L716" s="14">
        <v>9750</v>
      </c>
      <c r="M716" s="14">
        <v>-1438.2025730557821</v>
      </c>
      <c r="N716" s="14">
        <v>-40.420499999999862</v>
      </c>
      <c r="O716" s="14">
        <v>-35.732573055782339</v>
      </c>
      <c r="P716" s="14">
        <v>-35.732573055782339</v>
      </c>
      <c r="Q716" s="16">
        <v>0</v>
      </c>
      <c r="R716" s="14">
        <v>0</v>
      </c>
      <c r="S716" s="16">
        <v>87.75</v>
      </c>
      <c r="T716" s="14">
        <v>-1490.22</v>
      </c>
      <c r="U716" s="14">
        <v>0</v>
      </c>
      <c r="V716" s="14">
        <v>1847</v>
      </c>
      <c r="W716">
        <f t="shared" si="56"/>
        <v>9</v>
      </c>
      <c r="X716">
        <f t="shared" si="57"/>
        <v>0</v>
      </c>
      <c r="Y716">
        <f t="shared" si="58"/>
        <v>2929.78</v>
      </c>
      <c r="Z716">
        <f t="shared" si="60"/>
        <v>0</v>
      </c>
      <c r="AA716" s="23">
        <f t="shared" si="59"/>
        <v>87.75</v>
      </c>
    </row>
    <row r="717" spans="1:27" x14ac:dyDescent="0.25">
      <c r="A717" s="10" t="s">
        <v>26</v>
      </c>
      <c r="B717" s="10" t="s">
        <v>40</v>
      </c>
      <c r="C717" s="11">
        <v>45726.375</v>
      </c>
      <c r="D717" s="12">
        <v>4.0999999999999996</v>
      </c>
      <c r="E717" s="12">
        <v>4.0999999999999996</v>
      </c>
      <c r="F717" s="13">
        <v>6.39</v>
      </c>
      <c r="G717" s="14">
        <v>2600</v>
      </c>
      <c r="H717" s="12">
        <v>0</v>
      </c>
      <c r="I717" s="12">
        <v>1723.4</v>
      </c>
      <c r="J717" s="10">
        <v>0</v>
      </c>
      <c r="K717" s="10">
        <v>0.5</v>
      </c>
      <c r="L717" s="14">
        <v>16614</v>
      </c>
      <c r="M717" s="14">
        <v>-1320.57483222671</v>
      </c>
      <c r="N717" s="14">
        <v>-1447.0539000000001</v>
      </c>
      <c r="O717" s="14">
        <v>-1283.1948322267101</v>
      </c>
      <c r="P717" s="14">
        <v>-1283.1948322267101</v>
      </c>
      <c r="Q717" s="16">
        <v>0</v>
      </c>
      <c r="R717" s="14">
        <v>-64.27200000000002</v>
      </c>
      <c r="S717" s="16">
        <v>465.19200000000001</v>
      </c>
      <c r="T717" s="14">
        <v>-438.3</v>
      </c>
      <c r="U717" s="14">
        <v>0</v>
      </c>
      <c r="V717" s="14">
        <v>1847</v>
      </c>
      <c r="W717">
        <f t="shared" si="56"/>
        <v>9</v>
      </c>
      <c r="X717">
        <f t="shared" si="57"/>
        <v>0</v>
      </c>
      <c r="Y717">
        <f t="shared" si="58"/>
        <v>861.7</v>
      </c>
      <c r="Z717">
        <f t="shared" si="60"/>
        <v>0</v>
      </c>
      <c r="AA717" s="23">
        <f t="shared" si="59"/>
        <v>465.19200000000001</v>
      </c>
    </row>
    <row r="718" spans="1:27" x14ac:dyDescent="0.25">
      <c r="A718" s="10" t="s">
        <v>90</v>
      </c>
      <c r="B718" s="10" t="s">
        <v>91</v>
      </c>
      <c r="C718" s="11">
        <v>45726.375</v>
      </c>
      <c r="D718" s="12">
        <v>4.5</v>
      </c>
      <c r="E718" s="12">
        <v>4.5</v>
      </c>
      <c r="F718" s="13">
        <v>6.08</v>
      </c>
      <c r="G718" s="14">
        <v>2600</v>
      </c>
      <c r="H718" s="12">
        <v>0</v>
      </c>
      <c r="I718" s="12">
        <v>1723.4</v>
      </c>
      <c r="J718" s="10">
        <v>0</v>
      </c>
      <c r="K718" s="10">
        <v>1</v>
      </c>
      <c r="L718" s="14">
        <v>15808</v>
      </c>
      <c r="M718" s="14">
        <v>-1148.981847447076</v>
      </c>
      <c r="N718" s="14">
        <v>-468.87779999999998</v>
      </c>
      <c r="O718" s="14">
        <v>-414.49784744707659</v>
      </c>
      <c r="P718" s="14">
        <v>-414.49784744707659</v>
      </c>
      <c r="Q718" s="16">
        <v>0</v>
      </c>
      <c r="R718" s="14">
        <v>-47.580000000000013</v>
      </c>
      <c r="S718" s="16">
        <v>189.696</v>
      </c>
      <c r="T718" s="14">
        <v>-876.59999999999991</v>
      </c>
      <c r="U718" s="14">
        <v>0</v>
      </c>
      <c r="V718" s="14">
        <v>1847</v>
      </c>
      <c r="W718">
        <f t="shared" si="56"/>
        <v>9</v>
      </c>
      <c r="X718">
        <f t="shared" si="57"/>
        <v>0</v>
      </c>
      <c r="Y718">
        <f t="shared" si="58"/>
        <v>1723.4</v>
      </c>
      <c r="Z718">
        <f t="shared" si="60"/>
        <v>0</v>
      </c>
      <c r="AA718" s="23">
        <f t="shared" si="59"/>
        <v>189.696</v>
      </c>
    </row>
    <row r="719" spans="1:27" x14ac:dyDescent="0.25">
      <c r="A719" s="10" t="s">
        <v>118</v>
      </c>
      <c r="B719" s="10" t="s">
        <v>119</v>
      </c>
      <c r="C719" s="11">
        <v>45726.375</v>
      </c>
      <c r="D719" s="12">
        <v>34.020000000000003</v>
      </c>
      <c r="E719" s="12">
        <v>34.020000000000003</v>
      </c>
      <c r="F719" s="13">
        <v>37.57</v>
      </c>
      <c r="G719" s="14">
        <v>2600</v>
      </c>
      <c r="H719" s="12">
        <v>0</v>
      </c>
      <c r="I719" s="12">
        <v>1723.4</v>
      </c>
      <c r="J719" s="10">
        <v>0</v>
      </c>
      <c r="K719" s="10">
        <v>1.4</v>
      </c>
      <c r="L719" s="14">
        <v>97682</v>
      </c>
      <c r="M719" s="14">
        <v>-873.23467062095938</v>
      </c>
      <c r="N719" s="14">
        <v>-1754.2497000000019</v>
      </c>
      <c r="O719" s="14">
        <v>-1550.79367062096</v>
      </c>
      <c r="P719" s="14">
        <v>-1550.79367062096</v>
      </c>
      <c r="Q719" s="16">
        <v>0</v>
      </c>
      <c r="R719" s="14">
        <v>0</v>
      </c>
      <c r="S719" s="16">
        <v>1904.799</v>
      </c>
      <c r="T719" s="14">
        <v>-1227.24</v>
      </c>
      <c r="U719" s="14">
        <v>0</v>
      </c>
      <c r="V719" s="14">
        <v>1847</v>
      </c>
      <c r="W719">
        <f t="shared" si="56"/>
        <v>9</v>
      </c>
      <c r="X719">
        <f t="shared" si="57"/>
        <v>0</v>
      </c>
      <c r="Y719">
        <f t="shared" si="58"/>
        <v>2412.7599999999998</v>
      </c>
      <c r="Z719">
        <f t="shared" si="60"/>
        <v>0</v>
      </c>
      <c r="AA719" s="23">
        <f t="shared" si="59"/>
        <v>1904.799</v>
      </c>
    </row>
    <row r="720" spans="1:27" x14ac:dyDescent="0.25">
      <c r="A720" s="10" t="s">
        <v>52</v>
      </c>
      <c r="B720" s="10" t="s">
        <v>53</v>
      </c>
      <c r="C720" s="11">
        <v>45726.375</v>
      </c>
      <c r="D720" s="12">
        <v>1.1000000000000001</v>
      </c>
      <c r="E720" s="12">
        <v>1.1000000000000001</v>
      </c>
      <c r="F720" s="13">
        <v>2.0099999999999998</v>
      </c>
      <c r="G720" s="14">
        <v>2600</v>
      </c>
      <c r="H720" s="12">
        <v>1723.4</v>
      </c>
      <c r="I720" s="12">
        <v>0</v>
      </c>
      <c r="J720" s="10">
        <v>1</v>
      </c>
      <c r="K720" s="10">
        <v>0</v>
      </c>
      <c r="L720" s="14">
        <v>5225.9999999999991</v>
      </c>
      <c r="M720" s="14">
        <v>-657.45503368424534</v>
      </c>
      <c r="N720" s="14">
        <v>-1544.0631000000001</v>
      </c>
      <c r="O720" s="14">
        <v>-1525.2176336842449</v>
      </c>
      <c r="P720" s="14">
        <v>-1525.2176336842449</v>
      </c>
      <c r="Q720" s="16">
        <v>0</v>
      </c>
      <c r="R720" s="14">
        <v>-142.62299999999999</v>
      </c>
      <c r="S720" s="16">
        <v>133.78559999999999</v>
      </c>
      <c r="T720" s="14">
        <v>876.59999999999991</v>
      </c>
      <c r="U720" s="14">
        <v>0</v>
      </c>
      <c r="V720" s="14">
        <v>1847</v>
      </c>
      <c r="W720">
        <f t="shared" si="56"/>
        <v>9</v>
      </c>
      <c r="X720">
        <f t="shared" si="57"/>
        <v>1723.4</v>
      </c>
      <c r="Y720">
        <f t="shared" si="58"/>
        <v>0</v>
      </c>
      <c r="Z720">
        <f t="shared" si="60"/>
        <v>0</v>
      </c>
      <c r="AA720" s="23">
        <f t="shared" si="59"/>
        <v>133.78559999999999</v>
      </c>
    </row>
    <row r="721" spans="1:27" x14ac:dyDescent="0.25">
      <c r="A721" s="10" t="s">
        <v>65</v>
      </c>
      <c r="B721" s="10" t="s">
        <v>67</v>
      </c>
      <c r="C721" s="11">
        <v>45726.375</v>
      </c>
      <c r="D721" s="12">
        <v>1.3</v>
      </c>
      <c r="E721" s="12">
        <v>1.3</v>
      </c>
      <c r="F721" s="13">
        <v>2.0099999999999998</v>
      </c>
      <c r="G721" s="14">
        <v>2600</v>
      </c>
      <c r="H721" s="12">
        <v>0</v>
      </c>
      <c r="I721" s="12">
        <v>1723.4</v>
      </c>
      <c r="J721" s="10">
        <v>0</v>
      </c>
      <c r="K721" s="10">
        <v>0.6</v>
      </c>
      <c r="L721" s="14">
        <v>5225.9999999999991</v>
      </c>
      <c r="M721" s="14">
        <v>-538.55536489604287</v>
      </c>
      <c r="N721" s="14">
        <v>-88.925099999999915</v>
      </c>
      <c r="O721" s="14">
        <v>-48.007364896043008</v>
      </c>
      <c r="P721" s="14">
        <v>-48.007364896043008</v>
      </c>
      <c r="Q721" s="16">
        <v>0</v>
      </c>
      <c r="R721" s="14">
        <v>-1.1699999999999899</v>
      </c>
      <c r="S721" s="16">
        <v>36.581999999999987</v>
      </c>
      <c r="T721" s="14">
        <v>-525.95999999999992</v>
      </c>
      <c r="U721" s="14">
        <v>0</v>
      </c>
      <c r="V721" s="14">
        <v>1847</v>
      </c>
      <c r="W721">
        <f t="shared" si="56"/>
        <v>9</v>
      </c>
      <c r="X721">
        <f t="shared" si="57"/>
        <v>0</v>
      </c>
      <c r="Y721">
        <f t="shared" si="58"/>
        <v>1034.04</v>
      </c>
      <c r="Z721">
        <f t="shared" si="60"/>
        <v>0</v>
      </c>
      <c r="AA721" s="23">
        <f t="shared" si="59"/>
        <v>36.581999999999987</v>
      </c>
    </row>
    <row r="722" spans="1:27" x14ac:dyDescent="0.25">
      <c r="A722" s="10" t="s">
        <v>65</v>
      </c>
      <c r="B722" s="10" t="s">
        <v>70</v>
      </c>
      <c r="C722" s="11">
        <v>45726.375</v>
      </c>
      <c r="D722" s="12">
        <v>0.99</v>
      </c>
      <c r="E722" s="12">
        <v>0.99</v>
      </c>
      <c r="F722" s="13">
        <v>0.47</v>
      </c>
      <c r="G722" s="14">
        <v>2600</v>
      </c>
      <c r="H722" s="12">
        <v>0</v>
      </c>
      <c r="I722" s="12">
        <v>1723.4</v>
      </c>
      <c r="J722" s="10">
        <v>0</v>
      </c>
      <c r="K722" s="10">
        <v>0.5</v>
      </c>
      <c r="L722" s="14">
        <v>1222</v>
      </c>
      <c r="M722" s="14">
        <v>-521.36319626251418</v>
      </c>
      <c r="N722" s="14">
        <v>-80.34</v>
      </c>
      <c r="O722" s="14">
        <v>-74.956396262514232</v>
      </c>
      <c r="P722" s="14">
        <v>-74.956396262514232</v>
      </c>
      <c r="Q722" s="16">
        <v>0</v>
      </c>
      <c r="R722" s="14">
        <v>-55.153799999999997</v>
      </c>
      <c r="S722" s="16">
        <v>47.046999999999997</v>
      </c>
      <c r="T722" s="14">
        <v>-438.3</v>
      </c>
      <c r="U722" s="14">
        <v>0</v>
      </c>
      <c r="V722" s="14">
        <v>1847</v>
      </c>
      <c r="W722">
        <f t="shared" si="56"/>
        <v>9</v>
      </c>
      <c r="X722">
        <f t="shared" si="57"/>
        <v>0</v>
      </c>
      <c r="Y722">
        <f t="shared" si="58"/>
        <v>861.7</v>
      </c>
      <c r="Z722">
        <f t="shared" si="60"/>
        <v>0</v>
      </c>
      <c r="AA722" s="23">
        <f t="shared" si="59"/>
        <v>47.046999999999997</v>
      </c>
    </row>
    <row r="723" spans="1:27" x14ac:dyDescent="0.25">
      <c r="A723" s="10" t="s">
        <v>26</v>
      </c>
      <c r="B723" s="10" t="s">
        <v>34</v>
      </c>
      <c r="C723" s="11">
        <v>45726.375</v>
      </c>
      <c r="D723" s="12">
        <v>6.53</v>
      </c>
      <c r="E723" s="12">
        <v>6.53</v>
      </c>
      <c r="F723" s="13">
        <v>7.77</v>
      </c>
      <c r="G723" s="14">
        <v>2600</v>
      </c>
      <c r="H723" s="12">
        <v>1723.4</v>
      </c>
      <c r="I723" s="12">
        <v>0</v>
      </c>
      <c r="J723" s="10">
        <v>0.1</v>
      </c>
      <c r="K723" s="10">
        <v>0</v>
      </c>
      <c r="L723" s="14">
        <v>20202</v>
      </c>
      <c r="M723" s="14">
        <v>-501.31442791886212</v>
      </c>
      <c r="N723" s="14">
        <v>-1107.5216999999991</v>
      </c>
      <c r="O723" s="14">
        <v>-908.27522791886213</v>
      </c>
      <c r="P723" s="14">
        <v>-908.27522791886213</v>
      </c>
      <c r="Q723" s="16">
        <v>0</v>
      </c>
      <c r="R723" s="14">
        <v>-44.335199999999993</v>
      </c>
      <c r="S723" s="16">
        <v>363.63599999999991</v>
      </c>
      <c r="T723" s="14">
        <v>87.660000000000025</v>
      </c>
      <c r="U723" s="14">
        <v>0</v>
      </c>
      <c r="V723" s="14">
        <v>1847</v>
      </c>
      <c r="W723">
        <f t="shared" si="56"/>
        <v>9</v>
      </c>
      <c r="X723">
        <f t="shared" si="57"/>
        <v>172.34000000000003</v>
      </c>
      <c r="Y723">
        <f t="shared" si="58"/>
        <v>0</v>
      </c>
      <c r="Z723">
        <f t="shared" si="60"/>
        <v>0</v>
      </c>
      <c r="AA723" s="23">
        <f t="shared" si="59"/>
        <v>363.63599999999991</v>
      </c>
    </row>
    <row r="724" spans="1:27" x14ac:dyDescent="0.25">
      <c r="A724" s="10" t="s">
        <v>112</v>
      </c>
      <c r="B724" s="10" t="s">
        <v>114</v>
      </c>
      <c r="C724" s="11">
        <v>45726.375</v>
      </c>
      <c r="D724" s="12">
        <v>4.8</v>
      </c>
      <c r="E724" s="12">
        <v>4.8</v>
      </c>
      <c r="F724" s="13">
        <v>5.0999999999999996</v>
      </c>
      <c r="G724" s="14">
        <v>2600</v>
      </c>
      <c r="H724" s="12">
        <v>0</v>
      </c>
      <c r="I724" s="12">
        <v>0</v>
      </c>
      <c r="J724" s="10">
        <v>0</v>
      </c>
      <c r="K724" s="10">
        <v>0</v>
      </c>
      <c r="L724" s="14">
        <v>13260</v>
      </c>
      <c r="M724" s="14">
        <v>-484.27543833469468</v>
      </c>
      <c r="N724" s="14">
        <v>-242.52299999999991</v>
      </c>
      <c r="O724" s="14">
        <v>-214.39543833469469</v>
      </c>
      <c r="P724" s="14">
        <v>-214.39543833469469</v>
      </c>
      <c r="Q724" s="16">
        <v>0</v>
      </c>
      <c r="R724" s="14">
        <v>-4.6799999999999873</v>
      </c>
      <c r="S724" s="16">
        <v>-265.2</v>
      </c>
      <c r="T724" s="14">
        <v>0</v>
      </c>
      <c r="U724" s="14">
        <v>0</v>
      </c>
      <c r="V724" s="14">
        <v>1847</v>
      </c>
      <c r="W724">
        <f t="shared" si="56"/>
        <v>9</v>
      </c>
      <c r="X724">
        <f t="shared" si="57"/>
        <v>0</v>
      </c>
      <c r="Y724">
        <f t="shared" si="58"/>
        <v>0</v>
      </c>
      <c r="Z724">
        <f t="shared" si="60"/>
        <v>580.78800000000001</v>
      </c>
      <c r="AA724" s="23">
        <f t="shared" si="59"/>
        <v>896.37599999999998</v>
      </c>
    </row>
    <row r="725" spans="1:27" x14ac:dyDescent="0.25">
      <c r="A725" s="10" t="s">
        <v>98</v>
      </c>
      <c r="B725" s="10" t="s">
        <v>103</v>
      </c>
      <c r="C725" s="11">
        <v>45726.375</v>
      </c>
      <c r="D725" s="12">
        <v>1.78</v>
      </c>
      <c r="E725" s="12">
        <v>0.89</v>
      </c>
      <c r="F725" s="13">
        <v>1.65</v>
      </c>
      <c r="G725" s="14">
        <v>2600</v>
      </c>
      <c r="H725" s="12">
        <v>1723.4</v>
      </c>
      <c r="I725" s="12">
        <v>0</v>
      </c>
      <c r="J725" s="10">
        <v>0.2</v>
      </c>
      <c r="K725" s="10">
        <v>0</v>
      </c>
      <c r="L725" s="14">
        <v>4290</v>
      </c>
      <c r="M725" s="14">
        <v>-468.77079832063902</v>
      </c>
      <c r="N725" s="14">
        <v>-767.98950000000002</v>
      </c>
      <c r="O725" s="14">
        <v>-673.92477832063901</v>
      </c>
      <c r="P725" s="14">
        <v>-673.92477832063901</v>
      </c>
      <c r="Q725" s="16">
        <v>0</v>
      </c>
      <c r="R725" s="14">
        <v>-59.802599999999998</v>
      </c>
      <c r="S725" s="16">
        <v>89.636579999999995</v>
      </c>
      <c r="T725" s="14">
        <v>175.32000000000011</v>
      </c>
      <c r="U725" s="14">
        <v>0</v>
      </c>
      <c r="V725" s="14">
        <v>1847</v>
      </c>
      <c r="W725">
        <f t="shared" si="56"/>
        <v>9</v>
      </c>
      <c r="X725">
        <f t="shared" si="57"/>
        <v>344.68000000000006</v>
      </c>
      <c r="Y725">
        <f t="shared" si="58"/>
        <v>0</v>
      </c>
      <c r="Z725">
        <f t="shared" si="60"/>
        <v>42.9</v>
      </c>
      <c r="AA725" s="23">
        <f t="shared" si="59"/>
        <v>175.43657999999999</v>
      </c>
    </row>
    <row r="726" spans="1:27" x14ac:dyDescent="0.25">
      <c r="A726" s="10" t="s">
        <v>26</v>
      </c>
      <c r="B726" s="10" t="s">
        <v>35</v>
      </c>
      <c r="C726" s="11">
        <v>45726.375</v>
      </c>
      <c r="D726" s="12">
        <v>2.8</v>
      </c>
      <c r="E726" s="12">
        <v>2.8</v>
      </c>
      <c r="F726" s="13">
        <v>3.48</v>
      </c>
      <c r="G726" s="14">
        <v>2600</v>
      </c>
      <c r="H726" s="12">
        <v>0</v>
      </c>
      <c r="I726" s="12">
        <v>1723.4</v>
      </c>
      <c r="J726" s="10">
        <v>0</v>
      </c>
      <c r="K726" s="10">
        <v>0.7</v>
      </c>
      <c r="L726" s="14">
        <v>9048</v>
      </c>
      <c r="M726" s="14">
        <v>-451.82116256978708</v>
      </c>
      <c r="N726" s="14">
        <v>-1.5600000000000009</v>
      </c>
      <c r="O726" s="14">
        <v>-1.0651625697872771</v>
      </c>
      <c r="P726" s="14">
        <v>-1.0651625697872771</v>
      </c>
      <c r="Q726" s="16">
        <v>0</v>
      </c>
      <c r="R726" s="14">
        <v>0</v>
      </c>
      <c r="S726" s="16">
        <v>162.864</v>
      </c>
      <c r="T726" s="14">
        <v>-613.61999999999978</v>
      </c>
      <c r="U726" s="14">
        <v>0</v>
      </c>
      <c r="V726" s="14">
        <v>1847</v>
      </c>
      <c r="W726">
        <f t="shared" si="56"/>
        <v>9</v>
      </c>
      <c r="X726">
        <f t="shared" si="57"/>
        <v>0</v>
      </c>
      <c r="Y726">
        <f t="shared" si="58"/>
        <v>1206.3799999999999</v>
      </c>
      <c r="Z726">
        <f t="shared" si="60"/>
        <v>0</v>
      </c>
      <c r="AA726" s="23">
        <f t="shared" si="59"/>
        <v>162.864</v>
      </c>
    </row>
    <row r="727" spans="1:27" x14ac:dyDescent="0.25">
      <c r="A727" s="10" t="s">
        <v>26</v>
      </c>
      <c r="B727" s="10" t="s">
        <v>29</v>
      </c>
      <c r="C727" s="11">
        <v>45726.375</v>
      </c>
      <c r="D727" s="12">
        <v>4.79</v>
      </c>
      <c r="E727" s="12">
        <v>4.79</v>
      </c>
      <c r="F727" s="13">
        <v>6.01</v>
      </c>
      <c r="G727" s="14">
        <v>2600</v>
      </c>
      <c r="H727" s="12">
        <v>0</v>
      </c>
      <c r="I727" s="12">
        <v>1723.4</v>
      </c>
      <c r="J727" s="10">
        <v>0</v>
      </c>
      <c r="K727" s="10">
        <v>0.6</v>
      </c>
      <c r="L727" s="14">
        <v>15626</v>
      </c>
      <c r="M727" s="14">
        <v>-427.44738993466751</v>
      </c>
      <c r="N727" s="14">
        <v>-493.13010000000031</v>
      </c>
      <c r="O727" s="14">
        <v>-339.01538993466761</v>
      </c>
      <c r="P727" s="14">
        <v>-339.01538993466761</v>
      </c>
      <c r="Q727" s="16">
        <v>0</v>
      </c>
      <c r="R727" s="14">
        <v>0</v>
      </c>
      <c r="S727" s="16">
        <v>437.52800000000002</v>
      </c>
      <c r="T727" s="14">
        <v>-525.95999999999992</v>
      </c>
      <c r="U727" s="14">
        <v>0</v>
      </c>
      <c r="V727" s="14">
        <v>1847</v>
      </c>
      <c r="W727">
        <f t="shared" si="56"/>
        <v>9</v>
      </c>
      <c r="X727">
        <f t="shared" si="57"/>
        <v>0</v>
      </c>
      <c r="Y727">
        <f t="shared" si="58"/>
        <v>1034.04</v>
      </c>
      <c r="Z727">
        <f t="shared" si="60"/>
        <v>0</v>
      </c>
      <c r="AA727" s="23">
        <f t="shared" si="59"/>
        <v>437.52800000000002</v>
      </c>
    </row>
    <row r="728" spans="1:27" x14ac:dyDescent="0.25">
      <c r="A728" s="10" t="s">
        <v>26</v>
      </c>
      <c r="B728" s="10" t="s">
        <v>38</v>
      </c>
      <c r="C728" s="11">
        <v>45726.375</v>
      </c>
      <c r="D728" s="12">
        <v>2</v>
      </c>
      <c r="E728" s="12">
        <v>2</v>
      </c>
      <c r="F728" s="13">
        <v>2.56</v>
      </c>
      <c r="G728" s="14">
        <v>2600</v>
      </c>
      <c r="H728" s="12">
        <v>0</v>
      </c>
      <c r="I728" s="12">
        <v>1723.4</v>
      </c>
      <c r="J728" s="10">
        <v>0</v>
      </c>
      <c r="K728" s="10">
        <v>0.5</v>
      </c>
      <c r="L728" s="14">
        <v>6656</v>
      </c>
      <c r="M728" s="14">
        <v>-421.49877204006663</v>
      </c>
      <c r="N728" s="14">
        <v>-48.504600000000053</v>
      </c>
      <c r="O728" s="14">
        <v>-33.118772040066638</v>
      </c>
      <c r="P728" s="14">
        <v>-33.118772040066638</v>
      </c>
      <c r="Q728" s="16">
        <v>0</v>
      </c>
      <c r="R728" s="14">
        <v>0</v>
      </c>
      <c r="S728" s="16">
        <v>49.92</v>
      </c>
      <c r="T728" s="14">
        <v>-438.3</v>
      </c>
      <c r="U728" s="14">
        <v>0</v>
      </c>
      <c r="V728" s="14">
        <v>1847</v>
      </c>
      <c r="W728">
        <f t="shared" si="56"/>
        <v>9</v>
      </c>
      <c r="X728">
        <f t="shared" si="57"/>
        <v>0</v>
      </c>
      <c r="Y728">
        <f t="shared" si="58"/>
        <v>861.7</v>
      </c>
      <c r="Z728">
        <f t="shared" si="60"/>
        <v>0</v>
      </c>
      <c r="AA728" s="23">
        <f t="shared" si="59"/>
        <v>49.92</v>
      </c>
    </row>
    <row r="729" spans="1:27" x14ac:dyDescent="0.25">
      <c r="A729" s="10" t="s">
        <v>26</v>
      </c>
      <c r="B729" s="10" t="s">
        <v>30</v>
      </c>
      <c r="C729" s="11">
        <v>45726.375</v>
      </c>
      <c r="D729" s="12">
        <v>5.29</v>
      </c>
      <c r="E729" s="12">
        <v>5.29</v>
      </c>
      <c r="F729" s="13">
        <v>2.41</v>
      </c>
      <c r="G729" s="14">
        <v>2600</v>
      </c>
      <c r="H729" s="12">
        <v>0</v>
      </c>
      <c r="I729" s="12">
        <v>1723.4</v>
      </c>
      <c r="J729" s="10">
        <v>0</v>
      </c>
      <c r="K729" s="10">
        <v>0.1</v>
      </c>
      <c r="L729" s="14">
        <v>6266</v>
      </c>
      <c r="M729" s="14">
        <v>-376.72098938425643</v>
      </c>
      <c r="N729" s="14">
        <v>-233.21999999999991</v>
      </c>
      <c r="O729" s="14">
        <v>-219.85938938425639</v>
      </c>
      <c r="P729" s="14">
        <v>-219.85938938425639</v>
      </c>
      <c r="Q729" s="16">
        <v>0</v>
      </c>
      <c r="R729" s="14">
        <v>-181.9896</v>
      </c>
      <c r="S729" s="16">
        <v>112.788</v>
      </c>
      <c r="T729" s="14">
        <v>-87.660000000000025</v>
      </c>
      <c r="U729" s="14">
        <v>0</v>
      </c>
      <c r="V729" s="14">
        <v>1847</v>
      </c>
      <c r="W729">
        <f t="shared" si="56"/>
        <v>9</v>
      </c>
      <c r="X729">
        <f t="shared" si="57"/>
        <v>0</v>
      </c>
      <c r="Y729">
        <f t="shared" si="58"/>
        <v>172.34000000000003</v>
      </c>
      <c r="Z729">
        <f t="shared" si="60"/>
        <v>0</v>
      </c>
      <c r="AA729" s="23">
        <f t="shared" si="59"/>
        <v>112.788</v>
      </c>
    </row>
    <row r="730" spans="1:27" x14ac:dyDescent="0.25">
      <c r="A730" s="10" t="s">
        <v>43</v>
      </c>
      <c r="B730" s="10" t="s">
        <v>44</v>
      </c>
      <c r="C730" s="11">
        <v>45726.375</v>
      </c>
      <c r="D730" s="12">
        <v>5.37</v>
      </c>
      <c r="E730" s="12">
        <v>5.37</v>
      </c>
      <c r="F730" s="13">
        <v>6.56</v>
      </c>
      <c r="G730" s="14">
        <v>2600</v>
      </c>
      <c r="H730" s="12">
        <v>1723.4</v>
      </c>
      <c r="I730" s="12">
        <v>0</v>
      </c>
      <c r="J730" s="10">
        <v>0.1</v>
      </c>
      <c r="K730" s="10">
        <v>0</v>
      </c>
      <c r="L730" s="14">
        <v>17056</v>
      </c>
      <c r="M730" s="14">
        <v>-305.37003801229508</v>
      </c>
      <c r="N730" s="14">
        <v>-1018.5965999999989</v>
      </c>
      <c r="O730" s="14">
        <v>-895.13163801229518</v>
      </c>
      <c r="P730" s="14">
        <v>-895.13163801229518</v>
      </c>
      <c r="Q730" s="16">
        <v>0</v>
      </c>
      <c r="R730" s="14">
        <v>-9.5783999999999487</v>
      </c>
      <c r="S730" s="16">
        <v>511.67999999999989</v>
      </c>
      <c r="T730" s="14">
        <v>87.660000000000025</v>
      </c>
      <c r="U730" s="14">
        <v>0</v>
      </c>
      <c r="V730" s="14">
        <v>1847</v>
      </c>
      <c r="W730">
        <f t="shared" si="56"/>
        <v>9</v>
      </c>
      <c r="X730">
        <f t="shared" si="57"/>
        <v>172.34000000000003</v>
      </c>
      <c r="Y730">
        <f t="shared" si="58"/>
        <v>0</v>
      </c>
      <c r="Z730">
        <f t="shared" si="60"/>
        <v>0</v>
      </c>
      <c r="AA730" s="23">
        <f t="shared" si="59"/>
        <v>511.67999999999989</v>
      </c>
    </row>
    <row r="731" spans="1:27" x14ac:dyDescent="0.25">
      <c r="A731" s="10" t="s">
        <v>65</v>
      </c>
      <c r="B731" s="10" t="s">
        <v>68</v>
      </c>
      <c r="C731" s="11">
        <v>45726.375</v>
      </c>
      <c r="D731" s="12">
        <v>2.2000000000000002</v>
      </c>
      <c r="E731" s="12">
        <v>2.2000000000000002</v>
      </c>
      <c r="F731" s="13">
        <v>2.68</v>
      </c>
      <c r="G731" s="14">
        <v>2600</v>
      </c>
      <c r="H731" s="12">
        <v>0</v>
      </c>
      <c r="I731" s="12">
        <v>0</v>
      </c>
      <c r="J731" s="10">
        <v>0</v>
      </c>
      <c r="K731" s="10">
        <v>0</v>
      </c>
      <c r="L731" s="14">
        <v>6968</v>
      </c>
      <c r="M731" s="14">
        <v>-268.43031811035951</v>
      </c>
      <c r="N731" s="14">
        <v>-388.03680000000003</v>
      </c>
      <c r="O731" s="14">
        <v>-288.34631811035939</v>
      </c>
      <c r="P731" s="14">
        <v>-288.34631811035939</v>
      </c>
      <c r="Q731" s="16">
        <v>0</v>
      </c>
      <c r="R731" s="14">
        <v>-28.86</v>
      </c>
      <c r="S731" s="16">
        <v>48.776000000000003</v>
      </c>
      <c r="T731" s="14">
        <v>0</v>
      </c>
      <c r="U731" s="14">
        <v>0</v>
      </c>
      <c r="V731" s="14">
        <v>1847</v>
      </c>
      <c r="W731">
        <f t="shared" si="56"/>
        <v>9</v>
      </c>
      <c r="X731">
        <f t="shared" si="57"/>
        <v>0</v>
      </c>
      <c r="Y731">
        <f t="shared" si="58"/>
        <v>0</v>
      </c>
      <c r="Z731">
        <f t="shared" si="60"/>
        <v>0</v>
      </c>
      <c r="AA731" s="23">
        <f t="shared" si="59"/>
        <v>48.776000000000003</v>
      </c>
    </row>
    <row r="732" spans="1:27" x14ac:dyDescent="0.25">
      <c r="A732" s="10" t="s">
        <v>48</v>
      </c>
      <c r="B732" s="10" t="s">
        <v>49</v>
      </c>
      <c r="C732" s="11">
        <v>45726.375</v>
      </c>
      <c r="D732" s="12">
        <v>0.8</v>
      </c>
      <c r="E732" s="12">
        <v>0.8</v>
      </c>
      <c r="F732" s="13">
        <v>1.03</v>
      </c>
      <c r="G732" s="14">
        <v>2600</v>
      </c>
      <c r="H732" s="12">
        <v>0</v>
      </c>
      <c r="I732" s="12">
        <v>0</v>
      </c>
      <c r="J732" s="10">
        <v>0</v>
      </c>
      <c r="K732" s="10">
        <v>0</v>
      </c>
      <c r="L732" s="14">
        <v>2678</v>
      </c>
      <c r="M732" s="14">
        <v>-231.01317249491191</v>
      </c>
      <c r="N732" s="14">
        <v>-185.93430000000001</v>
      </c>
      <c r="O732" s="14">
        <v>-176.2771704949119</v>
      </c>
      <c r="P732" s="14">
        <v>-176.2771704949119</v>
      </c>
      <c r="Q732" s="16">
        <v>0</v>
      </c>
      <c r="R732" s="14">
        <v>-14.82</v>
      </c>
      <c r="S732" s="16">
        <v>-39.916001999999992</v>
      </c>
      <c r="T732" s="14">
        <v>0</v>
      </c>
      <c r="U732" s="14">
        <v>0</v>
      </c>
      <c r="V732" s="14">
        <v>1847</v>
      </c>
      <c r="W732">
        <f t="shared" si="56"/>
        <v>9</v>
      </c>
      <c r="X732">
        <f t="shared" si="57"/>
        <v>0</v>
      </c>
      <c r="Y732">
        <f t="shared" si="58"/>
        <v>0</v>
      </c>
      <c r="Z732">
        <f t="shared" si="60"/>
        <v>106.04880000000001</v>
      </c>
      <c r="AA732" s="23">
        <f t="shared" si="59"/>
        <v>172.18159800000004</v>
      </c>
    </row>
    <row r="733" spans="1:27" x14ac:dyDescent="0.25">
      <c r="A733" s="10" t="s">
        <v>65</v>
      </c>
      <c r="B733" s="10" t="s">
        <v>66</v>
      </c>
      <c r="C733" s="11">
        <v>45726.375</v>
      </c>
      <c r="D733" s="12">
        <v>1.8</v>
      </c>
      <c r="E733" s="12">
        <v>1.8</v>
      </c>
      <c r="F733" s="13">
        <v>2.0299999999999998</v>
      </c>
      <c r="G733" s="14">
        <v>2600</v>
      </c>
      <c r="H733" s="12">
        <v>0</v>
      </c>
      <c r="I733" s="12">
        <v>1723.4</v>
      </c>
      <c r="J733" s="10">
        <v>0</v>
      </c>
      <c r="K733" s="10">
        <v>0.2</v>
      </c>
      <c r="L733" s="14">
        <v>5277.9999999999991</v>
      </c>
      <c r="M733" s="14">
        <v>-151.46691769892081</v>
      </c>
      <c r="N733" s="14">
        <v>-24.252299999999849</v>
      </c>
      <c r="O733" s="14">
        <v>-13.092917698920751</v>
      </c>
      <c r="P733" s="14">
        <v>-13.092917698920751</v>
      </c>
      <c r="Q733" s="16">
        <v>0</v>
      </c>
      <c r="R733" s="14">
        <v>0</v>
      </c>
      <c r="S733" s="16">
        <v>36.945999999999998</v>
      </c>
      <c r="T733" s="14">
        <v>-175.32000000000011</v>
      </c>
      <c r="U733" s="14">
        <v>0</v>
      </c>
      <c r="V733" s="14">
        <v>1847</v>
      </c>
      <c r="W733">
        <f t="shared" si="56"/>
        <v>9</v>
      </c>
      <c r="X733">
        <f t="shared" si="57"/>
        <v>0</v>
      </c>
      <c r="Y733">
        <f t="shared" si="58"/>
        <v>344.68000000000006</v>
      </c>
      <c r="Z733">
        <f t="shared" si="60"/>
        <v>0</v>
      </c>
      <c r="AA733" s="23">
        <f t="shared" si="59"/>
        <v>36.945999999999998</v>
      </c>
    </row>
    <row r="734" spans="1:27" x14ac:dyDescent="0.25">
      <c r="A734" s="10" t="s">
        <v>92</v>
      </c>
      <c r="B734" s="10" t="s">
        <v>93</v>
      </c>
      <c r="C734" s="11">
        <v>45726.375</v>
      </c>
      <c r="D734" s="12">
        <v>2.15</v>
      </c>
      <c r="E734" s="12">
        <v>2.15</v>
      </c>
      <c r="F734" s="13">
        <v>2.41</v>
      </c>
      <c r="G734" s="14">
        <v>2600</v>
      </c>
      <c r="H734" s="12">
        <v>0</v>
      </c>
      <c r="I734" s="12">
        <v>1723.4</v>
      </c>
      <c r="J734" s="10">
        <v>0</v>
      </c>
      <c r="K734" s="10">
        <v>0.3</v>
      </c>
      <c r="L734" s="14">
        <v>6266</v>
      </c>
      <c r="M734" s="14">
        <v>-113.78902780647419</v>
      </c>
      <c r="N734" s="14">
        <v>-7.0199999999999889</v>
      </c>
      <c r="O734" s="14">
        <v>-6.2058278064742511</v>
      </c>
      <c r="P734" s="14">
        <v>-6.2058278064742511</v>
      </c>
      <c r="Q734" s="16">
        <v>0</v>
      </c>
      <c r="R734" s="14">
        <v>0</v>
      </c>
      <c r="S734" s="16">
        <v>155.39680000000001</v>
      </c>
      <c r="T734" s="14">
        <v>-262.98</v>
      </c>
      <c r="U734" s="14">
        <v>0</v>
      </c>
      <c r="V734" s="14">
        <v>1847</v>
      </c>
      <c r="W734">
        <f t="shared" si="56"/>
        <v>9</v>
      </c>
      <c r="X734">
        <f t="shared" si="57"/>
        <v>0</v>
      </c>
      <c r="Y734">
        <f t="shared" si="58"/>
        <v>517.02</v>
      </c>
      <c r="Z734">
        <f t="shared" si="60"/>
        <v>0</v>
      </c>
      <c r="AA734" s="23">
        <f t="shared" si="59"/>
        <v>155.39680000000001</v>
      </c>
    </row>
    <row r="735" spans="1:27" x14ac:dyDescent="0.25">
      <c r="A735" s="10" t="s">
        <v>54</v>
      </c>
      <c r="B735" s="10" t="s">
        <v>56</v>
      </c>
      <c r="C735" s="11">
        <v>45726.375</v>
      </c>
      <c r="D735" s="12">
        <v>1.2</v>
      </c>
      <c r="E735" s="12">
        <v>1.2</v>
      </c>
      <c r="F735" s="13">
        <v>1.41</v>
      </c>
      <c r="G735" s="14">
        <v>2600</v>
      </c>
      <c r="H735" s="12">
        <v>0</v>
      </c>
      <c r="I735" s="12">
        <v>0</v>
      </c>
      <c r="J735" s="10">
        <v>0</v>
      </c>
      <c r="K735" s="10">
        <v>0</v>
      </c>
      <c r="L735" s="14">
        <v>3666</v>
      </c>
      <c r="M735" s="14">
        <v>-102.0518172690654</v>
      </c>
      <c r="N735" s="14">
        <v>-169.76609999999999</v>
      </c>
      <c r="O735" s="14">
        <v>-156.33981726906541</v>
      </c>
      <c r="P735" s="14">
        <v>-156.33981726906541</v>
      </c>
      <c r="Q735" s="16">
        <v>0</v>
      </c>
      <c r="R735" s="14">
        <v>-11.7</v>
      </c>
      <c r="S735" s="16">
        <v>65.987999999999985</v>
      </c>
      <c r="T735" s="14">
        <v>0</v>
      </c>
      <c r="U735" s="14">
        <v>0</v>
      </c>
      <c r="V735" s="14">
        <v>1847</v>
      </c>
      <c r="W735">
        <f t="shared" si="56"/>
        <v>9</v>
      </c>
      <c r="X735">
        <f t="shared" si="57"/>
        <v>0</v>
      </c>
      <c r="Y735">
        <f t="shared" si="58"/>
        <v>0</v>
      </c>
      <c r="Z735">
        <f t="shared" si="60"/>
        <v>0</v>
      </c>
      <c r="AA735" s="23">
        <f t="shared" si="59"/>
        <v>65.987999999999985</v>
      </c>
    </row>
    <row r="736" spans="1:27" x14ac:dyDescent="0.25">
      <c r="A736" s="10" t="s">
        <v>88</v>
      </c>
      <c r="B736" s="10" t="s">
        <v>89</v>
      </c>
      <c r="C736" s="11">
        <v>45726.375</v>
      </c>
      <c r="D736" s="12">
        <v>4.5</v>
      </c>
      <c r="E736" s="12">
        <v>4.5</v>
      </c>
      <c r="F736" s="13">
        <v>4.5999999999999996</v>
      </c>
      <c r="G736" s="14">
        <v>2600</v>
      </c>
      <c r="H736" s="12">
        <v>0</v>
      </c>
      <c r="I736" s="12">
        <v>0</v>
      </c>
      <c r="J736" s="10">
        <v>0</v>
      </c>
      <c r="K736" s="10">
        <v>0</v>
      </c>
      <c r="L736" s="14">
        <v>11960</v>
      </c>
      <c r="M736" s="14">
        <v>-71.465146111564678</v>
      </c>
      <c r="N736" s="14">
        <v>-80.840999999999724</v>
      </c>
      <c r="O736" s="14">
        <v>-71.465146111564678</v>
      </c>
      <c r="P736" s="14">
        <v>-71.465146111564678</v>
      </c>
      <c r="Q736" s="16">
        <v>0</v>
      </c>
      <c r="R736" s="14">
        <v>0</v>
      </c>
      <c r="S736" s="16">
        <v>0</v>
      </c>
      <c r="T736" s="14">
        <v>0</v>
      </c>
      <c r="U736" s="14">
        <v>0</v>
      </c>
      <c r="V736" s="14">
        <v>1847</v>
      </c>
      <c r="W736">
        <f t="shared" si="56"/>
        <v>9</v>
      </c>
      <c r="X736">
        <f t="shared" si="57"/>
        <v>0</v>
      </c>
      <c r="Y736">
        <f t="shared" si="58"/>
        <v>0</v>
      </c>
      <c r="Z736">
        <f t="shared" si="60"/>
        <v>120.79599999999999</v>
      </c>
      <c r="AA736" s="23">
        <f t="shared" si="59"/>
        <v>241.59199999999998</v>
      </c>
    </row>
    <row r="737" spans="1:27" x14ac:dyDescent="0.25">
      <c r="A737" s="10" t="s">
        <v>59</v>
      </c>
      <c r="B737" s="10" t="s">
        <v>59</v>
      </c>
      <c r="C737" s="11">
        <v>45726.375</v>
      </c>
      <c r="D737" s="12">
        <v>0.3</v>
      </c>
      <c r="E737" s="12">
        <v>0.3</v>
      </c>
      <c r="F737" s="13">
        <v>0</v>
      </c>
      <c r="G737" s="14">
        <v>2600</v>
      </c>
      <c r="H737" s="12">
        <v>0</v>
      </c>
      <c r="I737" s="12">
        <v>0</v>
      </c>
      <c r="J737" s="10">
        <v>0</v>
      </c>
      <c r="K737" s="10">
        <v>0</v>
      </c>
      <c r="L737" s="14">
        <v>0</v>
      </c>
      <c r="M737" s="14">
        <v>-45.35860926882475</v>
      </c>
      <c r="N737" s="14">
        <v>-23.4</v>
      </c>
      <c r="O737" s="14">
        <v>-23.128609268824761</v>
      </c>
      <c r="P737" s="14">
        <v>-23.128609268824761</v>
      </c>
      <c r="Q737" s="16">
        <v>0</v>
      </c>
      <c r="R737" s="14">
        <v>-22.23</v>
      </c>
      <c r="S737" s="16">
        <v>0</v>
      </c>
      <c r="T737" s="14">
        <v>0</v>
      </c>
      <c r="U737" s="14">
        <v>0</v>
      </c>
      <c r="V737" s="14">
        <v>1847</v>
      </c>
      <c r="W737">
        <f t="shared" si="56"/>
        <v>9</v>
      </c>
      <c r="X737">
        <f t="shared" si="57"/>
        <v>0</v>
      </c>
      <c r="Y737">
        <f t="shared" si="58"/>
        <v>0</v>
      </c>
      <c r="Z737">
        <f t="shared" si="60"/>
        <v>0</v>
      </c>
      <c r="AA737" s="23">
        <f t="shared" si="59"/>
        <v>0</v>
      </c>
    </row>
    <row r="738" spans="1:27" x14ac:dyDescent="0.25">
      <c r="A738" s="10" t="s">
        <v>54</v>
      </c>
      <c r="B738" s="10" t="s">
        <v>58</v>
      </c>
      <c r="C738" s="11">
        <v>45726.375</v>
      </c>
      <c r="D738" s="12">
        <v>11.2</v>
      </c>
      <c r="E738" s="12">
        <v>11.2</v>
      </c>
      <c r="F738" s="13">
        <v>12</v>
      </c>
      <c r="G738" s="14">
        <v>2600</v>
      </c>
      <c r="H738" s="12">
        <v>0</v>
      </c>
      <c r="I738" s="12">
        <v>0</v>
      </c>
      <c r="J738" s="10">
        <v>0</v>
      </c>
      <c r="K738" s="10">
        <v>0</v>
      </c>
      <c r="L738" s="14">
        <v>31200</v>
      </c>
      <c r="M738" s="14">
        <v>-27.670509328031589</v>
      </c>
      <c r="N738" s="14">
        <v>-646.72800000000063</v>
      </c>
      <c r="O738" s="14">
        <v>-570.55050932803147</v>
      </c>
      <c r="P738" s="14">
        <v>-570.55050932803147</v>
      </c>
      <c r="Q738" s="16">
        <v>0</v>
      </c>
      <c r="R738" s="14">
        <v>-18.720000000000059</v>
      </c>
      <c r="S738" s="16">
        <v>561.59999999999991</v>
      </c>
      <c r="T738" s="14">
        <v>0</v>
      </c>
      <c r="U738" s="14">
        <v>0</v>
      </c>
      <c r="V738" s="14">
        <v>1847</v>
      </c>
      <c r="W738">
        <f t="shared" si="56"/>
        <v>9</v>
      </c>
      <c r="X738">
        <f t="shared" si="57"/>
        <v>0</v>
      </c>
      <c r="Y738">
        <f t="shared" si="58"/>
        <v>0</v>
      </c>
      <c r="Z738">
        <f t="shared" si="60"/>
        <v>0</v>
      </c>
      <c r="AA738" s="23">
        <f t="shared" si="59"/>
        <v>561.59999999999991</v>
      </c>
    </row>
    <row r="739" spans="1:27" x14ac:dyDescent="0.25">
      <c r="A739" s="10" t="s">
        <v>54</v>
      </c>
      <c r="B739" s="10" t="s">
        <v>55</v>
      </c>
      <c r="C739" s="11">
        <v>45726.375</v>
      </c>
      <c r="D739" s="12">
        <v>0.1</v>
      </c>
      <c r="E739" s="12">
        <v>0.1</v>
      </c>
      <c r="F739" s="13">
        <v>0</v>
      </c>
      <c r="G739" s="14">
        <v>2600</v>
      </c>
      <c r="H739" s="12">
        <v>0</v>
      </c>
      <c r="I739" s="12">
        <v>0</v>
      </c>
      <c r="J739" s="10">
        <v>0</v>
      </c>
      <c r="K739" s="10">
        <v>0</v>
      </c>
      <c r="L739" s="14">
        <v>0</v>
      </c>
      <c r="M739" s="14">
        <v>-15.11812452418306</v>
      </c>
      <c r="N739" s="14">
        <v>-7.8</v>
      </c>
      <c r="O739" s="14">
        <v>-7.7081245241830629</v>
      </c>
      <c r="P739" s="14">
        <v>-7.7081245241830629</v>
      </c>
      <c r="Q739" s="16">
        <v>0</v>
      </c>
      <c r="R739" s="14">
        <v>-7.41</v>
      </c>
      <c r="S739" s="16">
        <v>0</v>
      </c>
      <c r="T739" s="14">
        <v>0</v>
      </c>
      <c r="U739" s="14">
        <v>0</v>
      </c>
      <c r="V739" s="14">
        <v>1847</v>
      </c>
      <c r="W739">
        <f t="shared" si="56"/>
        <v>9</v>
      </c>
      <c r="X739">
        <f t="shared" si="57"/>
        <v>0</v>
      </c>
      <c r="Y739">
        <f t="shared" si="58"/>
        <v>0</v>
      </c>
      <c r="Z739">
        <f t="shared" si="60"/>
        <v>0</v>
      </c>
      <c r="AA739" s="23">
        <f t="shared" si="59"/>
        <v>0</v>
      </c>
    </row>
    <row r="740" spans="1:27" x14ac:dyDescent="0.25">
      <c r="A740" s="10" t="s">
        <v>71</v>
      </c>
      <c r="B740" s="10" t="s">
        <v>72</v>
      </c>
      <c r="C740" s="11">
        <v>45726.375</v>
      </c>
      <c r="D740" s="12">
        <v>0</v>
      </c>
      <c r="E740" s="12">
        <v>0</v>
      </c>
      <c r="F740" s="13">
        <v>0.01</v>
      </c>
      <c r="G740" s="14">
        <v>2600</v>
      </c>
      <c r="H740" s="12">
        <v>0</v>
      </c>
      <c r="I740" s="12">
        <v>0</v>
      </c>
      <c r="J740" s="10">
        <v>0</v>
      </c>
      <c r="K740" s="10">
        <v>0</v>
      </c>
      <c r="L740" s="14">
        <v>26</v>
      </c>
      <c r="M740" s="14">
        <v>-4.9226744611156494</v>
      </c>
      <c r="N740" s="14">
        <v>-8.0841000000000012</v>
      </c>
      <c r="O740" s="14">
        <v>-7.9903414611156522</v>
      </c>
      <c r="P740" s="14">
        <v>-7.9903414611156522</v>
      </c>
      <c r="Q740" s="16">
        <v>0</v>
      </c>
      <c r="R740" s="14">
        <v>-0.78</v>
      </c>
      <c r="S740" s="16">
        <v>3.8476670000000008</v>
      </c>
      <c r="T740" s="14">
        <v>0</v>
      </c>
      <c r="U740" s="14">
        <v>0</v>
      </c>
      <c r="V740" s="14">
        <v>1847</v>
      </c>
      <c r="W740">
        <f t="shared" si="56"/>
        <v>9</v>
      </c>
      <c r="X740">
        <f t="shared" si="57"/>
        <v>0</v>
      </c>
      <c r="Y740">
        <f t="shared" si="58"/>
        <v>0</v>
      </c>
      <c r="Z740">
        <f t="shared" si="60"/>
        <v>1.1388</v>
      </c>
      <c r="AA740" s="23">
        <f t="shared" si="59"/>
        <v>6.1252670000000009</v>
      </c>
    </row>
    <row r="741" spans="1:27" x14ac:dyDescent="0.25">
      <c r="A741" s="10" t="s">
        <v>50</v>
      </c>
      <c r="B741" s="10" t="s">
        <v>51</v>
      </c>
      <c r="C741" s="11">
        <v>45726.375</v>
      </c>
      <c r="D741" s="12">
        <v>2.1</v>
      </c>
      <c r="E741" s="12">
        <v>2.1</v>
      </c>
      <c r="F741" s="13">
        <v>2.2000000000000002</v>
      </c>
      <c r="G741" s="14">
        <v>2600</v>
      </c>
      <c r="H741" s="12">
        <v>0</v>
      </c>
      <c r="I741" s="12">
        <v>0</v>
      </c>
      <c r="J741" s="10">
        <v>0</v>
      </c>
      <c r="K741" s="10">
        <v>0</v>
      </c>
      <c r="L741" s="14">
        <v>5720</v>
      </c>
      <c r="M741" s="14">
        <v>-2.8251461115649898</v>
      </c>
      <c r="N741" s="14">
        <v>-80.841000000000079</v>
      </c>
      <c r="O741" s="14">
        <v>-71.465146111564991</v>
      </c>
      <c r="P741" s="14">
        <v>-71.465146111564991</v>
      </c>
      <c r="Q741" s="16">
        <v>0</v>
      </c>
      <c r="R741" s="14">
        <v>0</v>
      </c>
      <c r="S741" s="16">
        <v>68.64</v>
      </c>
      <c r="T741" s="14">
        <v>0</v>
      </c>
      <c r="U741" s="14">
        <v>0</v>
      </c>
      <c r="V741" s="14">
        <v>1847</v>
      </c>
      <c r="W741">
        <f t="shared" si="56"/>
        <v>9</v>
      </c>
      <c r="X741">
        <f t="shared" si="57"/>
        <v>0</v>
      </c>
      <c r="Y741">
        <f t="shared" si="58"/>
        <v>0</v>
      </c>
      <c r="Z741">
        <f t="shared" si="60"/>
        <v>0</v>
      </c>
      <c r="AA741" s="23">
        <f t="shared" si="59"/>
        <v>68.64</v>
      </c>
    </row>
    <row r="742" spans="1:27" x14ac:dyDescent="0.25">
      <c r="A742" s="10" t="s">
        <v>26</v>
      </c>
      <c r="B742" s="10" t="s">
        <v>26</v>
      </c>
      <c r="C742" s="11">
        <v>45726.375</v>
      </c>
      <c r="D742" s="12">
        <v>0</v>
      </c>
      <c r="E742" s="12">
        <v>0</v>
      </c>
      <c r="F742" s="13">
        <v>0</v>
      </c>
      <c r="G742" s="14">
        <v>2600</v>
      </c>
      <c r="H742" s="12">
        <v>0</v>
      </c>
      <c r="I742" s="12">
        <v>0</v>
      </c>
      <c r="J742" s="10">
        <v>0</v>
      </c>
      <c r="K742" s="10">
        <v>0</v>
      </c>
      <c r="L742" s="14">
        <v>0</v>
      </c>
      <c r="M742" s="14">
        <v>0</v>
      </c>
      <c r="N742" s="14">
        <v>0</v>
      </c>
      <c r="O742" s="14">
        <v>0</v>
      </c>
      <c r="P742" s="14">
        <v>0</v>
      </c>
      <c r="Q742" s="16">
        <v>0</v>
      </c>
      <c r="R742" s="14">
        <v>0</v>
      </c>
      <c r="S742" s="16">
        <v>0</v>
      </c>
      <c r="T742" s="14">
        <v>0</v>
      </c>
      <c r="U742" s="14">
        <v>0</v>
      </c>
      <c r="V742" s="14">
        <v>1847</v>
      </c>
      <c r="W742">
        <f t="shared" si="56"/>
        <v>9</v>
      </c>
      <c r="X742">
        <f t="shared" si="57"/>
        <v>0</v>
      </c>
      <c r="Y742">
        <f t="shared" si="58"/>
        <v>0</v>
      </c>
      <c r="Z742">
        <f t="shared" si="60"/>
        <v>0</v>
      </c>
      <c r="AA742" s="23">
        <f t="shared" si="59"/>
        <v>0</v>
      </c>
    </row>
    <row r="743" spans="1:27" x14ac:dyDescent="0.25">
      <c r="A743" s="10" t="s">
        <v>112</v>
      </c>
      <c r="B743" s="10" t="s">
        <v>154</v>
      </c>
      <c r="C743" s="11">
        <v>45726.375</v>
      </c>
      <c r="D743" s="12">
        <v>0</v>
      </c>
      <c r="E743" s="12">
        <v>0</v>
      </c>
      <c r="F743" s="13">
        <v>0</v>
      </c>
      <c r="G743" s="14">
        <v>2600</v>
      </c>
      <c r="H743" s="12">
        <v>0</v>
      </c>
      <c r="I743" s="12">
        <v>0</v>
      </c>
      <c r="J743" s="10">
        <v>0</v>
      </c>
      <c r="K743" s="10">
        <v>0</v>
      </c>
      <c r="L743" s="14">
        <v>0</v>
      </c>
      <c r="M743" s="14">
        <v>0</v>
      </c>
      <c r="N743" s="14">
        <v>0</v>
      </c>
      <c r="O743" s="14">
        <v>0</v>
      </c>
      <c r="P743" s="14">
        <v>0</v>
      </c>
      <c r="Q743" s="16">
        <v>0</v>
      </c>
      <c r="R743" s="14">
        <v>0</v>
      </c>
      <c r="S743" s="16">
        <v>0</v>
      </c>
      <c r="T743" s="14">
        <v>0</v>
      </c>
      <c r="U743" s="14">
        <v>0</v>
      </c>
      <c r="V743" s="14">
        <v>1847</v>
      </c>
      <c r="W743">
        <f t="shared" si="56"/>
        <v>9</v>
      </c>
      <c r="X743">
        <f t="shared" si="57"/>
        <v>0</v>
      </c>
      <c r="Y743">
        <f t="shared" si="58"/>
        <v>0</v>
      </c>
      <c r="Z743">
        <f t="shared" si="60"/>
        <v>0</v>
      </c>
      <c r="AA743" s="23">
        <f t="shared" si="59"/>
        <v>0</v>
      </c>
    </row>
    <row r="744" spans="1:27" x14ac:dyDescent="0.25">
      <c r="A744" s="10" t="s">
        <v>118</v>
      </c>
      <c r="B744" s="10" t="s">
        <v>120</v>
      </c>
      <c r="C744" s="11">
        <v>45726.375</v>
      </c>
      <c r="D744" s="12">
        <v>0</v>
      </c>
      <c r="E744" s="12">
        <v>0</v>
      </c>
      <c r="F744" s="13">
        <v>0</v>
      </c>
      <c r="G744" s="14">
        <v>2600</v>
      </c>
      <c r="H744" s="12">
        <v>0</v>
      </c>
      <c r="I744" s="12">
        <v>0</v>
      </c>
      <c r="J744" s="10">
        <v>0</v>
      </c>
      <c r="K744" s="10">
        <v>0</v>
      </c>
      <c r="L744" s="14">
        <v>0</v>
      </c>
      <c r="M744" s="14">
        <v>0</v>
      </c>
      <c r="N744" s="14">
        <v>0</v>
      </c>
      <c r="O744" s="14">
        <v>0</v>
      </c>
      <c r="P744" s="14">
        <v>0</v>
      </c>
      <c r="Q744" s="16">
        <v>0</v>
      </c>
      <c r="R744" s="14">
        <v>0</v>
      </c>
      <c r="S744" s="16">
        <v>0</v>
      </c>
      <c r="T744" s="14">
        <v>0</v>
      </c>
      <c r="U744" s="14">
        <v>0</v>
      </c>
      <c r="V744" s="14">
        <v>1847</v>
      </c>
      <c r="W744">
        <f t="shared" si="56"/>
        <v>9</v>
      </c>
      <c r="X744">
        <f t="shared" si="57"/>
        <v>0</v>
      </c>
      <c r="Y744">
        <f t="shared" si="58"/>
        <v>0</v>
      </c>
      <c r="Z744">
        <f t="shared" si="60"/>
        <v>0</v>
      </c>
      <c r="AA744" s="23">
        <f t="shared" si="59"/>
        <v>0</v>
      </c>
    </row>
    <row r="745" spans="1:27" x14ac:dyDescent="0.25">
      <c r="A745" s="10" t="s">
        <v>112</v>
      </c>
      <c r="B745" s="10" t="s">
        <v>155</v>
      </c>
      <c r="C745" s="11">
        <v>45726.375</v>
      </c>
      <c r="D745" s="12">
        <v>0</v>
      </c>
      <c r="E745" s="12">
        <v>0</v>
      </c>
      <c r="F745" s="13">
        <v>0</v>
      </c>
      <c r="G745" s="14">
        <v>2600</v>
      </c>
      <c r="H745" s="12">
        <v>0</v>
      </c>
      <c r="I745" s="12">
        <v>0</v>
      </c>
      <c r="J745" s="10">
        <v>0</v>
      </c>
      <c r="K745" s="10">
        <v>0</v>
      </c>
      <c r="L745" s="14">
        <v>0</v>
      </c>
      <c r="M745" s="14">
        <v>0</v>
      </c>
      <c r="N745" s="14">
        <v>0</v>
      </c>
      <c r="O745" s="14">
        <v>0</v>
      </c>
      <c r="P745" s="14">
        <v>0</v>
      </c>
      <c r="Q745" s="16">
        <v>0</v>
      </c>
      <c r="R745" s="14">
        <v>0</v>
      </c>
      <c r="S745" s="16">
        <v>0</v>
      </c>
      <c r="T745" s="14">
        <v>0</v>
      </c>
      <c r="U745" s="14">
        <v>0</v>
      </c>
      <c r="V745" s="14">
        <v>1847</v>
      </c>
      <c r="W745">
        <f t="shared" si="56"/>
        <v>9</v>
      </c>
      <c r="X745">
        <f t="shared" si="57"/>
        <v>0</v>
      </c>
      <c r="Y745">
        <f t="shared" si="58"/>
        <v>0</v>
      </c>
      <c r="Z745">
        <f t="shared" si="60"/>
        <v>0</v>
      </c>
      <c r="AA745" s="23">
        <f t="shared" si="59"/>
        <v>0</v>
      </c>
    </row>
    <row r="746" spans="1:27" x14ac:dyDescent="0.25">
      <c r="A746" s="10" t="s">
        <v>78</v>
      </c>
      <c r="B746" s="10" t="s">
        <v>79</v>
      </c>
      <c r="C746" s="11">
        <v>45726.375</v>
      </c>
      <c r="D746" s="12">
        <v>0</v>
      </c>
      <c r="E746" s="12">
        <v>0</v>
      </c>
      <c r="F746" s="13">
        <v>0</v>
      </c>
      <c r="G746" s="14">
        <v>2600</v>
      </c>
      <c r="H746" s="12">
        <v>0</v>
      </c>
      <c r="I746" s="12">
        <v>0</v>
      </c>
      <c r="J746" s="10">
        <v>0</v>
      </c>
      <c r="K746" s="10">
        <v>0</v>
      </c>
      <c r="L746" s="14">
        <v>0</v>
      </c>
      <c r="M746" s="14">
        <v>0</v>
      </c>
      <c r="N746" s="14">
        <v>0</v>
      </c>
      <c r="O746" s="14">
        <v>0</v>
      </c>
      <c r="P746" s="14">
        <v>0</v>
      </c>
      <c r="Q746" s="16">
        <v>0</v>
      </c>
      <c r="R746" s="14">
        <v>0</v>
      </c>
      <c r="S746" s="16">
        <v>0</v>
      </c>
      <c r="T746" s="14">
        <v>0</v>
      </c>
      <c r="U746" s="14">
        <v>0</v>
      </c>
      <c r="V746" s="14">
        <v>1847</v>
      </c>
      <c r="W746">
        <f t="shared" si="56"/>
        <v>9</v>
      </c>
      <c r="X746">
        <f t="shared" si="57"/>
        <v>0</v>
      </c>
      <c r="Y746">
        <f t="shared" si="58"/>
        <v>0</v>
      </c>
      <c r="Z746">
        <f t="shared" si="60"/>
        <v>0</v>
      </c>
      <c r="AA746" s="23">
        <f t="shared" si="59"/>
        <v>0</v>
      </c>
    </row>
    <row r="747" spans="1:27" x14ac:dyDescent="0.25">
      <c r="A747" s="10" t="s">
        <v>80</v>
      </c>
      <c r="B747" s="10" t="s">
        <v>82</v>
      </c>
      <c r="C747" s="11">
        <v>45726.375</v>
      </c>
      <c r="D747" s="12">
        <v>0</v>
      </c>
      <c r="E747" s="12">
        <v>0</v>
      </c>
      <c r="F747" s="13">
        <v>0</v>
      </c>
      <c r="G747" s="14">
        <v>2600</v>
      </c>
      <c r="H747" s="12">
        <v>0</v>
      </c>
      <c r="I747" s="12">
        <v>0</v>
      </c>
      <c r="J747" s="10">
        <v>0</v>
      </c>
      <c r="K747" s="10">
        <v>0</v>
      </c>
      <c r="L747" s="14">
        <v>0</v>
      </c>
      <c r="M747" s="14">
        <v>0</v>
      </c>
      <c r="N747" s="14">
        <v>0</v>
      </c>
      <c r="O747" s="14">
        <v>0</v>
      </c>
      <c r="P747" s="14">
        <v>0</v>
      </c>
      <c r="Q747" s="16">
        <v>0</v>
      </c>
      <c r="R747" s="14">
        <v>0</v>
      </c>
      <c r="S747" s="16">
        <v>0</v>
      </c>
      <c r="T747" s="14">
        <v>0</v>
      </c>
      <c r="U747" s="14">
        <v>0</v>
      </c>
      <c r="V747" s="14">
        <v>1847</v>
      </c>
      <c r="W747">
        <f t="shared" si="56"/>
        <v>9</v>
      </c>
      <c r="X747">
        <f t="shared" si="57"/>
        <v>0</v>
      </c>
      <c r="Y747">
        <f t="shared" si="58"/>
        <v>0</v>
      </c>
      <c r="Z747">
        <f t="shared" si="60"/>
        <v>0</v>
      </c>
      <c r="AA747" s="23">
        <f t="shared" si="59"/>
        <v>0</v>
      </c>
    </row>
    <row r="748" spans="1:27" x14ac:dyDescent="0.25">
      <c r="A748" s="10" t="s">
        <v>60</v>
      </c>
      <c r="B748" s="10" t="s">
        <v>61</v>
      </c>
      <c r="C748" s="11">
        <v>45726.375</v>
      </c>
      <c r="D748" s="12">
        <v>0</v>
      </c>
      <c r="E748" s="12">
        <v>0</v>
      </c>
      <c r="F748" s="13">
        <v>0</v>
      </c>
      <c r="G748" s="14" t="s">
        <v>62</v>
      </c>
      <c r="H748" s="12">
        <v>0</v>
      </c>
      <c r="I748" s="12">
        <v>0</v>
      </c>
      <c r="J748" s="10">
        <v>0</v>
      </c>
      <c r="K748" s="10">
        <v>0</v>
      </c>
      <c r="L748" s="14">
        <v>0</v>
      </c>
      <c r="M748" s="14">
        <v>0</v>
      </c>
      <c r="N748" s="14">
        <v>0</v>
      </c>
      <c r="O748" s="14">
        <v>0</v>
      </c>
      <c r="P748" s="14">
        <v>0</v>
      </c>
      <c r="Q748" s="16">
        <v>0</v>
      </c>
      <c r="R748" s="14">
        <v>0</v>
      </c>
      <c r="S748" s="16">
        <v>0</v>
      </c>
      <c r="T748" s="14">
        <v>0</v>
      </c>
      <c r="U748" s="14">
        <v>0</v>
      </c>
      <c r="V748" s="14" t="s">
        <v>62</v>
      </c>
      <c r="W748">
        <f t="shared" si="56"/>
        <v>9</v>
      </c>
      <c r="X748">
        <f t="shared" si="57"/>
        <v>0</v>
      </c>
      <c r="Y748">
        <f t="shared" si="58"/>
        <v>0</v>
      </c>
      <c r="Z748">
        <f t="shared" si="60"/>
        <v>0</v>
      </c>
      <c r="AA748" s="23">
        <f t="shared" si="59"/>
        <v>0</v>
      </c>
    </row>
    <row r="749" spans="1:27" x14ac:dyDescent="0.25">
      <c r="A749" s="10" t="s">
        <v>98</v>
      </c>
      <c r="B749" s="10" t="s">
        <v>101</v>
      </c>
      <c r="C749" s="11">
        <v>45726.375</v>
      </c>
      <c r="D749" s="12">
        <v>6.26</v>
      </c>
      <c r="E749" s="12">
        <v>3.13</v>
      </c>
      <c r="F749" s="13">
        <v>3.57</v>
      </c>
      <c r="G749" s="14">
        <v>2600</v>
      </c>
      <c r="H749" s="12">
        <v>1723.4</v>
      </c>
      <c r="I749" s="12">
        <v>0</v>
      </c>
      <c r="J749" s="10">
        <v>1.2</v>
      </c>
      <c r="K749" s="10">
        <v>0</v>
      </c>
      <c r="L749" s="14">
        <v>9282</v>
      </c>
      <c r="M749" s="14">
        <v>3.031516360799515</v>
      </c>
      <c r="N749" s="14">
        <v>-1350.0446999999999</v>
      </c>
      <c r="O749" s="14">
        <v>-1146.522847639201</v>
      </c>
      <c r="P749" s="14">
        <v>-1146.522847639201</v>
      </c>
      <c r="Q749" s="16">
        <v>0</v>
      </c>
      <c r="R749" s="14">
        <v>-96.306599999999989</v>
      </c>
      <c r="S749" s="16">
        <v>193.94096400000001</v>
      </c>
      <c r="T749" s="14">
        <v>1051.92</v>
      </c>
      <c r="U749" s="14">
        <v>0</v>
      </c>
      <c r="V749" s="14">
        <v>1847</v>
      </c>
      <c r="W749">
        <f t="shared" si="56"/>
        <v>9</v>
      </c>
      <c r="X749">
        <f t="shared" si="57"/>
        <v>2068.08</v>
      </c>
      <c r="Y749">
        <f t="shared" si="58"/>
        <v>0</v>
      </c>
      <c r="Z749">
        <f t="shared" si="60"/>
        <v>92.820000000000007</v>
      </c>
      <c r="AA749" s="23">
        <f t="shared" si="59"/>
        <v>379.58096399999999</v>
      </c>
    </row>
    <row r="750" spans="1:27" x14ac:dyDescent="0.25">
      <c r="A750" s="10" t="s">
        <v>26</v>
      </c>
      <c r="B750" s="10" t="s">
        <v>28</v>
      </c>
      <c r="C750" s="11">
        <v>45726.375</v>
      </c>
      <c r="D750" s="12">
        <v>2.5</v>
      </c>
      <c r="E750" s="12">
        <v>2.5</v>
      </c>
      <c r="F750" s="13">
        <v>2.52</v>
      </c>
      <c r="G750" s="14">
        <v>2600</v>
      </c>
      <c r="H750" s="12">
        <v>0</v>
      </c>
      <c r="I750" s="12">
        <v>0</v>
      </c>
      <c r="J750" s="10">
        <v>0</v>
      </c>
      <c r="K750" s="10">
        <v>0</v>
      </c>
      <c r="L750" s="14">
        <v>6552</v>
      </c>
      <c r="M750" s="14">
        <v>38.100409319977793</v>
      </c>
      <c r="N750" s="14">
        <v>-16.16820000000002</v>
      </c>
      <c r="O750" s="14">
        <v>-11.03959068002222</v>
      </c>
      <c r="P750" s="14">
        <v>-11.03959068002222</v>
      </c>
      <c r="Q750" s="16">
        <v>0</v>
      </c>
      <c r="R750" s="14">
        <v>0</v>
      </c>
      <c r="S750" s="16">
        <v>49.14</v>
      </c>
      <c r="T750" s="14">
        <v>0</v>
      </c>
      <c r="U750" s="14">
        <v>0</v>
      </c>
      <c r="V750" s="14">
        <v>1847</v>
      </c>
      <c r="W750">
        <f t="shared" si="56"/>
        <v>9</v>
      </c>
      <c r="X750">
        <f t="shared" si="57"/>
        <v>0</v>
      </c>
      <c r="Y750">
        <f t="shared" si="58"/>
        <v>0</v>
      </c>
      <c r="Z750">
        <f t="shared" si="60"/>
        <v>0</v>
      </c>
      <c r="AA750" s="23">
        <f t="shared" si="59"/>
        <v>49.14</v>
      </c>
    </row>
    <row r="751" spans="1:27" x14ac:dyDescent="0.25">
      <c r="A751" s="10" t="s">
        <v>65</v>
      </c>
      <c r="B751" s="10" t="s">
        <v>69</v>
      </c>
      <c r="C751" s="11">
        <v>45726.375</v>
      </c>
      <c r="D751" s="12">
        <v>2.8</v>
      </c>
      <c r="E751" s="12">
        <v>2.8</v>
      </c>
      <c r="F751" s="13">
        <v>2.8</v>
      </c>
      <c r="G751" s="14">
        <v>2600</v>
      </c>
      <c r="H751" s="12">
        <v>0</v>
      </c>
      <c r="I751" s="12">
        <v>0</v>
      </c>
      <c r="J751" s="10">
        <v>0</v>
      </c>
      <c r="K751" s="10">
        <v>0</v>
      </c>
      <c r="L751" s="14">
        <v>7280</v>
      </c>
      <c r="M751" s="14">
        <v>50.959999999999809</v>
      </c>
      <c r="N751" s="14">
        <v>-3.5900615813488921E-13</v>
      </c>
      <c r="O751" s="14">
        <v>-1.9381411585152181E-13</v>
      </c>
      <c r="P751" s="14">
        <v>-1.9381411585152181E-13</v>
      </c>
      <c r="Q751" s="16">
        <v>0</v>
      </c>
      <c r="R751" s="14">
        <v>0</v>
      </c>
      <c r="S751" s="16">
        <v>50.96</v>
      </c>
      <c r="T751" s="14">
        <v>0</v>
      </c>
      <c r="U751" s="14">
        <v>0</v>
      </c>
      <c r="V751" s="14">
        <v>1847</v>
      </c>
      <c r="W751">
        <f t="shared" si="56"/>
        <v>9</v>
      </c>
      <c r="X751">
        <f t="shared" si="57"/>
        <v>0</v>
      </c>
      <c r="Y751">
        <f t="shared" si="58"/>
        <v>0</v>
      </c>
      <c r="Z751">
        <f t="shared" si="60"/>
        <v>0</v>
      </c>
      <c r="AA751" s="23">
        <f t="shared" si="59"/>
        <v>50.96</v>
      </c>
    </row>
    <row r="752" spans="1:27" x14ac:dyDescent="0.25">
      <c r="A752" s="10" t="s">
        <v>86</v>
      </c>
      <c r="B752" s="10" t="s">
        <v>87</v>
      </c>
      <c r="C752" s="11">
        <v>45726.375</v>
      </c>
      <c r="D752" s="12">
        <v>1.3</v>
      </c>
      <c r="E752" s="12">
        <v>1.3</v>
      </c>
      <c r="F752" s="13">
        <v>1.31</v>
      </c>
      <c r="G752" s="14">
        <v>2600</v>
      </c>
      <c r="H752" s="12">
        <v>0</v>
      </c>
      <c r="I752" s="12">
        <v>0</v>
      </c>
      <c r="J752" s="10">
        <v>0</v>
      </c>
      <c r="K752" s="10">
        <v>0</v>
      </c>
      <c r="L752" s="14">
        <v>3406</v>
      </c>
      <c r="M752" s="14">
        <v>60.973485388843507</v>
      </c>
      <c r="N752" s="14">
        <v>-8.0841000000000083</v>
      </c>
      <c r="O752" s="14">
        <v>-7.1465146111564994</v>
      </c>
      <c r="P752" s="14">
        <v>-7.1465146111564994</v>
      </c>
      <c r="Q752" s="16">
        <v>0</v>
      </c>
      <c r="R752" s="14">
        <v>0</v>
      </c>
      <c r="S752" s="16">
        <v>68.12</v>
      </c>
      <c r="T752" s="14">
        <v>0</v>
      </c>
      <c r="U752" s="14">
        <v>0</v>
      </c>
      <c r="V752" s="14">
        <v>1847</v>
      </c>
      <c r="W752">
        <f t="shared" si="56"/>
        <v>9</v>
      </c>
      <c r="X752">
        <f t="shared" si="57"/>
        <v>0</v>
      </c>
      <c r="Y752">
        <f t="shared" si="58"/>
        <v>0</v>
      </c>
      <c r="Z752">
        <f t="shared" si="60"/>
        <v>0</v>
      </c>
      <c r="AA752" s="23">
        <f t="shared" si="59"/>
        <v>68.12</v>
      </c>
    </row>
    <row r="753" spans="1:27" x14ac:dyDescent="0.25">
      <c r="A753" s="10" t="s">
        <v>73</v>
      </c>
      <c r="B753" s="10" t="s">
        <v>75</v>
      </c>
      <c r="C753" s="11">
        <v>45726.375</v>
      </c>
      <c r="D753" s="12">
        <v>0.24</v>
      </c>
      <c r="E753" s="12">
        <v>0.24</v>
      </c>
      <c r="F753" s="13">
        <v>0</v>
      </c>
      <c r="G753" s="14">
        <v>2600</v>
      </c>
      <c r="H753" s="12">
        <v>1723.4</v>
      </c>
      <c r="I753" s="12">
        <v>0</v>
      </c>
      <c r="J753" s="10">
        <v>0.1</v>
      </c>
      <c r="K753" s="10">
        <v>0</v>
      </c>
      <c r="L753" s="14">
        <v>0</v>
      </c>
      <c r="M753" s="14">
        <v>71.32366357705844</v>
      </c>
      <c r="N753" s="14">
        <v>-7.8</v>
      </c>
      <c r="O753" s="14">
        <v>-7.709536422941583</v>
      </c>
      <c r="P753" s="14">
        <v>-7.709536422941583</v>
      </c>
      <c r="Q753" s="16">
        <v>0</v>
      </c>
      <c r="R753" s="14">
        <v>-8.6268000000000011</v>
      </c>
      <c r="S753" s="16">
        <v>0</v>
      </c>
      <c r="T753" s="14">
        <v>87.660000000000025</v>
      </c>
      <c r="U753" s="14">
        <v>0</v>
      </c>
      <c r="V753" s="14">
        <v>1847</v>
      </c>
      <c r="W753">
        <f t="shared" si="56"/>
        <v>9</v>
      </c>
      <c r="X753">
        <f t="shared" si="57"/>
        <v>172.34000000000003</v>
      </c>
      <c r="Y753">
        <f t="shared" si="58"/>
        <v>0</v>
      </c>
      <c r="Z753">
        <f t="shared" si="60"/>
        <v>0</v>
      </c>
      <c r="AA753" s="23">
        <f t="shared" si="59"/>
        <v>0</v>
      </c>
    </row>
    <row r="754" spans="1:27" x14ac:dyDescent="0.25">
      <c r="A754" s="10" t="s">
        <v>77</v>
      </c>
      <c r="B754" s="10" t="s">
        <v>77</v>
      </c>
      <c r="C754" s="11">
        <v>45726.375</v>
      </c>
      <c r="D754" s="12">
        <v>0.28000000000000003</v>
      </c>
      <c r="E754" s="12">
        <v>0.28000000000000003</v>
      </c>
      <c r="F754" s="13">
        <v>0.19</v>
      </c>
      <c r="G754" s="14">
        <v>2600</v>
      </c>
      <c r="H754" s="12">
        <v>1723.4</v>
      </c>
      <c r="I754" s="12">
        <v>0</v>
      </c>
      <c r="J754" s="10">
        <v>0.1</v>
      </c>
      <c r="K754" s="10">
        <v>0</v>
      </c>
      <c r="L754" s="14">
        <v>494</v>
      </c>
      <c r="M754" s="14">
        <v>109.99086357705841</v>
      </c>
      <c r="N754" s="14">
        <v>-0.77999999999999847</v>
      </c>
      <c r="O754" s="14">
        <v>-0.68953642294158324</v>
      </c>
      <c r="P754" s="14">
        <v>-0.68953642294158324</v>
      </c>
      <c r="Q754" s="16">
        <v>0</v>
      </c>
      <c r="R754" s="14">
        <v>0</v>
      </c>
      <c r="S754" s="16">
        <v>23.020399999999999</v>
      </c>
      <c r="T754" s="14">
        <v>87.660000000000025</v>
      </c>
      <c r="U754" s="14">
        <v>0</v>
      </c>
      <c r="V754" s="14">
        <v>1847</v>
      </c>
      <c r="W754">
        <f t="shared" si="56"/>
        <v>9</v>
      </c>
      <c r="X754">
        <f t="shared" si="57"/>
        <v>172.34000000000003</v>
      </c>
      <c r="Y754">
        <f t="shared" si="58"/>
        <v>0</v>
      </c>
      <c r="Z754">
        <f t="shared" si="60"/>
        <v>0</v>
      </c>
      <c r="AA754" s="23">
        <f t="shared" si="59"/>
        <v>23.020399999999999</v>
      </c>
    </row>
    <row r="755" spans="1:27" x14ac:dyDescent="0.25">
      <c r="A755" s="10" t="s">
        <v>43</v>
      </c>
      <c r="B755" s="10" t="s">
        <v>45</v>
      </c>
      <c r="C755" s="11">
        <v>45726.375</v>
      </c>
      <c r="D755" s="12">
        <v>3.68</v>
      </c>
      <c r="E755" s="12">
        <v>3.68</v>
      </c>
      <c r="F755" s="13">
        <v>3.82</v>
      </c>
      <c r="G755" s="14">
        <v>2600</v>
      </c>
      <c r="H755" s="12">
        <v>0</v>
      </c>
      <c r="I755" s="12">
        <v>1723.4</v>
      </c>
      <c r="J755" s="10">
        <v>0</v>
      </c>
      <c r="K755" s="10">
        <v>0.2</v>
      </c>
      <c r="L755" s="14">
        <v>9932</v>
      </c>
      <c r="M755" s="14">
        <v>117.8527564096823</v>
      </c>
      <c r="N755" s="14">
        <v>-6.2400000000000393</v>
      </c>
      <c r="O755" s="14">
        <v>-4.7872435903176527</v>
      </c>
      <c r="P755" s="14">
        <v>-4.7872435903176527</v>
      </c>
      <c r="Q755" s="16">
        <v>0</v>
      </c>
      <c r="R755" s="14">
        <v>0</v>
      </c>
      <c r="S755" s="16">
        <v>297.95999999999998</v>
      </c>
      <c r="T755" s="14">
        <v>-175.32000000000011</v>
      </c>
      <c r="U755" s="14">
        <v>0</v>
      </c>
      <c r="V755" s="14">
        <v>1847</v>
      </c>
      <c r="W755">
        <f t="shared" si="56"/>
        <v>9</v>
      </c>
      <c r="X755">
        <f t="shared" si="57"/>
        <v>0</v>
      </c>
      <c r="Y755">
        <f t="shared" si="58"/>
        <v>344.68000000000006</v>
      </c>
      <c r="Z755">
        <f t="shared" si="60"/>
        <v>0</v>
      </c>
      <c r="AA755" s="23">
        <f t="shared" si="59"/>
        <v>297.95999999999998</v>
      </c>
    </row>
    <row r="756" spans="1:27" x14ac:dyDescent="0.25">
      <c r="A756" s="10" t="s">
        <v>54</v>
      </c>
      <c r="B756" s="10" t="s">
        <v>57</v>
      </c>
      <c r="C756" s="11">
        <v>45726.375</v>
      </c>
      <c r="D756" s="12">
        <v>2.7</v>
      </c>
      <c r="E756" s="12">
        <v>2.7</v>
      </c>
      <c r="F756" s="13">
        <v>2.69</v>
      </c>
      <c r="G756" s="14">
        <v>2600</v>
      </c>
      <c r="H756" s="12">
        <v>0</v>
      </c>
      <c r="I756" s="12">
        <v>0</v>
      </c>
      <c r="J756" s="10">
        <v>0</v>
      </c>
      <c r="K756" s="10">
        <v>0</v>
      </c>
      <c r="L756" s="14">
        <v>6994</v>
      </c>
      <c r="M756" s="14">
        <v>125.2038754758169</v>
      </c>
      <c r="N756" s="14">
        <v>-0.78000000000001801</v>
      </c>
      <c r="O756" s="14">
        <v>-0.68812452418307912</v>
      </c>
      <c r="P756" s="14">
        <v>-0.68812452418307912</v>
      </c>
      <c r="Q756" s="16">
        <v>0</v>
      </c>
      <c r="R756" s="14">
        <v>0</v>
      </c>
      <c r="S756" s="16">
        <v>125.892</v>
      </c>
      <c r="T756" s="14">
        <v>0</v>
      </c>
      <c r="U756" s="14">
        <v>0</v>
      </c>
      <c r="V756" s="14">
        <v>1847</v>
      </c>
      <c r="W756">
        <f t="shared" si="56"/>
        <v>9</v>
      </c>
      <c r="X756">
        <f t="shared" si="57"/>
        <v>0</v>
      </c>
      <c r="Y756">
        <f t="shared" si="58"/>
        <v>0</v>
      </c>
      <c r="Z756">
        <f t="shared" si="60"/>
        <v>0</v>
      </c>
      <c r="AA756" s="23">
        <f t="shared" si="59"/>
        <v>125.892</v>
      </c>
    </row>
    <row r="757" spans="1:27" x14ac:dyDescent="0.25">
      <c r="A757" s="10" t="s">
        <v>90</v>
      </c>
      <c r="B757" s="10" t="s">
        <v>90</v>
      </c>
      <c r="C757" s="11">
        <v>45726.375</v>
      </c>
      <c r="D757" s="12">
        <v>4.7</v>
      </c>
      <c r="E757" s="12">
        <v>4.7</v>
      </c>
      <c r="F757" s="13">
        <v>4.7300000000000004</v>
      </c>
      <c r="G757" s="14">
        <v>2600</v>
      </c>
      <c r="H757" s="12">
        <v>0</v>
      </c>
      <c r="I757" s="12">
        <v>0</v>
      </c>
      <c r="J757" s="10">
        <v>0</v>
      </c>
      <c r="K757" s="10">
        <v>0</v>
      </c>
      <c r="L757" s="14">
        <v>12298</v>
      </c>
      <c r="M757" s="14">
        <v>126.13645616653039</v>
      </c>
      <c r="N757" s="14">
        <v>-24.252300000000201</v>
      </c>
      <c r="O757" s="14">
        <v>-21.439543833469649</v>
      </c>
      <c r="P757" s="14">
        <v>-21.439543833469649</v>
      </c>
      <c r="Q757" s="16">
        <v>0</v>
      </c>
      <c r="R757" s="14">
        <v>0</v>
      </c>
      <c r="S757" s="16">
        <v>147.57599999999999</v>
      </c>
      <c r="T757" s="14">
        <v>0</v>
      </c>
      <c r="U757" s="14">
        <v>0</v>
      </c>
      <c r="V757" s="14">
        <v>1847</v>
      </c>
      <c r="W757">
        <f t="shared" si="56"/>
        <v>9</v>
      </c>
      <c r="X757">
        <f t="shared" si="57"/>
        <v>0</v>
      </c>
      <c r="Y757">
        <f t="shared" si="58"/>
        <v>0</v>
      </c>
      <c r="Z757">
        <f t="shared" si="60"/>
        <v>0</v>
      </c>
      <c r="AA757" s="23">
        <f t="shared" si="59"/>
        <v>147.57599999999999</v>
      </c>
    </row>
    <row r="758" spans="1:27" x14ac:dyDescent="0.25">
      <c r="A758" s="10" t="s">
        <v>21</v>
      </c>
      <c r="B758" s="10" t="s">
        <v>22</v>
      </c>
      <c r="C758" s="11">
        <v>45726.375</v>
      </c>
      <c r="D758" s="12">
        <v>2.19</v>
      </c>
      <c r="E758" s="12">
        <v>2.19</v>
      </c>
      <c r="F758" s="13">
        <v>2.21</v>
      </c>
      <c r="G758" s="14">
        <v>2600</v>
      </c>
      <c r="H758" s="12">
        <v>1723.4</v>
      </c>
      <c r="I758" s="12">
        <v>0</v>
      </c>
      <c r="J758" s="10">
        <v>0.5</v>
      </c>
      <c r="K758" s="10">
        <v>0</v>
      </c>
      <c r="L758" s="14">
        <v>5746</v>
      </c>
      <c r="M758" s="14">
        <v>166.01173709344161</v>
      </c>
      <c r="N758" s="14">
        <v>-412.28909999999979</v>
      </c>
      <c r="O758" s="14">
        <v>-391.56846290655841</v>
      </c>
      <c r="P758" s="14">
        <v>-391.56846290655841</v>
      </c>
      <c r="Q758" s="16">
        <v>0</v>
      </c>
      <c r="R758" s="14">
        <v>-12.877800000000001</v>
      </c>
      <c r="S758" s="16">
        <v>132.15799999999999</v>
      </c>
      <c r="T758" s="14">
        <v>438.3</v>
      </c>
      <c r="U758" s="14">
        <v>0</v>
      </c>
      <c r="V758" s="14">
        <v>1847</v>
      </c>
      <c r="W758">
        <f t="shared" si="56"/>
        <v>9</v>
      </c>
      <c r="X758">
        <f t="shared" si="57"/>
        <v>861.7</v>
      </c>
      <c r="Y758">
        <f t="shared" si="58"/>
        <v>0</v>
      </c>
      <c r="Z758">
        <f t="shared" si="60"/>
        <v>0</v>
      </c>
      <c r="AA758" s="23">
        <f t="shared" si="59"/>
        <v>132.15799999999999</v>
      </c>
    </row>
    <row r="759" spans="1:27" x14ac:dyDescent="0.25">
      <c r="A759" s="10" t="s">
        <v>94</v>
      </c>
      <c r="B759" s="10" t="s">
        <v>95</v>
      </c>
      <c r="C759" s="11">
        <v>45726.375</v>
      </c>
      <c r="D759" s="12">
        <v>1.06</v>
      </c>
      <c r="E759" s="12">
        <v>1.06</v>
      </c>
      <c r="F759" s="13">
        <v>0.98</v>
      </c>
      <c r="G759" s="14">
        <v>2600</v>
      </c>
      <c r="H759" s="12">
        <v>1723.4</v>
      </c>
      <c r="I759" s="12">
        <v>0</v>
      </c>
      <c r="J759" s="10">
        <v>0.1</v>
      </c>
      <c r="K759" s="10">
        <v>0</v>
      </c>
      <c r="L759" s="14">
        <v>2548</v>
      </c>
      <c r="M759" s="14">
        <v>202.97932715411679</v>
      </c>
      <c r="N759" s="14">
        <v>-1.5600000000000009</v>
      </c>
      <c r="O759" s="14">
        <v>-1.37907284588317</v>
      </c>
      <c r="P759" s="14">
        <v>-1.37907284588317</v>
      </c>
      <c r="Q759" s="16">
        <v>0</v>
      </c>
      <c r="R759" s="14">
        <v>0</v>
      </c>
      <c r="S759" s="16">
        <v>116.69840000000001</v>
      </c>
      <c r="T759" s="14">
        <v>87.660000000000025</v>
      </c>
      <c r="U759" s="14">
        <v>0</v>
      </c>
      <c r="V759" s="14">
        <v>1847</v>
      </c>
      <c r="W759">
        <f t="shared" si="56"/>
        <v>9</v>
      </c>
      <c r="X759">
        <f t="shared" si="57"/>
        <v>172.34000000000003</v>
      </c>
      <c r="Y759">
        <f t="shared" si="58"/>
        <v>0</v>
      </c>
      <c r="Z759">
        <f t="shared" si="60"/>
        <v>0</v>
      </c>
      <c r="AA759" s="23">
        <f t="shared" si="59"/>
        <v>116.69840000000001</v>
      </c>
    </row>
    <row r="760" spans="1:27" x14ac:dyDescent="0.25">
      <c r="A760" s="10" t="s">
        <v>26</v>
      </c>
      <c r="B760" s="10" t="s">
        <v>32</v>
      </c>
      <c r="C760" s="11">
        <v>45726.375</v>
      </c>
      <c r="D760" s="12">
        <v>5.91</v>
      </c>
      <c r="E760" s="12">
        <v>5.91</v>
      </c>
      <c r="F760" s="13">
        <v>6.1</v>
      </c>
      <c r="G760" s="14">
        <v>2600</v>
      </c>
      <c r="H760" s="12">
        <v>1723.4</v>
      </c>
      <c r="I760" s="12">
        <v>0</v>
      </c>
      <c r="J760" s="10">
        <v>0.2</v>
      </c>
      <c r="K760" s="10">
        <v>0</v>
      </c>
      <c r="L760" s="14">
        <v>15860</v>
      </c>
      <c r="M760" s="14">
        <v>240.00818639955619</v>
      </c>
      <c r="N760" s="14">
        <v>-323.36399999999958</v>
      </c>
      <c r="O760" s="14">
        <v>-220.79181360044379</v>
      </c>
      <c r="P760" s="14">
        <v>-220.79181360044379</v>
      </c>
      <c r="Q760" s="16">
        <v>0</v>
      </c>
      <c r="R760" s="14">
        <v>0</v>
      </c>
      <c r="S760" s="16">
        <v>285.48</v>
      </c>
      <c r="T760" s="14">
        <v>175.32000000000011</v>
      </c>
      <c r="U760" s="14">
        <v>0</v>
      </c>
      <c r="V760" s="14">
        <v>1847</v>
      </c>
      <c r="W760">
        <f t="shared" si="56"/>
        <v>9</v>
      </c>
      <c r="X760">
        <f t="shared" si="57"/>
        <v>344.68000000000006</v>
      </c>
      <c r="Y760">
        <f t="shared" si="58"/>
        <v>0</v>
      </c>
      <c r="Z760">
        <f t="shared" si="60"/>
        <v>0</v>
      </c>
      <c r="AA760" s="23">
        <f t="shared" si="59"/>
        <v>285.48</v>
      </c>
    </row>
    <row r="761" spans="1:27" x14ac:dyDescent="0.25">
      <c r="A761" s="10" t="s">
        <v>26</v>
      </c>
      <c r="B761" s="10" t="s">
        <v>33</v>
      </c>
      <c r="C761" s="11">
        <v>45726.375</v>
      </c>
      <c r="D761" s="12">
        <v>10.91</v>
      </c>
      <c r="E761" s="12">
        <v>10.91</v>
      </c>
      <c r="F761" s="13">
        <v>11.47</v>
      </c>
      <c r="G761" s="14">
        <v>2600</v>
      </c>
      <c r="H761" s="12">
        <v>1723.4</v>
      </c>
      <c r="I761" s="12">
        <v>0</v>
      </c>
      <c r="J761" s="10">
        <v>0.2</v>
      </c>
      <c r="K761" s="10">
        <v>0</v>
      </c>
      <c r="L761" s="14">
        <v>29822</v>
      </c>
      <c r="M761" s="14">
        <v>287.09175881914541</v>
      </c>
      <c r="N761" s="14">
        <v>-622.47569999999973</v>
      </c>
      <c r="O761" s="14">
        <v>-425.02424118085457</v>
      </c>
      <c r="P761" s="14">
        <v>-425.02424118085457</v>
      </c>
      <c r="Q761" s="16">
        <v>0</v>
      </c>
      <c r="R761" s="14">
        <v>0</v>
      </c>
      <c r="S761" s="16">
        <v>536.79600000000005</v>
      </c>
      <c r="T761" s="14">
        <v>175.32000000000011</v>
      </c>
      <c r="U761" s="14">
        <v>0</v>
      </c>
      <c r="V761" s="14">
        <v>1847</v>
      </c>
      <c r="W761">
        <f t="shared" si="56"/>
        <v>9</v>
      </c>
      <c r="X761">
        <f t="shared" si="57"/>
        <v>344.68000000000006</v>
      </c>
      <c r="Y761">
        <f t="shared" si="58"/>
        <v>0</v>
      </c>
      <c r="Z761">
        <f t="shared" si="60"/>
        <v>0</v>
      </c>
      <c r="AA761" s="23">
        <f t="shared" si="59"/>
        <v>536.79600000000005</v>
      </c>
    </row>
    <row r="762" spans="1:27" x14ac:dyDescent="0.25">
      <c r="A762" s="10" t="s">
        <v>98</v>
      </c>
      <c r="B762" s="10" t="s">
        <v>102</v>
      </c>
      <c r="C762" s="11">
        <v>45726.375</v>
      </c>
      <c r="D762" s="12">
        <v>1.5</v>
      </c>
      <c r="E762" s="12">
        <v>0.75</v>
      </c>
      <c r="F762" s="13">
        <v>0</v>
      </c>
      <c r="G762" s="14">
        <v>2600</v>
      </c>
      <c r="H762" s="12">
        <v>1723.4</v>
      </c>
      <c r="I762" s="12">
        <v>0</v>
      </c>
      <c r="J762" s="10">
        <v>0.4</v>
      </c>
      <c r="K762" s="10">
        <v>0</v>
      </c>
      <c r="L762" s="14">
        <v>0</v>
      </c>
      <c r="M762" s="14">
        <v>307.32316363006407</v>
      </c>
      <c r="N762" s="14">
        <v>-23.399999999999991</v>
      </c>
      <c r="O762" s="14">
        <v>-21.749836369935998</v>
      </c>
      <c r="P762" s="14">
        <v>-21.749836369935998</v>
      </c>
      <c r="Q762" s="16">
        <v>0</v>
      </c>
      <c r="R762" s="14">
        <v>-21.567</v>
      </c>
      <c r="S762" s="16">
        <v>0</v>
      </c>
      <c r="T762" s="14">
        <v>350.6400000000001</v>
      </c>
      <c r="U762" s="14">
        <v>0</v>
      </c>
      <c r="V762" s="14">
        <v>1847</v>
      </c>
      <c r="W762">
        <f t="shared" si="56"/>
        <v>9</v>
      </c>
      <c r="X762">
        <f t="shared" si="57"/>
        <v>689.36000000000013</v>
      </c>
      <c r="Y762">
        <f t="shared" si="58"/>
        <v>0</v>
      </c>
      <c r="Z762">
        <f t="shared" si="60"/>
        <v>0</v>
      </c>
      <c r="AA762" s="23">
        <f t="shared" si="59"/>
        <v>0</v>
      </c>
    </row>
    <row r="763" spans="1:27" x14ac:dyDescent="0.25">
      <c r="A763" s="10" t="s">
        <v>26</v>
      </c>
      <c r="B763" s="10" t="s">
        <v>31</v>
      </c>
      <c r="C763" s="11">
        <v>45726.375</v>
      </c>
      <c r="D763" s="12">
        <v>5.85</v>
      </c>
      <c r="E763" s="12">
        <v>5.85</v>
      </c>
      <c r="F763" s="13">
        <v>5.9</v>
      </c>
      <c r="G763" s="14">
        <v>2600</v>
      </c>
      <c r="H763" s="12">
        <v>1723.4</v>
      </c>
      <c r="I763" s="12">
        <v>0</v>
      </c>
      <c r="J763" s="10">
        <v>0.1</v>
      </c>
      <c r="K763" s="10">
        <v>0</v>
      </c>
      <c r="L763" s="14">
        <v>15340</v>
      </c>
      <c r="M763" s="14">
        <v>308.58204659988922</v>
      </c>
      <c r="N763" s="14">
        <v>-80.840999999999724</v>
      </c>
      <c r="O763" s="14">
        <v>-55.197953400110833</v>
      </c>
      <c r="P763" s="14">
        <v>-55.197953400110833</v>
      </c>
      <c r="Q763" s="16">
        <v>0</v>
      </c>
      <c r="R763" s="14">
        <v>0</v>
      </c>
      <c r="S763" s="16">
        <v>276.12</v>
      </c>
      <c r="T763" s="14">
        <v>87.660000000000025</v>
      </c>
      <c r="U763" s="14">
        <v>0</v>
      </c>
      <c r="V763" s="14">
        <v>1847</v>
      </c>
      <c r="W763">
        <f t="shared" si="56"/>
        <v>9</v>
      </c>
      <c r="X763">
        <f t="shared" si="57"/>
        <v>172.34000000000003</v>
      </c>
      <c r="Y763">
        <f t="shared" si="58"/>
        <v>0</v>
      </c>
      <c r="Z763">
        <f t="shared" si="60"/>
        <v>0</v>
      </c>
      <c r="AA763" s="23">
        <f t="shared" si="59"/>
        <v>276.12</v>
      </c>
    </row>
    <row r="764" spans="1:27" x14ac:dyDescent="0.25">
      <c r="A764" s="10" t="s">
        <v>26</v>
      </c>
      <c r="B764" s="10" t="s">
        <v>36</v>
      </c>
      <c r="C764" s="11">
        <v>45726.375</v>
      </c>
      <c r="D764" s="12">
        <v>5.89</v>
      </c>
      <c r="E764" s="12">
        <v>5.89</v>
      </c>
      <c r="F764" s="13">
        <v>6</v>
      </c>
      <c r="G764" s="14">
        <v>2600</v>
      </c>
      <c r="H764" s="12">
        <v>1723.4</v>
      </c>
      <c r="I764" s="12">
        <v>0</v>
      </c>
      <c r="J764" s="10">
        <v>0.3</v>
      </c>
      <c r="K764" s="10">
        <v>0</v>
      </c>
      <c r="L764" s="14">
        <v>15600</v>
      </c>
      <c r="M764" s="14">
        <v>322.98818639955613</v>
      </c>
      <c r="N764" s="14">
        <v>-323.36399999999958</v>
      </c>
      <c r="O764" s="14">
        <v>-220.79181360044379</v>
      </c>
      <c r="P764" s="14">
        <v>-220.79181360044379</v>
      </c>
      <c r="Q764" s="16">
        <v>0</v>
      </c>
      <c r="R764" s="14">
        <v>0</v>
      </c>
      <c r="S764" s="16">
        <v>280.8</v>
      </c>
      <c r="T764" s="14">
        <v>262.98</v>
      </c>
      <c r="U764" s="14">
        <v>0</v>
      </c>
      <c r="V764" s="14">
        <v>1847</v>
      </c>
      <c r="W764">
        <f t="shared" si="56"/>
        <v>9</v>
      </c>
      <c r="X764">
        <f t="shared" si="57"/>
        <v>517.02</v>
      </c>
      <c r="Y764">
        <f t="shared" si="58"/>
        <v>0</v>
      </c>
      <c r="Z764">
        <f t="shared" si="60"/>
        <v>0</v>
      </c>
      <c r="AA764" s="23">
        <f t="shared" si="59"/>
        <v>280.8</v>
      </c>
    </row>
    <row r="765" spans="1:27" x14ac:dyDescent="0.25">
      <c r="A765" s="10" t="s">
        <v>80</v>
      </c>
      <c r="B765" s="10" t="s">
        <v>83</v>
      </c>
      <c r="C765" s="11">
        <v>45726.375</v>
      </c>
      <c r="D765" s="12">
        <v>11.4</v>
      </c>
      <c r="E765" s="12">
        <v>11.4</v>
      </c>
      <c r="F765" s="13">
        <v>11.45</v>
      </c>
      <c r="G765" s="14">
        <v>2600</v>
      </c>
      <c r="H765" s="12">
        <v>0</v>
      </c>
      <c r="I765" s="12">
        <v>0</v>
      </c>
      <c r="J765" s="10">
        <v>0</v>
      </c>
      <c r="K765" s="10">
        <v>0</v>
      </c>
      <c r="L765" s="14">
        <v>29769.999999999989</v>
      </c>
      <c r="M765" s="14">
        <v>544.78242694421829</v>
      </c>
      <c r="N765" s="14">
        <v>-40.420499999999137</v>
      </c>
      <c r="O765" s="14">
        <v>-35.7325730557817</v>
      </c>
      <c r="P765" s="14">
        <v>-35.7325730557817</v>
      </c>
      <c r="Q765" s="16">
        <v>0</v>
      </c>
      <c r="R765" s="14">
        <v>0</v>
      </c>
      <c r="S765" s="16">
        <v>580.51499999999999</v>
      </c>
      <c r="T765" s="14">
        <v>0</v>
      </c>
      <c r="U765" s="14">
        <v>0</v>
      </c>
      <c r="V765" s="14">
        <v>1847</v>
      </c>
      <c r="W765">
        <f t="shared" si="56"/>
        <v>9</v>
      </c>
      <c r="X765">
        <f t="shared" si="57"/>
        <v>0</v>
      </c>
      <c r="Y765">
        <f t="shared" si="58"/>
        <v>0</v>
      </c>
      <c r="Z765">
        <f t="shared" si="60"/>
        <v>0</v>
      </c>
      <c r="AA765" s="23">
        <f t="shared" si="59"/>
        <v>580.51499999999999</v>
      </c>
    </row>
    <row r="766" spans="1:27" x14ac:dyDescent="0.25">
      <c r="A766" s="10" t="s">
        <v>108</v>
      </c>
      <c r="B766" s="10" t="s">
        <v>109</v>
      </c>
      <c r="C766" s="11">
        <v>45726.375</v>
      </c>
      <c r="D766" s="12">
        <v>11.14</v>
      </c>
      <c r="E766" s="12">
        <v>11.14</v>
      </c>
      <c r="F766" s="13">
        <v>12.65</v>
      </c>
      <c r="G766" s="14">
        <v>2600</v>
      </c>
      <c r="H766" s="12">
        <v>0</v>
      </c>
      <c r="I766" s="12">
        <v>0</v>
      </c>
      <c r="J766" s="10">
        <v>0</v>
      </c>
      <c r="K766" s="10">
        <v>0</v>
      </c>
      <c r="L766" s="14">
        <v>32890</v>
      </c>
      <c r="M766" s="14">
        <v>738.10157564916517</v>
      </c>
      <c r="N766" s="14">
        <v>-1253.0355000000011</v>
      </c>
      <c r="O766" s="14">
        <v>-235.0888243508349</v>
      </c>
      <c r="P766" s="14">
        <v>-235.0888243508349</v>
      </c>
      <c r="Q766" s="16">
        <v>0</v>
      </c>
      <c r="R766" s="14">
        <v>-13.509599999999979</v>
      </c>
      <c r="S766" s="16">
        <v>986.7</v>
      </c>
      <c r="T766" s="14">
        <v>0</v>
      </c>
      <c r="U766" s="14">
        <v>0</v>
      </c>
      <c r="V766" s="14">
        <v>1847</v>
      </c>
      <c r="W766">
        <f t="shared" si="56"/>
        <v>9</v>
      </c>
      <c r="X766">
        <f t="shared" si="57"/>
        <v>0</v>
      </c>
      <c r="Y766">
        <f t="shared" si="58"/>
        <v>0</v>
      </c>
      <c r="Z766">
        <f t="shared" si="60"/>
        <v>0</v>
      </c>
      <c r="AA766" s="23">
        <f t="shared" si="59"/>
        <v>986.7</v>
      </c>
    </row>
    <row r="767" spans="1:27" x14ac:dyDescent="0.25">
      <c r="A767" s="10" t="s">
        <v>122</v>
      </c>
      <c r="B767" s="10" t="s">
        <v>123</v>
      </c>
      <c r="C767" s="11">
        <v>45726.375</v>
      </c>
      <c r="D767" s="12">
        <v>18.5</v>
      </c>
      <c r="E767" s="12">
        <v>18.5</v>
      </c>
      <c r="F767" s="13">
        <v>18.38</v>
      </c>
      <c r="G767" s="14">
        <v>2600</v>
      </c>
      <c r="H767" s="12">
        <v>1723.4</v>
      </c>
      <c r="I767" s="12">
        <v>0</v>
      </c>
      <c r="J767" s="10">
        <v>0.7</v>
      </c>
      <c r="K767" s="10">
        <v>0</v>
      </c>
      <c r="L767" s="14">
        <v>47788</v>
      </c>
      <c r="M767" s="14">
        <v>867.50883855292443</v>
      </c>
      <c r="N767" s="14">
        <v>-468.87779999999867</v>
      </c>
      <c r="O767" s="14">
        <v>-414.49784744707529</v>
      </c>
      <c r="P767" s="14">
        <v>-414.49784744707529</v>
      </c>
      <c r="Q767" s="16">
        <v>0</v>
      </c>
      <c r="R767" s="14">
        <v>-33.540000000000013</v>
      </c>
      <c r="S767" s="16">
        <v>701.92668600000002</v>
      </c>
      <c r="T767" s="14">
        <v>613.61999999999978</v>
      </c>
      <c r="U767" s="14">
        <v>0</v>
      </c>
      <c r="V767" s="14">
        <v>1847</v>
      </c>
      <c r="W767">
        <f t="shared" si="56"/>
        <v>9</v>
      </c>
      <c r="X767">
        <f t="shared" si="57"/>
        <v>1206.3799999999999</v>
      </c>
      <c r="Y767">
        <f t="shared" si="58"/>
        <v>0</v>
      </c>
      <c r="Z767">
        <f t="shared" si="60"/>
        <v>0</v>
      </c>
      <c r="AA767" s="23">
        <f t="shared" si="59"/>
        <v>701.92668600000002</v>
      </c>
    </row>
    <row r="768" spans="1:27" x14ac:dyDescent="0.25">
      <c r="A768" s="10" t="s">
        <v>98</v>
      </c>
      <c r="B768" s="10" t="s">
        <v>99</v>
      </c>
      <c r="C768" s="11">
        <v>45726.375</v>
      </c>
      <c r="D768" s="12">
        <v>17.68</v>
      </c>
      <c r="E768" s="12">
        <v>8.84</v>
      </c>
      <c r="F768" s="13">
        <v>6.76</v>
      </c>
      <c r="G768" s="14">
        <v>2600</v>
      </c>
      <c r="H768" s="12">
        <v>1723.4</v>
      </c>
      <c r="I768" s="12">
        <v>0</v>
      </c>
      <c r="J768" s="10">
        <v>0.7</v>
      </c>
      <c r="K768" s="10">
        <v>0</v>
      </c>
      <c r="L768" s="14">
        <v>17576</v>
      </c>
      <c r="M768" s="14">
        <v>913.64282455508203</v>
      </c>
      <c r="N768" s="14">
        <v>-112.32000000000011</v>
      </c>
      <c r="O768" s="14">
        <v>-67.21552744491774</v>
      </c>
      <c r="P768" s="14">
        <v>-67.21552744491774</v>
      </c>
      <c r="Q768" s="16">
        <v>0</v>
      </c>
      <c r="R768" s="14">
        <v>0</v>
      </c>
      <c r="S768" s="16">
        <v>367.23835200000002</v>
      </c>
      <c r="T768" s="14">
        <v>613.61999999999978</v>
      </c>
      <c r="U768" s="14">
        <v>0</v>
      </c>
      <c r="V768" s="14">
        <v>1847</v>
      </c>
      <c r="W768">
        <f t="shared" si="56"/>
        <v>9</v>
      </c>
      <c r="X768">
        <f t="shared" si="57"/>
        <v>1206.3799999999999</v>
      </c>
      <c r="Y768">
        <f t="shared" si="58"/>
        <v>0</v>
      </c>
      <c r="Z768">
        <f t="shared" si="60"/>
        <v>175.76</v>
      </c>
      <c r="AA768" s="23">
        <f t="shared" si="59"/>
        <v>718.75835200000006</v>
      </c>
    </row>
    <row r="769" spans="1:27" x14ac:dyDescent="0.25">
      <c r="A769" s="10" t="s">
        <v>63</v>
      </c>
      <c r="B769" s="10" t="s">
        <v>64</v>
      </c>
      <c r="C769" s="11">
        <v>45726.375</v>
      </c>
      <c r="D769" s="12">
        <v>20.71</v>
      </c>
      <c r="E769" s="12">
        <v>20.71</v>
      </c>
      <c r="F769" s="13">
        <v>20.32</v>
      </c>
      <c r="G769" s="14">
        <v>2600</v>
      </c>
      <c r="H769" s="12">
        <v>0</v>
      </c>
      <c r="I769" s="12">
        <v>0</v>
      </c>
      <c r="J769" s="10">
        <v>0</v>
      </c>
      <c r="K769" s="10">
        <v>0</v>
      </c>
      <c r="L769" s="14">
        <v>52832</v>
      </c>
      <c r="M769" s="14">
        <v>1030.4376159282201</v>
      </c>
      <c r="N769" s="14">
        <v>-29.639999999999919</v>
      </c>
      <c r="O769" s="14">
        <v>-26.202384071780141</v>
      </c>
      <c r="P769" s="14">
        <v>-26.202384071780141</v>
      </c>
      <c r="Q769" s="16">
        <v>0</v>
      </c>
      <c r="R769" s="14">
        <v>0</v>
      </c>
      <c r="S769" s="16">
        <v>1056.6400000000001</v>
      </c>
      <c r="T769" s="14">
        <v>0</v>
      </c>
      <c r="U769" s="14">
        <v>0</v>
      </c>
      <c r="V769" s="14">
        <v>1847</v>
      </c>
      <c r="W769">
        <f t="shared" si="56"/>
        <v>9</v>
      </c>
      <c r="X769">
        <f t="shared" si="57"/>
        <v>0</v>
      </c>
      <c r="Y769">
        <f t="shared" si="58"/>
        <v>0</v>
      </c>
      <c r="Z769">
        <f t="shared" si="60"/>
        <v>0</v>
      </c>
      <c r="AA769" s="23">
        <f t="shared" si="59"/>
        <v>1056.6400000000001</v>
      </c>
    </row>
    <row r="770" spans="1:27" x14ac:dyDescent="0.25">
      <c r="A770" s="10" t="s">
        <v>98</v>
      </c>
      <c r="B770" s="10" t="s">
        <v>100</v>
      </c>
      <c r="C770" s="11">
        <v>45726.375</v>
      </c>
      <c r="D770" s="12">
        <v>13.52</v>
      </c>
      <c r="E770" s="12">
        <v>6.76</v>
      </c>
      <c r="F770" s="13">
        <v>5.03</v>
      </c>
      <c r="G770" s="14">
        <v>2600</v>
      </c>
      <c r="H770" s="12">
        <v>1723.4</v>
      </c>
      <c r="I770" s="12">
        <v>0</v>
      </c>
      <c r="J770" s="10">
        <v>1</v>
      </c>
      <c r="K770" s="10">
        <v>0</v>
      </c>
      <c r="L770" s="14">
        <v>13078</v>
      </c>
      <c r="M770" s="14">
        <v>1128.9488649712159</v>
      </c>
      <c r="N770" s="14">
        <v>-52.26</v>
      </c>
      <c r="O770" s="14">
        <v>-20.906891028784209</v>
      </c>
      <c r="P770" s="14">
        <v>-20.906891028784209</v>
      </c>
      <c r="Q770" s="16">
        <v>0</v>
      </c>
      <c r="R770" s="14">
        <v>0</v>
      </c>
      <c r="S770" s="16">
        <v>273.25575600000002</v>
      </c>
      <c r="T770" s="14">
        <v>876.59999999999991</v>
      </c>
      <c r="U770" s="14">
        <v>0</v>
      </c>
      <c r="V770" s="14">
        <v>1847</v>
      </c>
      <c r="W770">
        <f t="shared" ref="W770:W833" si="61">+HOUR(C770)</f>
        <v>9</v>
      </c>
      <c r="X770">
        <f t="shared" ref="X770:X833" si="62">+J770*H770</f>
        <v>1723.4</v>
      </c>
      <c r="Y770">
        <f t="shared" ref="Y770:Y833" si="63">+K770*I770</f>
        <v>0</v>
      </c>
      <c r="Z770">
        <f t="shared" si="60"/>
        <v>130.78</v>
      </c>
      <c r="AA770" s="23">
        <f t="shared" ref="AA770:AA833" si="64">+Z770+S770+Z770</f>
        <v>534.81575599999996</v>
      </c>
    </row>
    <row r="771" spans="1:27" x14ac:dyDescent="0.25">
      <c r="A771" s="10" t="s">
        <v>80</v>
      </c>
      <c r="B771" s="10" t="s">
        <v>84</v>
      </c>
      <c r="C771" s="11">
        <v>45726.375</v>
      </c>
      <c r="D771" s="12">
        <v>5.53</v>
      </c>
      <c r="E771" s="12">
        <v>5.53</v>
      </c>
      <c r="F771" s="13">
        <v>4.4800000000000004</v>
      </c>
      <c r="G771" s="14">
        <v>2600</v>
      </c>
      <c r="H771" s="12">
        <v>1723.4</v>
      </c>
      <c r="I771" s="12">
        <v>0</v>
      </c>
      <c r="J771" s="10">
        <v>1.7</v>
      </c>
      <c r="K771" s="10">
        <v>0</v>
      </c>
      <c r="L771" s="14">
        <v>11648</v>
      </c>
      <c r="M771" s="14">
        <v>1314.4730254201891</v>
      </c>
      <c r="N771" s="14">
        <v>-549.71880000000056</v>
      </c>
      <c r="O771" s="14">
        <v>-507.71497457981138</v>
      </c>
      <c r="P771" s="14">
        <v>-507.71497457981138</v>
      </c>
      <c r="Q771" s="16">
        <v>0</v>
      </c>
      <c r="R771" s="14">
        <v>0</v>
      </c>
      <c r="S771" s="16">
        <v>331.96800000000007</v>
      </c>
      <c r="T771" s="14">
        <v>1490.22</v>
      </c>
      <c r="U771" s="14">
        <v>0</v>
      </c>
      <c r="V771" s="14">
        <v>1847</v>
      </c>
      <c r="W771">
        <f t="shared" si="61"/>
        <v>9</v>
      </c>
      <c r="X771">
        <f t="shared" si="62"/>
        <v>2929.78</v>
      </c>
      <c r="Y771">
        <f t="shared" si="63"/>
        <v>0</v>
      </c>
      <c r="Z771">
        <f t="shared" si="60"/>
        <v>0</v>
      </c>
      <c r="AA771" s="23">
        <f t="shared" si="64"/>
        <v>331.96800000000007</v>
      </c>
    </row>
    <row r="772" spans="1:27" x14ac:dyDescent="0.25">
      <c r="A772" s="10" t="s">
        <v>80</v>
      </c>
      <c r="B772" s="10" t="s">
        <v>81</v>
      </c>
      <c r="C772" s="11">
        <v>45726.375</v>
      </c>
      <c r="D772" s="12">
        <v>34.65</v>
      </c>
      <c r="E772" s="12">
        <v>34.65</v>
      </c>
      <c r="F772" s="13">
        <v>35</v>
      </c>
      <c r="G772" s="14">
        <v>2600</v>
      </c>
      <c r="H772" s="12">
        <v>0</v>
      </c>
      <c r="I772" s="12">
        <v>0</v>
      </c>
      <c r="J772" s="10">
        <v>0</v>
      </c>
      <c r="K772" s="10">
        <v>0</v>
      </c>
      <c r="L772" s="14">
        <v>91000</v>
      </c>
      <c r="M772" s="14">
        <v>1378.104561665308</v>
      </c>
      <c r="N772" s="14">
        <v>-242.52299999999769</v>
      </c>
      <c r="O772" s="14">
        <v>-214.3954383346927</v>
      </c>
      <c r="P772" s="14">
        <v>-214.3954383346927</v>
      </c>
      <c r="Q772" s="16">
        <v>0</v>
      </c>
      <c r="R772" s="14">
        <v>0</v>
      </c>
      <c r="S772" s="16">
        <v>1592.5</v>
      </c>
      <c r="T772" s="14">
        <v>0</v>
      </c>
      <c r="U772" s="14">
        <v>0</v>
      </c>
      <c r="V772" s="14">
        <v>1847</v>
      </c>
      <c r="W772">
        <f t="shared" si="61"/>
        <v>9</v>
      </c>
      <c r="X772">
        <f t="shared" si="62"/>
        <v>0</v>
      </c>
      <c r="Y772">
        <f t="shared" si="63"/>
        <v>0</v>
      </c>
      <c r="Z772">
        <f t="shared" si="60"/>
        <v>0</v>
      </c>
      <c r="AA772" s="23">
        <f t="shared" si="64"/>
        <v>1592.5</v>
      </c>
    </row>
    <row r="773" spans="1:27" x14ac:dyDescent="0.25">
      <c r="A773" s="10" t="s">
        <v>80</v>
      </c>
      <c r="B773" s="10" t="s">
        <v>85</v>
      </c>
      <c r="C773" s="11">
        <v>45726.375</v>
      </c>
      <c r="D773" s="12">
        <v>35.78</v>
      </c>
      <c r="E773" s="12">
        <v>35.78</v>
      </c>
      <c r="F773" s="13">
        <v>36.880000000000003</v>
      </c>
      <c r="G773" s="14">
        <v>2600</v>
      </c>
      <c r="H773" s="12">
        <v>1723.4</v>
      </c>
      <c r="I773" s="12">
        <v>0</v>
      </c>
      <c r="J773" s="10">
        <v>1</v>
      </c>
      <c r="K773" s="10">
        <v>0</v>
      </c>
      <c r="L773" s="14">
        <v>95888</v>
      </c>
      <c r="M773" s="14">
        <v>2122.932960879446</v>
      </c>
      <c r="N773" s="14">
        <v>-1681.492800000005</v>
      </c>
      <c r="O773" s="14">
        <v>-1486.4750391205539</v>
      </c>
      <c r="P773" s="14">
        <v>-1486.4750391205539</v>
      </c>
      <c r="Q773" s="16">
        <v>0</v>
      </c>
      <c r="R773" s="14">
        <v>0</v>
      </c>
      <c r="S773" s="16">
        <v>2732.808</v>
      </c>
      <c r="T773" s="14">
        <v>876.59999999999991</v>
      </c>
      <c r="U773" s="14">
        <v>0</v>
      </c>
      <c r="V773" s="14">
        <v>1847</v>
      </c>
      <c r="W773">
        <f t="shared" si="61"/>
        <v>9</v>
      </c>
      <c r="X773">
        <f t="shared" si="62"/>
        <v>1723.4</v>
      </c>
      <c r="Y773">
        <f t="shared" si="63"/>
        <v>0</v>
      </c>
      <c r="Z773">
        <f t="shared" si="60"/>
        <v>0</v>
      </c>
      <c r="AA773" s="23">
        <f t="shared" si="64"/>
        <v>2732.808</v>
      </c>
    </row>
    <row r="774" spans="1:27" x14ac:dyDescent="0.25">
      <c r="A774" s="10" t="s">
        <v>98</v>
      </c>
      <c r="B774" s="10" t="s">
        <v>105</v>
      </c>
      <c r="C774" s="11">
        <v>45726.375</v>
      </c>
      <c r="D774" s="12">
        <v>5.92</v>
      </c>
      <c r="E774" s="12">
        <v>2.96</v>
      </c>
      <c r="F774" s="13">
        <v>0</v>
      </c>
      <c r="G774" s="14">
        <v>2600</v>
      </c>
      <c r="H774" s="12">
        <v>1723.4</v>
      </c>
      <c r="I774" s="12">
        <v>0</v>
      </c>
      <c r="J774" s="10">
        <v>2.8</v>
      </c>
      <c r="K774" s="10">
        <v>0</v>
      </c>
      <c r="L774" s="14">
        <v>0</v>
      </c>
      <c r="M774" s="14">
        <v>2428.8885090867079</v>
      </c>
      <c r="N774" s="14">
        <v>-15.600000000000019</v>
      </c>
      <c r="O774" s="14">
        <v>-14.49989091329069</v>
      </c>
      <c r="P774" s="14">
        <v>-14.49989091329069</v>
      </c>
      <c r="Q774" s="16">
        <v>0</v>
      </c>
      <c r="R774" s="14">
        <v>-11.0916</v>
      </c>
      <c r="S774" s="16">
        <v>0</v>
      </c>
      <c r="T774" s="14">
        <v>2454.4799999999991</v>
      </c>
      <c r="U774" s="14">
        <v>0</v>
      </c>
      <c r="V774" s="14">
        <v>1847</v>
      </c>
      <c r="W774">
        <f t="shared" si="61"/>
        <v>9</v>
      </c>
      <c r="X774">
        <f t="shared" si="62"/>
        <v>4825.5199999999995</v>
      </c>
      <c r="Y774">
        <f t="shared" si="63"/>
        <v>0</v>
      </c>
      <c r="Z774">
        <f t="shared" ref="Z774:Z837" si="65">+IFERROR(VLOOKUP(A774,$AD$2:$AE$7,2,0),0)*L774</f>
        <v>0</v>
      </c>
      <c r="AA774" s="23">
        <f t="shared" si="64"/>
        <v>0</v>
      </c>
    </row>
    <row r="775" spans="1:27" x14ac:dyDescent="0.25">
      <c r="A775" s="10" t="s">
        <v>73</v>
      </c>
      <c r="B775" s="10" t="s">
        <v>74</v>
      </c>
      <c r="C775" s="11">
        <v>45726.375</v>
      </c>
      <c r="D775" s="12">
        <v>3.83</v>
      </c>
      <c r="E775" s="12">
        <v>3.83</v>
      </c>
      <c r="F775" s="13">
        <v>0.55000000000000004</v>
      </c>
      <c r="G775" s="14">
        <v>2600</v>
      </c>
      <c r="H775" s="12">
        <v>1723.4</v>
      </c>
      <c r="I775" s="12">
        <v>0</v>
      </c>
      <c r="J775" s="10">
        <v>3</v>
      </c>
      <c r="K775" s="10">
        <v>0</v>
      </c>
      <c r="L775" s="14">
        <v>1430</v>
      </c>
      <c r="M775" s="14">
        <v>2639.9591086164669</v>
      </c>
      <c r="N775" s="14">
        <v>-19.499999999999979</v>
      </c>
      <c r="O775" s="14">
        <v>-18.776291383532659</v>
      </c>
      <c r="P775" s="14">
        <v>-18.776291383532659</v>
      </c>
      <c r="Q775" s="16">
        <v>0</v>
      </c>
      <c r="R775" s="14">
        <v>-8.2445999999999948</v>
      </c>
      <c r="S775" s="16">
        <v>37.18</v>
      </c>
      <c r="T775" s="14">
        <v>2629.8</v>
      </c>
      <c r="U775" s="14">
        <v>0</v>
      </c>
      <c r="V775" s="14">
        <v>1847</v>
      </c>
      <c r="W775">
        <f t="shared" si="61"/>
        <v>9</v>
      </c>
      <c r="X775">
        <f t="shared" si="62"/>
        <v>5170.2000000000007</v>
      </c>
      <c r="Y775">
        <f t="shared" si="63"/>
        <v>0</v>
      </c>
      <c r="Z775">
        <f t="shared" si="65"/>
        <v>0</v>
      </c>
      <c r="AA775" s="23">
        <f t="shared" si="64"/>
        <v>37.18</v>
      </c>
    </row>
    <row r="776" spans="1:27" x14ac:dyDescent="0.25">
      <c r="A776" s="10" t="s">
        <v>73</v>
      </c>
      <c r="B776" s="10" t="s">
        <v>76</v>
      </c>
      <c r="C776" s="11">
        <v>45726.375</v>
      </c>
      <c r="D776" s="12">
        <v>9.85</v>
      </c>
      <c r="E776" s="12">
        <v>9.85</v>
      </c>
      <c r="F776" s="13">
        <v>6.07</v>
      </c>
      <c r="G776" s="14">
        <v>2600</v>
      </c>
      <c r="H776" s="12">
        <v>1723.4</v>
      </c>
      <c r="I776" s="12">
        <v>0</v>
      </c>
      <c r="J776" s="10">
        <v>3.8</v>
      </c>
      <c r="K776" s="10">
        <v>0</v>
      </c>
      <c r="L776" s="14">
        <v>15782</v>
      </c>
      <c r="M776" s="14">
        <v>3739.3433907311751</v>
      </c>
      <c r="N776" s="14">
        <v>-2.3400000000000891</v>
      </c>
      <c r="O776" s="14">
        <v>-2.0686092688248321</v>
      </c>
      <c r="P776" s="14">
        <v>-2.0686092688248321</v>
      </c>
      <c r="Q776" s="16">
        <v>0</v>
      </c>
      <c r="R776" s="14">
        <v>0</v>
      </c>
      <c r="S776" s="16">
        <v>410.33199999999999</v>
      </c>
      <c r="T776" s="14">
        <v>3331.079999999999</v>
      </c>
      <c r="U776" s="14">
        <v>0</v>
      </c>
      <c r="V776" s="14">
        <v>1847</v>
      </c>
      <c r="W776">
        <f t="shared" si="61"/>
        <v>9</v>
      </c>
      <c r="X776">
        <f t="shared" si="62"/>
        <v>6548.92</v>
      </c>
      <c r="Y776">
        <f t="shared" si="63"/>
        <v>0</v>
      </c>
      <c r="Z776">
        <f t="shared" si="65"/>
        <v>0</v>
      </c>
      <c r="AA776" s="23">
        <f t="shared" si="64"/>
        <v>410.33199999999999</v>
      </c>
    </row>
    <row r="777" spans="1:27" x14ac:dyDescent="0.25">
      <c r="A777" s="10" t="s">
        <v>115</v>
      </c>
      <c r="B777" s="10" t="s">
        <v>117</v>
      </c>
      <c r="C777" s="11">
        <v>45726.375</v>
      </c>
      <c r="D777" s="12">
        <v>8.74</v>
      </c>
      <c r="E777" s="12">
        <v>8.74</v>
      </c>
      <c r="F777" s="13">
        <v>3.4</v>
      </c>
      <c r="G777" s="14">
        <v>2600</v>
      </c>
      <c r="H777" s="12">
        <v>1723.4</v>
      </c>
      <c r="I777" s="12">
        <v>0</v>
      </c>
      <c r="J777" s="10">
        <v>5.7</v>
      </c>
      <c r="K777" s="10">
        <v>0</v>
      </c>
      <c r="L777" s="14">
        <v>8840</v>
      </c>
      <c r="M777" s="14">
        <v>5049.893903220679</v>
      </c>
      <c r="N777" s="14">
        <v>-323.36400000000071</v>
      </c>
      <c r="O777" s="14">
        <v>-291.48609677932137</v>
      </c>
      <c r="P777" s="14">
        <v>-291.48609677932137</v>
      </c>
      <c r="Q777" s="16">
        <v>0</v>
      </c>
      <c r="R777" s="14">
        <v>0</v>
      </c>
      <c r="S777" s="16">
        <v>344.76</v>
      </c>
      <c r="T777" s="14">
        <v>4996.6200000000008</v>
      </c>
      <c r="U777" s="14">
        <v>0</v>
      </c>
      <c r="V777" s="14">
        <v>1847</v>
      </c>
      <c r="W777">
        <f t="shared" si="61"/>
        <v>9</v>
      </c>
      <c r="X777">
        <f t="shared" si="62"/>
        <v>9823.380000000001</v>
      </c>
      <c r="Y777">
        <f t="shared" si="63"/>
        <v>0</v>
      </c>
      <c r="Z777">
        <f t="shared" si="65"/>
        <v>0</v>
      </c>
      <c r="AA777" s="23">
        <f t="shared" si="64"/>
        <v>344.76</v>
      </c>
    </row>
    <row r="778" spans="1:27" x14ac:dyDescent="0.25">
      <c r="A778" s="10" t="s">
        <v>98</v>
      </c>
      <c r="B778" s="10" t="s">
        <v>104</v>
      </c>
      <c r="C778" s="11">
        <v>45726.375</v>
      </c>
      <c r="D778" s="12">
        <v>53.58</v>
      </c>
      <c r="E778" s="12">
        <v>26.79</v>
      </c>
      <c r="F778" s="13">
        <v>11.07</v>
      </c>
      <c r="G778" s="14">
        <v>2600</v>
      </c>
      <c r="H778" s="12">
        <v>1723.4</v>
      </c>
      <c r="I778" s="12">
        <v>0</v>
      </c>
      <c r="J778" s="10">
        <v>6.3</v>
      </c>
      <c r="K778" s="10">
        <v>0</v>
      </c>
      <c r="L778" s="14">
        <v>28782</v>
      </c>
      <c r="M778" s="14">
        <v>5099.5825453877051</v>
      </c>
      <c r="N778" s="14">
        <v>-735.54</v>
      </c>
      <c r="O778" s="14">
        <v>-622.778818612294</v>
      </c>
      <c r="P778" s="14">
        <v>-622.778818612294</v>
      </c>
      <c r="Q778" s="16">
        <v>0</v>
      </c>
      <c r="R778" s="14">
        <v>-401.59860000000009</v>
      </c>
      <c r="S778" s="16">
        <v>601.37996399999997</v>
      </c>
      <c r="T778" s="14">
        <v>5522.579999999999</v>
      </c>
      <c r="U778" s="14">
        <v>0</v>
      </c>
      <c r="V778" s="14">
        <v>1847</v>
      </c>
      <c r="W778">
        <f t="shared" si="61"/>
        <v>9</v>
      </c>
      <c r="X778">
        <f t="shared" si="62"/>
        <v>10857.42</v>
      </c>
      <c r="Y778">
        <f t="shared" si="63"/>
        <v>0</v>
      </c>
      <c r="Z778">
        <f t="shared" si="65"/>
        <v>287.82</v>
      </c>
      <c r="AA778" s="23">
        <f t="shared" si="64"/>
        <v>1177.0199639999998</v>
      </c>
    </row>
    <row r="779" spans="1:27" x14ac:dyDescent="0.25">
      <c r="A779" s="10" t="s">
        <v>96</v>
      </c>
      <c r="B779" s="10" t="s">
        <v>97</v>
      </c>
      <c r="C779" s="11">
        <v>45726.375</v>
      </c>
      <c r="D779" s="12">
        <v>0</v>
      </c>
      <c r="E779" s="12">
        <v>0</v>
      </c>
      <c r="F779" s="13">
        <v>0</v>
      </c>
      <c r="G779" s="14">
        <v>2600</v>
      </c>
      <c r="H779" s="12">
        <v>2134.7641483516481</v>
      </c>
      <c r="I779" s="12">
        <v>2058.1006048387089</v>
      </c>
      <c r="J779" s="10">
        <v>72.8</v>
      </c>
      <c r="K779" s="10">
        <v>49.6</v>
      </c>
      <c r="L779" s="14">
        <v>0</v>
      </c>
      <c r="M779" s="14">
        <v>6990.9599999999991</v>
      </c>
      <c r="N779" s="14">
        <v>0</v>
      </c>
      <c r="O779" s="14">
        <v>0</v>
      </c>
      <c r="P779" s="14">
        <v>0</v>
      </c>
      <c r="Q779" s="16">
        <v>0</v>
      </c>
      <c r="R779" s="14">
        <v>0</v>
      </c>
      <c r="S779" s="16">
        <v>0</v>
      </c>
      <c r="T779" s="14">
        <v>10793.47175824176</v>
      </c>
      <c r="U779" s="14">
        <v>-3802.511758241762</v>
      </c>
      <c r="V779" s="14">
        <v>1847</v>
      </c>
      <c r="W779">
        <f t="shared" si="61"/>
        <v>9</v>
      </c>
      <c r="X779">
        <f t="shared" si="62"/>
        <v>155410.82999999999</v>
      </c>
      <c r="Y779">
        <f t="shared" si="63"/>
        <v>102081.78999999996</v>
      </c>
      <c r="Z779">
        <f t="shared" si="65"/>
        <v>0</v>
      </c>
      <c r="AA779" s="23">
        <f t="shared" si="64"/>
        <v>0</v>
      </c>
    </row>
    <row r="780" spans="1:27" x14ac:dyDescent="0.25">
      <c r="A780" s="10" t="s">
        <v>108</v>
      </c>
      <c r="B780" s="10" t="s">
        <v>108</v>
      </c>
      <c r="C780" s="11">
        <v>45726.375</v>
      </c>
      <c r="D780" s="12">
        <v>24.52</v>
      </c>
      <c r="E780" s="12">
        <v>24.52</v>
      </c>
      <c r="F780" s="13">
        <v>15.26</v>
      </c>
      <c r="G780" s="14">
        <v>2600</v>
      </c>
      <c r="H780" s="12">
        <v>1723.4</v>
      </c>
      <c r="I780" s="12">
        <v>0</v>
      </c>
      <c r="J780" s="10">
        <v>7.9</v>
      </c>
      <c r="K780" s="10">
        <v>0</v>
      </c>
      <c r="L780" s="14">
        <v>39676</v>
      </c>
      <c r="M780" s="14">
        <v>7849.1112511787715</v>
      </c>
      <c r="N780" s="14">
        <v>-104.5200000000001</v>
      </c>
      <c r="O780" s="14">
        <v>-0.47954882122753478</v>
      </c>
      <c r="P780" s="14">
        <v>-0.47954882122753478</v>
      </c>
      <c r="Q780" s="16">
        <v>0</v>
      </c>
      <c r="R780" s="14">
        <v>0</v>
      </c>
      <c r="S780" s="16">
        <v>924.45079999999984</v>
      </c>
      <c r="T780" s="14">
        <v>6925.14</v>
      </c>
      <c r="U780" s="14">
        <v>0</v>
      </c>
      <c r="V780" s="14">
        <v>1847</v>
      </c>
      <c r="W780">
        <f t="shared" si="61"/>
        <v>9</v>
      </c>
      <c r="X780">
        <f t="shared" si="62"/>
        <v>13614.86</v>
      </c>
      <c r="Y780">
        <f t="shared" si="63"/>
        <v>0</v>
      </c>
      <c r="Z780">
        <f t="shared" si="65"/>
        <v>0</v>
      </c>
      <c r="AA780" s="23">
        <f t="shared" si="64"/>
        <v>924.45079999999984</v>
      </c>
    </row>
    <row r="781" spans="1:27" x14ac:dyDescent="0.25">
      <c r="A781" s="10" t="s">
        <v>26</v>
      </c>
      <c r="B781" s="10" t="s">
        <v>37</v>
      </c>
      <c r="C781" s="11">
        <v>45726.375</v>
      </c>
      <c r="D781" s="12">
        <v>20.64</v>
      </c>
      <c r="E781" s="12">
        <v>20.64</v>
      </c>
      <c r="F781" s="13">
        <v>7</v>
      </c>
      <c r="G781" s="14">
        <v>2600</v>
      </c>
      <c r="H781" s="12">
        <v>1723.4</v>
      </c>
      <c r="I781" s="12">
        <v>0</v>
      </c>
      <c r="J781" s="10">
        <v>13.2</v>
      </c>
      <c r="K781" s="10">
        <v>0</v>
      </c>
      <c r="L781" s="14">
        <v>18200</v>
      </c>
      <c r="M781" s="14">
        <v>12059.41674860425</v>
      </c>
      <c r="N781" s="14">
        <v>-31.20000000000017</v>
      </c>
      <c r="O781" s="14">
        <v>-21.30325139574564</v>
      </c>
      <c r="P781" s="14">
        <v>-21.30325139574564</v>
      </c>
      <c r="Q781" s="16">
        <v>0</v>
      </c>
      <c r="R781" s="14">
        <v>0</v>
      </c>
      <c r="S781" s="16">
        <v>509.59999999999991</v>
      </c>
      <c r="T781" s="14">
        <v>11571.12</v>
      </c>
      <c r="U781" s="14">
        <v>0</v>
      </c>
      <c r="V781" s="14">
        <v>1847</v>
      </c>
      <c r="W781">
        <f t="shared" si="61"/>
        <v>9</v>
      </c>
      <c r="X781">
        <f t="shared" si="62"/>
        <v>22748.880000000001</v>
      </c>
      <c r="Y781">
        <f t="shared" si="63"/>
        <v>0</v>
      </c>
      <c r="Z781">
        <f t="shared" si="65"/>
        <v>0</v>
      </c>
      <c r="AA781" s="23">
        <f t="shared" si="64"/>
        <v>509.59999999999991</v>
      </c>
    </row>
    <row r="782" spans="1:27" x14ac:dyDescent="0.25">
      <c r="A782" s="10" t="s">
        <v>26</v>
      </c>
      <c r="B782" s="10" t="s">
        <v>42</v>
      </c>
      <c r="C782" s="11">
        <v>45726.416666666657</v>
      </c>
      <c r="D782" s="12">
        <v>9.84</v>
      </c>
      <c r="E782" s="12">
        <v>9.84</v>
      </c>
      <c r="F782" s="13">
        <v>53.04</v>
      </c>
      <c r="G782" s="14">
        <v>2480.81</v>
      </c>
      <c r="H782" s="12">
        <v>0</v>
      </c>
      <c r="I782" s="12">
        <v>2199.5</v>
      </c>
      <c r="J782" s="10">
        <v>0</v>
      </c>
      <c r="K782" s="10">
        <v>2.7</v>
      </c>
      <c r="L782" s="14">
        <v>131582.1624</v>
      </c>
      <c r="M782" s="14">
        <v>-71701.710763848198</v>
      </c>
      <c r="N782" s="14">
        <v>-74618.329400000002</v>
      </c>
      <c r="O782" s="14">
        <v>-71805.577510578209</v>
      </c>
      <c r="P782" s="14">
        <v>-71805.577510578209</v>
      </c>
      <c r="Q782" s="16">
        <v>0</v>
      </c>
      <c r="R782" s="14">
        <v>-2820.89680047</v>
      </c>
      <c r="S782" s="16">
        <v>3684.3005472</v>
      </c>
      <c r="T782" s="14">
        <v>-759.53700000000117</v>
      </c>
      <c r="U782" s="14">
        <v>0</v>
      </c>
      <c r="V782" s="14">
        <v>660</v>
      </c>
      <c r="W782">
        <f t="shared" si="61"/>
        <v>10</v>
      </c>
      <c r="X782">
        <f t="shared" si="62"/>
        <v>0</v>
      </c>
      <c r="Y782">
        <f t="shared" si="63"/>
        <v>5938.6500000000005</v>
      </c>
      <c r="Z782">
        <f t="shared" si="65"/>
        <v>0</v>
      </c>
      <c r="AA782" s="23">
        <f t="shared" si="64"/>
        <v>3684.3005472</v>
      </c>
    </row>
    <row r="783" spans="1:27" x14ac:dyDescent="0.25">
      <c r="A783" s="10" t="s">
        <v>106</v>
      </c>
      <c r="B783" s="10" t="s">
        <v>107</v>
      </c>
      <c r="C783" s="11">
        <v>45726.416666666657</v>
      </c>
      <c r="D783" s="12">
        <v>93.2</v>
      </c>
      <c r="E783" s="12">
        <v>93.2</v>
      </c>
      <c r="F783" s="13">
        <v>110.54</v>
      </c>
      <c r="G783" s="14">
        <v>2480.81</v>
      </c>
      <c r="H783" s="12">
        <v>2199.5</v>
      </c>
      <c r="I783" s="12">
        <v>0</v>
      </c>
      <c r="J783" s="10">
        <v>0.4</v>
      </c>
      <c r="K783" s="10">
        <v>0</v>
      </c>
      <c r="L783" s="14">
        <v>274228.73739999998</v>
      </c>
      <c r="M783" s="14">
        <v>-29284.802610292649</v>
      </c>
      <c r="N783" s="14">
        <v>-32652.421399999988</v>
      </c>
      <c r="O783" s="14">
        <v>-28422.368280292649</v>
      </c>
      <c r="P783" s="14">
        <v>-28422.368280292649</v>
      </c>
      <c r="Q783" s="16">
        <v>0</v>
      </c>
      <c r="R783" s="14">
        <v>-974.95833000000005</v>
      </c>
      <c r="S783" s="16">
        <v>0</v>
      </c>
      <c r="T783" s="14">
        <v>112.5240000000002</v>
      </c>
      <c r="U783" s="14">
        <v>0</v>
      </c>
      <c r="V783" s="14">
        <v>660</v>
      </c>
      <c r="W783">
        <f t="shared" si="61"/>
        <v>10</v>
      </c>
      <c r="X783">
        <f t="shared" si="62"/>
        <v>879.80000000000007</v>
      </c>
      <c r="Y783">
        <f t="shared" si="63"/>
        <v>0</v>
      </c>
      <c r="Z783">
        <f t="shared" si="65"/>
        <v>0</v>
      </c>
      <c r="AA783" s="23">
        <f t="shared" si="64"/>
        <v>0</v>
      </c>
    </row>
    <row r="784" spans="1:27" x14ac:dyDescent="0.25">
      <c r="A784" s="10" t="s">
        <v>26</v>
      </c>
      <c r="B784" s="10" t="s">
        <v>41</v>
      </c>
      <c r="C784" s="11">
        <v>45726.416666666657</v>
      </c>
      <c r="D784" s="12">
        <v>1.94</v>
      </c>
      <c r="E784" s="12">
        <v>1.94</v>
      </c>
      <c r="F784" s="13">
        <v>13</v>
      </c>
      <c r="G784" s="14">
        <v>2480.81</v>
      </c>
      <c r="H784" s="12">
        <v>0</v>
      </c>
      <c r="I784" s="12">
        <v>2199.5</v>
      </c>
      <c r="J784" s="10">
        <v>0</v>
      </c>
      <c r="K784" s="10">
        <v>4</v>
      </c>
      <c r="L784" s="14">
        <v>32250.53</v>
      </c>
      <c r="M784" s="14">
        <v>-13033.7548732825</v>
      </c>
      <c r="N784" s="14">
        <v>-13068.331</v>
      </c>
      <c r="O784" s="14">
        <v>-12378.931027102501</v>
      </c>
      <c r="P784" s="14">
        <v>-12378.931027102501</v>
      </c>
      <c r="Q784" s="16">
        <v>0</v>
      </c>
      <c r="R784" s="14">
        <v>-432.59868618000007</v>
      </c>
      <c r="S784" s="16">
        <v>903.01484000000005</v>
      </c>
      <c r="T784" s="14">
        <v>-1125.24</v>
      </c>
      <c r="U784" s="14">
        <v>0</v>
      </c>
      <c r="V784" s="14">
        <v>660</v>
      </c>
      <c r="W784">
        <f t="shared" si="61"/>
        <v>10</v>
      </c>
      <c r="X784">
        <f t="shared" si="62"/>
        <v>0</v>
      </c>
      <c r="Y784">
        <f t="shared" si="63"/>
        <v>8798</v>
      </c>
      <c r="Z784">
        <f t="shared" si="65"/>
        <v>0</v>
      </c>
      <c r="AA784" s="23">
        <f t="shared" si="64"/>
        <v>903.01484000000005</v>
      </c>
    </row>
    <row r="785" spans="1:27" x14ac:dyDescent="0.25">
      <c r="A785" s="10" t="s">
        <v>26</v>
      </c>
      <c r="B785" s="10" t="s">
        <v>29</v>
      </c>
      <c r="C785" s="11">
        <v>45726.416666666657</v>
      </c>
      <c r="D785" s="12">
        <v>4.97</v>
      </c>
      <c r="E785" s="12">
        <v>4.97</v>
      </c>
      <c r="F785" s="13">
        <v>10.8</v>
      </c>
      <c r="G785" s="14">
        <v>2480.81</v>
      </c>
      <c r="H785" s="12">
        <v>0</v>
      </c>
      <c r="I785" s="12">
        <v>2199.5</v>
      </c>
      <c r="J785" s="10">
        <v>0</v>
      </c>
      <c r="K785" s="10">
        <v>0.3</v>
      </c>
      <c r="L785" s="14">
        <v>26792.748</v>
      </c>
      <c r="M785" s="14">
        <v>-9214.0197770136183</v>
      </c>
      <c r="N785" s="14">
        <v>-10123.355</v>
      </c>
      <c r="O785" s="14">
        <v>-9550.6227148236176</v>
      </c>
      <c r="P785" s="14">
        <v>-9550.6227148236176</v>
      </c>
      <c r="Q785" s="16">
        <v>0</v>
      </c>
      <c r="R785" s="14">
        <v>-329.2010061900001</v>
      </c>
      <c r="S785" s="16">
        <v>750.19694400000014</v>
      </c>
      <c r="T785" s="14">
        <v>-84.392999999999986</v>
      </c>
      <c r="U785" s="14">
        <v>0</v>
      </c>
      <c r="V785" s="14">
        <v>660</v>
      </c>
      <c r="W785">
        <f t="shared" si="61"/>
        <v>10</v>
      </c>
      <c r="X785">
        <f t="shared" si="62"/>
        <v>0</v>
      </c>
      <c r="Y785">
        <f t="shared" si="63"/>
        <v>659.85</v>
      </c>
      <c r="Z785">
        <f t="shared" si="65"/>
        <v>0</v>
      </c>
      <c r="AA785" s="23">
        <f t="shared" si="64"/>
        <v>750.19694400000014</v>
      </c>
    </row>
    <row r="786" spans="1:27" x14ac:dyDescent="0.25">
      <c r="A786" s="10" t="s">
        <v>26</v>
      </c>
      <c r="B786" s="10" t="s">
        <v>33</v>
      </c>
      <c r="C786" s="11">
        <v>45726.416666666657</v>
      </c>
      <c r="D786" s="12">
        <v>15.96</v>
      </c>
      <c r="E786" s="12">
        <v>15.96</v>
      </c>
      <c r="F786" s="13">
        <v>17.920000000000002</v>
      </c>
      <c r="G786" s="14">
        <v>2480.81</v>
      </c>
      <c r="H786" s="12">
        <v>2199.5</v>
      </c>
      <c r="I786" s="12">
        <v>0</v>
      </c>
      <c r="J786" s="10">
        <v>4.4000000000000004</v>
      </c>
      <c r="K786" s="10">
        <v>0</v>
      </c>
      <c r="L786" s="14">
        <v>44456.1152</v>
      </c>
      <c r="M786" s="14">
        <v>-9008.6320730643747</v>
      </c>
      <c r="N786" s="14">
        <v>-11632.655199999999</v>
      </c>
      <c r="O786" s="14">
        <v>-10682.34385274438</v>
      </c>
      <c r="P786" s="14">
        <v>-10682.34385274438</v>
      </c>
      <c r="Q786" s="16">
        <v>0</v>
      </c>
      <c r="R786" s="14">
        <v>-364.26229391999999</v>
      </c>
      <c r="S786" s="16">
        <v>800.21007359999999</v>
      </c>
      <c r="T786" s="14">
        <v>1237.7640000000019</v>
      </c>
      <c r="U786" s="14">
        <v>0</v>
      </c>
      <c r="V786" s="14">
        <v>660</v>
      </c>
      <c r="W786">
        <f t="shared" si="61"/>
        <v>10</v>
      </c>
      <c r="X786">
        <f t="shared" si="62"/>
        <v>9677.8000000000011</v>
      </c>
      <c r="Y786">
        <f t="shared" si="63"/>
        <v>0</v>
      </c>
      <c r="Z786">
        <f t="shared" si="65"/>
        <v>0</v>
      </c>
      <c r="AA786" s="23">
        <f t="shared" si="64"/>
        <v>800.21007359999999</v>
      </c>
    </row>
    <row r="787" spans="1:27" x14ac:dyDescent="0.25">
      <c r="A787" s="10" t="s">
        <v>54</v>
      </c>
      <c r="B787" s="10" t="s">
        <v>54</v>
      </c>
      <c r="C787" s="11">
        <v>45726.416666666657</v>
      </c>
      <c r="D787" s="12">
        <v>90.5</v>
      </c>
      <c r="E787" s="12">
        <v>90.5</v>
      </c>
      <c r="F787" s="13">
        <v>99.39</v>
      </c>
      <c r="G787" s="14">
        <v>2480.81</v>
      </c>
      <c r="H787" s="12">
        <v>0</v>
      </c>
      <c r="I787" s="12">
        <v>2199.5</v>
      </c>
      <c r="J787" s="10">
        <v>0</v>
      </c>
      <c r="K787" s="10">
        <v>0.7</v>
      </c>
      <c r="L787" s="14">
        <v>246567.7059</v>
      </c>
      <c r="M787" s="14">
        <v>-7658.4459563370474</v>
      </c>
      <c r="N787" s="14">
        <v>-15074.5959</v>
      </c>
      <c r="O787" s="14">
        <v>-11899.747662537049</v>
      </c>
      <c r="P787" s="14">
        <v>-11899.747662537049</v>
      </c>
      <c r="Q787" s="16">
        <v>0</v>
      </c>
      <c r="R787" s="14">
        <v>0</v>
      </c>
      <c r="S787" s="16">
        <v>4438.2187061999994</v>
      </c>
      <c r="T787" s="14">
        <v>-196.91699999999969</v>
      </c>
      <c r="U787" s="14">
        <v>0</v>
      </c>
      <c r="V787" s="14">
        <v>660</v>
      </c>
      <c r="W787">
        <f t="shared" si="61"/>
        <v>10</v>
      </c>
      <c r="X787">
        <f t="shared" si="62"/>
        <v>0</v>
      </c>
      <c r="Y787">
        <f t="shared" si="63"/>
        <v>1539.6499999999999</v>
      </c>
      <c r="Z787">
        <f t="shared" si="65"/>
        <v>0</v>
      </c>
      <c r="AA787" s="23">
        <f t="shared" si="64"/>
        <v>4438.2187061999994</v>
      </c>
    </row>
    <row r="788" spans="1:27" x14ac:dyDescent="0.25">
      <c r="A788" s="10" t="s">
        <v>118</v>
      </c>
      <c r="B788" s="10" t="s">
        <v>121</v>
      </c>
      <c r="C788" s="11">
        <v>45726.416666666657</v>
      </c>
      <c r="D788" s="12">
        <v>0</v>
      </c>
      <c r="E788" s="12">
        <v>0</v>
      </c>
      <c r="F788" s="13">
        <v>27.9</v>
      </c>
      <c r="G788" s="14">
        <v>2480.81</v>
      </c>
      <c r="H788" s="12">
        <v>0</v>
      </c>
      <c r="I788" s="12">
        <v>2199.5</v>
      </c>
      <c r="J788" s="10">
        <v>0</v>
      </c>
      <c r="K788" s="10">
        <v>27.8</v>
      </c>
      <c r="L788" s="14">
        <v>69214.599000000002</v>
      </c>
      <c r="M788" s="14">
        <v>-6616.5271481619566</v>
      </c>
      <c r="N788" s="14">
        <v>-184.06100000000259</v>
      </c>
      <c r="O788" s="14">
        <v>-145.79382866195851</v>
      </c>
      <c r="P788" s="14">
        <v>-145.79382866195851</v>
      </c>
      <c r="Q788" s="16">
        <v>0</v>
      </c>
      <c r="R788" s="14">
        <v>0</v>
      </c>
      <c r="S788" s="16">
        <v>1349.6846805</v>
      </c>
      <c r="T788" s="14">
        <v>-7820.4179999999988</v>
      </c>
      <c r="U788" s="14">
        <v>0</v>
      </c>
      <c r="V788" s="14">
        <v>660</v>
      </c>
      <c r="W788">
        <f t="shared" si="61"/>
        <v>10</v>
      </c>
      <c r="X788">
        <f t="shared" si="62"/>
        <v>0</v>
      </c>
      <c r="Y788">
        <f t="shared" si="63"/>
        <v>61146.1</v>
      </c>
      <c r="Z788">
        <f t="shared" si="65"/>
        <v>0</v>
      </c>
      <c r="AA788" s="23">
        <f t="shared" si="64"/>
        <v>1349.6846805</v>
      </c>
    </row>
    <row r="789" spans="1:27" x14ac:dyDescent="0.25">
      <c r="A789" s="10" t="s">
        <v>26</v>
      </c>
      <c r="B789" s="10" t="s">
        <v>39</v>
      </c>
      <c r="C789" s="11">
        <v>45726.416666666657</v>
      </c>
      <c r="D789" s="12">
        <v>2.5</v>
      </c>
      <c r="E789" s="12">
        <v>2.5</v>
      </c>
      <c r="F789" s="13">
        <v>7.04</v>
      </c>
      <c r="G789" s="14">
        <v>2480.81</v>
      </c>
      <c r="H789" s="12">
        <v>0</v>
      </c>
      <c r="I789" s="12">
        <v>2199.5</v>
      </c>
      <c r="J789" s="10">
        <v>0</v>
      </c>
      <c r="K789" s="10">
        <v>2</v>
      </c>
      <c r="L789" s="14">
        <v>17464.902399999999</v>
      </c>
      <c r="M789" s="14">
        <v>-5422.6150492924316</v>
      </c>
      <c r="N789" s="14">
        <v>-4675.1494000000002</v>
      </c>
      <c r="O789" s="14">
        <v>-4301.812799292431</v>
      </c>
      <c r="P789" s="14">
        <v>-4301.812799292431</v>
      </c>
      <c r="Q789" s="16">
        <v>0</v>
      </c>
      <c r="R789" s="14">
        <v>-689.16901800000005</v>
      </c>
      <c r="S789" s="16">
        <v>130.98676800000001</v>
      </c>
      <c r="T789" s="14">
        <v>-562.61999999999989</v>
      </c>
      <c r="U789" s="14">
        <v>0</v>
      </c>
      <c r="V789" s="14">
        <v>660</v>
      </c>
      <c r="W789">
        <f t="shared" si="61"/>
        <v>10</v>
      </c>
      <c r="X789">
        <f t="shared" si="62"/>
        <v>0</v>
      </c>
      <c r="Y789">
        <f t="shared" si="63"/>
        <v>4399</v>
      </c>
      <c r="Z789">
        <f t="shared" si="65"/>
        <v>0</v>
      </c>
      <c r="AA789" s="23">
        <f t="shared" si="64"/>
        <v>130.98676800000001</v>
      </c>
    </row>
    <row r="790" spans="1:27" x14ac:dyDescent="0.25">
      <c r="A790" s="10" t="s">
        <v>24</v>
      </c>
      <c r="B790" s="10" t="s">
        <v>25</v>
      </c>
      <c r="C790" s="11">
        <v>45726.416666666657</v>
      </c>
      <c r="D790" s="12">
        <v>13.84</v>
      </c>
      <c r="E790" s="12">
        <v>13.84</v>
      </c>
      <c r="F790" s="13">
        <v>13.86</v>
      </c>
      <c r="G790" s="14">
        <v>2480.81</v>
      </c>
      <c r="H790" s="12">
        <v>0</v>
      </c>
      <c r="I790" s="12">
        <v>2199.5</v>
      </c>
      <c r="J790" s="10">
        <v>0</v>
      </c>
      <c r="K790" s="10">
        <v>0.6</v>
      </c>
      <c r="L790" s="14">
        <v>34384.026599999997</v>
      </c>
      <c r="M790" s="14">
        <v>-3752.6882943347141</v>
      </c>
      <c r="N790" s="14">
        <v>-4343.8395999999993</v>
      </c>
      <c r="O790" s="14">
        <v>-3813.4566052547138</v>
      </c>
      <c r="P790" s="14">
        <v>-3813.4566052547138</v>
      </c>
      <c r="Q790" s="16">
        <v>0</v>
      </c>
      <c r="R790" s="14">
        <v>-1.5331405800000011</v>
      </c>
      <c r="S790" s="16">
        <v>231.08745149999999</v>
      </c>
      <c r="T790" s="14">
        <v>-168.786</v>
      </c>
      <c r="U790" s="14">
        <v>0</v>
      </c>
      <c r="V790" s="14">
        <v>660</v>
      </c>
      <c r="W790">
        <f t="shared" si="61"/>
        <v>10</v>
      </c>
      <c r="X790">
        <f t="shared" si="62"/>
        <v>0</v>
      </c>
      <c r="Y790">
        <f t="shared" si="63"/>
        <v>1319.7</v>
      </c>
      <c r="Z790">
        <f t="shared" si="65"/>
        <v>0</v>
      </c>
      <c r="AA790" s="23">
        <f t="shared" si="64"/>
        <v>231.08745149999999</v>
      </c>
    </row>
    <row r="791" spans="1:27" x14ac:dyDescent="0.25">
      <c r="A791" s="10" t="s">
        <v>52</v>
      </c>
      <c r="B791" s="10" t="s">
        <v>53</v>
      </c>
      <c r="C791" s="11">
        <v>45726.416666666657</v>
      </c>
      <c r="D791" s="12">
        <v>1.36</v>
      </c>
      <c r="E791" s="12">
        <v>1.36</v>
      </c>
      <c r="F791" s="13">
        <v>2.2599999999999998</v>
      </c>
      <c r="G791" s="14">
        <v>2480.81</v>
      </c>
      <c r="H791" s="12">
        <v>2199.5</v>
      </c>
      <c r="I791" s="12">
        <v>0</v>
      </c>
      <c r="J791" s="10">
        <v>1.3</v>
      </c>
      <c r="K791" s="10">
        <v>0</v>
      </c>
      <c r="L791" s="14">
        <v>5606.6306000000004</v>
      </c>
      <c r="M791" s="14">
        <v>-3539.1946271160218</v>
      </c>
      <c r="N791" s="14">
        <v>-3975.7176000000009</v>
      </c>
      <c r="O791" s="14">
        <v>-3889.2337927760218</v>
      </c>
      <c r="P791" s="14">
        <v>-3889.2337927760218</v>
      </c>
      <c r="Q791" s="16">
        <v>0</v>
      </c>
      <c r="R791" s="14">
        <v>-159.19357769999999</v>
      </c>
      <c r="S791" s="16">
        <v>143.52974336</v>
      </c>
      <c r="T791" s="14">
        <v>365.70299999999992</v>
      </c>
      <c r="U791" s="14">
        <v>0</v>
      </c>
      <c r="V791" s="14">
        <v>660</v>
      </c>
      <c r="W791">
        <f t="shared" si="61"/>
        <v>10</v>
      </c>
      <c r="X791">
        <f t="shared" si="62"/>
        <v>2859.35</v>
      </c>
      <c r="Y791">
        <f t="shared" si="63"/>
        <v>0</v>
      </c>
      <c r="Z791">
        <f t="shared" si="65"/>
        <v>0</v>
      </c>
      <c r="AA791" s="23">
        <f t="shared" si="64"/>
        <v>143.52974336</v>
      </c>
    </row>
    <row r="792" spans="1:27" x14ac:dyDescent="0.25">
      <c r="A792" s="10" t="s">
        <v>21</v>
      </c>
      <c r="B792" s="10" t="s">
        <v>22</v>
      </c>
      <c r="C792" s="11">
        <v>45726.416666666657</v>
      </c>
      <c r="D792" s="12">
        <v>1.78</v>
      </c>
      <c r="E792" s="12">
        <v>1.78</v>
      </c>
      <c r="F792" s="13">
        <v>2.94</v>
      </c>
      <c r="G792" s="14">
        <v>2480.81</v>
      </c>
      <c r="H792" s="12">
        <v>2199.5</v>
      </c>
      <c r="I792" s="12">
        <v>0</v>
      </c>
      <c r="J792" s="10">
        <v>0.8</v>
      </c>
      <c r="K792" s="10">
        <v>0</v>
      </c>
      <c r="L792" s="14">
        <v>7293.5814</v>
      </c>
      <c r="M792" s="14">
        <v>-3191.5299809761518</v>
      </c>
      <c r="N792" s="14">
        <v>-3570.7833999999998</v>
      </c>
      <c r="O792" s="14">
        <v>-3458.2779162661518</v>
      </c>
      <c r="P792" s="14">
        <v>-3458.2779162661518</v>
      </c>
      <c r="Q792" s="16">
        <v>0</v>
      </c>
      <c r="R792" s="14">
        <v>-126.05243691</v>
      </c>
      <c r="S792" s="16">
        <v>167.7523722</v>
      </c>
      <c r="T792" s="14">
        <v>225.04800000000029</v>
      </c>
      <c r="U792" s="14">
        <v>0</v>
      </c>
      <c r="V792" s="14">
        <v>660</v>
      </c>
      <c r="W792">
        <f t="shared" si="61"/>
        <v>10</v>
      </c>
      <c r="X792">
        <f t="shared" si="62"/>
        <v>1759.6000000000001</v>
      </c>
      <c r="Y792">
        <f t="shared" si="63"/>
        <v>0</v>
      </c>
      <c r="Z792">
        <f t="shared" si="65"/>
        <v>0</v>
      </c>
      <c r="AA792" s="23">
        <f t="shared" si="64"/>
        <v>167.7523722</v>
      </c>
    </row>
    <row r="793" spans="1:27" x14ac:dyDescent="0.25">
      <c r="A793" s="10" t="s">
        <v>112</v>
      </c>
      <c r="B793" s="10" t="s">
        <v>113</v>
      </c>
      <c r="C793" s="11">
        <v>45726.416666666657</v>
      </c>
      <c r="D793" s="12">
        <v>9</v>
      </c>
      <c r="E793" s="12">
        <v>9</v>
      </c>
      <c r="F793" s="13">
        <v>10.23</v>
      </c>
      <c r="G793" s="14">
        <v>2480.81</v>
      </c>
      <c r="H793" s="12">
        <v>0</v>
      </c>
      <c r="I793" s="12">
        <v>0</v>
      </c>
      <c r="J793" s="10">
        <v>0</v>
      </c>
      <c r="K793" s="10">
        <v>0</v>
      </c>
      <c r="L793" s="14">
        <v>25378.686300000001</v>
      </c>
      <c r="M793" s="14">
        <v>-2691.888680211815</v>
      </c>
      <c r="N793" s="14">
        <v>-2263.9503000000009</v>
      </c>
      <c r="O793" s="14">
        <v>-1872.477137211815</v>
      </c>
      <c r="P793" s="14">
        <v>-1872.477137211815</v>
      </c>
      <c r="Q793" s="16">
        <v>0</v>
      </c>
      <c r="R793" s="14">
        <v>-58.05095400000004</v>
      </c>
      <c r="S793" s="16">
        <v>-761.360589</v>
      </c>
      <c r="T793" s="14">
        <v>0</v>
      </c>
      <c r="U793" s="14">
        <v>0</v>
      </c>
      <c r="V793" s="14">
        <v>660</v>
      </c>
      <c r="W793">
        <f t="shared" si="61"/>
        <v>10</v>
      </c>
      <c r="X793">
        <f t="shared" si="62"/>
        <v>0</v>
      </c>
      <c r="Y793">
        <f t="shared" si="63"/>
        <v>0</v>
      </c>
      <c r="Z793">
        <f t="shared" si="65"/>
        <v>1111.5864599399999</v>
      </c>
      <c r="AA793" s="23">
        <f t="shared" si="64"/>
        <v>1461.81233088</v>
      </c>
    </row>
    <row r="794" spans="1:27" x14ac:dyDescent="0.25">
      <c r="A794" s="10" t="s">
        <v>92</v>
      </c>
      <c r="B794" s="10" t="s">
        <v>93</v>
      </c>
      <c r="C794" s="11">
        <v>45726.416666666657</v>
      </c>
      <c r="D794" s="12">
        <v>2.42</v>
      </c>
      <c r="E794" s="12">
        <v>2.42</v>
      </c>
      <c r="F794" s="13">
        <v>3.8</v>
      </c>
      <c r="G794" s="14">
        <v>2480.81</v>
      </c>
      <c r="H794" s="12">
        <v>0</v>
      </c>
      <c r="I794" s="12">
        <v>0</v>
      </c>
      <c r="J794" s="10">
        <v>0</v>
      </c>
      <c r="K794" s="10">
        <v>0</v>
      </c>
      <c r="L794" s="14">
        <v>9427.0779999999995</v>
      </c>
      <c r="M794" s="14">
        <v>-2262.5303192554352</v>
      </c>
      <c r="N794" s="14">
        <v>-2576.8539999999998</v>
      </c>
      <c r="O794" s="14">
        <v>-2431.4387489154351</v>
      </c>
      <c r="P794" s="14">
        <v>-2431.4387489154351</v>
      </c>
      <c r="Q794" s="16">
        <v>0</v>
      </c>
      <c r="R794" s="14">
        <v>-64.883104739999993</v>
      </c>
      <c r="S794" s="16">
        <v>233.79153439999999</v>
      </c>
      <c r="T794" s="14">
        <v>0</v>
      </c>
      <c r="U794" s="14">
        <v>0</v>
      </c>
      <c r="V794" s="14">
        <v>660</v>
      </c>
      <c r="W794">
        <f t="shared" si="61"/>
        <v>10</v>
      </c>
      <c r="X794">
        <f t="shared" si="62"/>
        <v>0</v>
      </c>
      <c r="Y794">
        <f t="shared" si="63"/>
        <v>0</v>
      </c>
      <c r="Z794">
        <f t="shared" si="65"/>
        <v>0</v>
      </c>
      <c r="AA794" s="23">
        <f t="shared" si="64"/>
        <v>233.79153439999999</v>
      </c>
    </row>
    <row r="795" spans="1:27" x14ac:dyDescent="0.25">
      <c r="A795" s="10" t="s">
        <v>26</v>
      </c>
      <c r="B795" s="10" t="s">
        <v>34</v>
      </c>
      <c r="C795" s="11">
        <v>45726.416666666657</v>
      </c>
      <c r="D795" s="12">
        <v>9.1</v>
      </c>
      <c r="E795" s="12">
        <v>9.1</v>
      </c>
      <c r="F795" s="13">
        <v>7.96</v>
      </c>
      <c r="G795" s="14">
        <v>2480.81</v>
      </c>
      <c r="H795" s="12">
        <v>2199.5</v>
      </c>
      <c r="I795" s="12">
        <v>0</v>
      </c>
      <c r="J795" s="10">
        <v>2.8</v>
      </c>
      <c r="K795" s="10">
        <v>0</v>
      </c>
      <c r="L795" s="14">
        <v>19747.247599999999</v>
      </c>
      <c r="M795" s="14">
        <v>-1556.615251758149</v>
      </c>
      <c r="N795" s="14">
        <v>-3055.412600000001</v>
      </c>
      <c r="O795" s="14">
        <v>-2633.287693518148</v>
      </c>
      <c r="P795" s="14">
        <v>-2633.287693518148</v>
      </c>
      <c r="Q795" s="16">
        <v>0</v>
      </c>
      <c r="R795" s="14">
        <v>-66.446015040000034</v>
      </c>
      <c r="S795" s="16">
        <v>355.45045679999998</v>
      </c>
      <c r="T795" s="14">
        <v>787.66799999999864</v>
      </c>
      <c r="U795" s="14">
        <v>0</v>
      </c>
      <c r="V795" s="14">
        <v>660</v>
      </c>
      <c r="W795">
        <f t="shared" si="61"/>
        <v>10</v>
      </c>
      <c r="X795">
        <f t="shared" si="62"/>
        <v>6158.5999999999995</v>
      </c>
      <c r="Y795">
        <f t="shared" si="63"/>
        <v>0</v>
      </c>
      <c r="Z795">
        <f t="shared" si="65"/>
        <v>0</v>
      </c>
      <c r="AA795" s="23">
        <f t="shared" si="64"/>
        <v>355.45045679999998</v>
      </c>
    </row>
    <row r="796" spans="1:27" x14ac:dyDescent="0.25">
      <c r="A796" s="10" t="s">
        <v>21</v>
      </c>
      <c r="B796" s="10" t="s">
        <v>23</v>
      </c>
      <c r="C796" s="11">
        <v>45726.416666666657</v>
      </c>
      <c r="D796" s="12">
        <v>5</v>
      </c>
      <c r="E796" s="12">
        <v>5</v>
      </c>
      <c r="F796" s="13">
        <v>10.08</v>
      </c>
      <c r="G796" s="14">
        <v>2480.81</v>
      </c>
      <c r="H796" s="12">
        <v>0</v>
      </c>
      <c r="I796" s="12">
        <v>2199.5</v>
      </c>
      <c r="J796" s="10">
        <v>0</v>
      </c>
      <c r="K796" s="10">
        <v>5</v>
      </c>
      <c r="L796" s="14">
        <v>25006.5648</v>
      </c>
      <c r="M796" s="14">
        <v>-1423.1588037295651</v>
      </c>
      <c r="N796" s="14">
        <v>-147.2488000000001</v>
      </c>
      <c r="O796" s="14">
        <v>-116.63506292956519</v>
      </c>
      <c r="P796" s="14">
        <v>-116.63506292956519</v>
      </c>
      <c r="Q796" s="16">
        <v>0</v>
      </c>
      <c r="R796" s="14">
        <v>0</v>
      </c>
      <c r="S796" s="16">
        <v>100.0262592</v>
      </c>
      <c r="T796" s="14">
        <v>-1406.55</v>
      </c>
      <c r="U796" s="14">
        <v>0</v>
      </c>
      <c r="V796" s="14">
        <v>660</v>
      </c>
      <c r="W796">
        <f t="shared" si="61"/>
        <v>10</v>
      </c>
      <c r="X796">
        <f t="shared" si="62"/>
        <v>0</v>
      </c>
      <c r="Y796">
        <f t="shared" si="63"/>
        <v>10997.5</v>
      </c>
      <c r="Z796">
        <f t="shared" si="65"/>
        <v>0</v>
      </c>
      <c r="AA796" s="23">
        <f t="shared" si="64"/>
        <v>100.0262592</v>
      </c>
    </row>
    <row r="797" spans="1:27" x14ac:dyDescent="0.25">
      <c r="A797" s="10" t="s">
        <v>26</v>
      </c>
      <c r="B797" s="10" t="s">
        <v>35</v>
      </c>
      <c r="C797" s="11">
        <v>45726.416666666657</v>
      </c>
      <c r="D797" s="12">
        <v>3.7</v>
      </c>
      <c r="E797" s="12">
        <v>3.7</v>
      </c>
      <c r="F797" s="13">
        <v>4.83</v>
      </c>
      <c r="G797" s="14">
        <v>2480.81</v>
      </c>
      <c r="H797" s="12">
        <v>0</v>
      </c>
      <c r="I797" s="12">
        <v>2199.5</v>
      </c>
      <c r="J797" s="10">
        <v>0</v>
      </c>
      <c r="K797" s="10">
        <v>0.2</v>
      </c>
      <c r="L797" s="14">
        <v>11982.3123</v>
      </c>
      <c r="M797" s="14">
        <v>-1330.593099885006</v>
      </c>
      <c r="N797" s="14">
        <v>-1711.7673</v>
      </c>
      <c r="O797" s="14">
        <v>-1455.6286946850059</v>
      </c>
      <c r="P797" s="14">
        <v>-1455.6286946850059</v>
      </c>
      <c r="Q797" s="16">
        <v>0</v>
      </c>
      <c r="R797" s="14">
        <v>-34.384026600000013</v>
      </c>
      <c r="S797" s="16">
        <v>215.68162140000001</v>
      </c>
      <c r="T797" s="14">
        <v>-56.262000000000093</v>
      </c>
      <c r="U797" s="14">
        <v>0</v>
      </c>
      <c r="V797" s="14">
        <v>660</v>
      </c>
      <c r="W797">
        <f t="shared" si="61"/>
        <v>10</v>
      </c>
      <c r="X797">
        <f t="shared" si="62"/>
        <v>0</v>
      </c>
      <c r="Y797">
        <f t="shared" si="63"/>
        <v>439.90000000000003</v>
      </c>
      <c r="Z797">
        <f t="shared" si="65"/>
        <v>0</v>
      </c>
      <c r="AA797" s="23">
        <f t="shared" si="64"/>
        <v>215.68162140000001</v>
      </c>
    </row>
    <row r="798" spans="1:27" x14ac:dyDescent="0.25">
      <c r="A798" s="10" t="s">
        <v>96</v>
      </c>
      <c r="B798" s="10" t="s">
        <v>97</v>
      </c>
      <c r="C798" s="11">
        <v>45726.416666666657</v>
      </c>
      <c r="D798" s="12">
        <v>0</v>
      </c>
      <c r="E798" s="12">
        <v>0</v>
      </c>
      <c r="F798" s="13">
        <v>0</v>
      </c>
      <c r="G798" s="14">
        <v>2480.81</v>
      </c>
      <c r="H798" s="12">
        <v>2193.884437086092</v>
      </c>
      <c r="I798" s="12">
        <v>2173.2255737704918</v>
      </c>
      <c r="J798" s="10">
        <v>30.2</v>
      </c>
      <c r="K798" s="10">
        <v>30.5</v>
      </c>
      <c r="L798" s="14">
        <v>0</v>
      </c>
      <c r="M798" s="14">
        <v>-716.17299999999329</v>
      </c>
      <c r="N798" s="14">
        <v>0</v>
      </c>
      <c r="O798" s="14">
        <v>0</v>
      </c>
      <c r="P798" s="14">
        <v>0</v>
      </c>
      <c r="Q798" s="16">
        <v>0</v>
      </c>
      <c r="R798" s="14">
        <v>0</v>
      </c>
      <c r="S798" s="16">
        <v>0</v>
      </c>
      <c r="T798" s="14">
        <v>-92.275327868852671</v>
      </c>
      <c r="U798" s="14">
        <v>-623.89767213114055</v>
      </c>
      <c r="V798" s="14">
        <v>660</v>
      </c>
      <c r="W798">
        <f t="shared" si="61"/>
        <v>10</v>
      </c>
      <c r="X798">
        <f t="shared" si="62"/>
        <v>66255.309999999983</v>
      </c>
      <c r="Y798">
        <f t="shared" si="63"/>
        <v>66283.38</v>
      </c>
      <c r="Z798">
        <f t="shared" si="65"/>
        <v>0</v>
      </c>
      <c r="AA798" s="23">
        <f t="shared" si="64"/>
        <v>0</v>
      </c>
    </row>
    <row r="799" spans="1:27" x14ac:dyDescent="0.25">
      <c r="A799" s="10" t="s">
        <v>54</v>
      </c>
      <c r="B799" s="10" t="s">
        <v>58</v>
      </c>
      <c r="C799" s="11">
        <v>45726.416666666657</v>
      </c>
      <c r="D799" s="12">
        <v>11.2</v>
      </c>
      <c r="E799" s="12">
        <v>11.2</v>
      </c>
      <c r="F799" s="13">
        <v>12</v>
      </c>
      <c r="G799" s="14">
        <v>2480.81</v>
      </c>
      <c r="H799" s="12">
        <v>0</v>
      </c>
      <c r="I799" s="12">
        <v>0</v>
      </c>
      <c r="J799" s="10">
        <v>0</v>
      </c>
      <c r="K799" s="10">
        <v>0</v>
      </c>
      <c r="L799" s="14">
        <v>29769.72</v>
      </c>
      <c r="M799" s="14">
        <v>-644.37538604513429</v>
      </c>
      <c r="N799" s="14">
        <v>-1472.488000000001</v>
      </c>
      <c r="O799" s="14">
        <v>-1162.3685140451339</v>
      </c>
      <c r="P799" s="14">
        <v>-1162.3685140451339</v>
      </c>
      <c r="Q799" s="16">
        <v>0</v>
      </c>
      <c r="R799" s="14">
        <v>-17.86183200000006</v>
      </c>
      <c r="S799" s="16">
        <v>535.85495999999989</v>
      </c>
      <c r="T799" s="14">
        <v>0</v>
      </c>
      <c r="U799" s="14">
        <v>0</v>
      </c>
      <c r="V799" s="14">
        <v>660</v>
      </c>
      <c r="W799">
        <f t="shared" si="61"/>
        <v>10</v>
      </c>
      <c r="X799">
        <f t="shared" si="62"/>
        <v>0</v>
      </c>
      <c r="Y799">
        <f t="shared" si="63"/>
        <v>0</v>
      </c>
      <c r="Z799">
        <f t="shared" si="65"/>
        <v>0</v>
      </c>
      <c r="AA799" s="23">
        <f t="shared" si="64"/>
        <v>535.85495999999989</v>
      </c>
    </row>
    <row r="800" spans="1:27" x14ac:dyDescent="0.25">
      <c r="A800" s="10" t="s">
        <v>98</v>
      </c>
      <c r="B800" s="10" t="s">
        <v>103</v>
      </c>
      <c r="C800" s="11">
        <v>45726.416666666657</v>
      </c>
      <c r="D800" s="12">
        <v>2.44</v>
      </c>
      <c r="E800" s="12">
        <v>1.22</v>
      </c>
      <c r="F800" s="13">
        <v>1.81</v>
      </c>
      <c r="G800" s="14">
        <v>2480.81</v>
      </c>
      <c r="H800" s="12">
        <v>0</v>
      </c>
      <c r="I800" s="12">
        <v>2199.5</v>
      </c>
      <c r="J800" s="10">
        <v>0</v>
      </c>
      <c r="K800" s="10">
        <v>0.1</v>
      </c>
      <c r="L800" s="14">
        <v>4490.2660999999998</v>
      </c>
      <c r="M800" s="14">
        <v>-481.26139936280953</v>
      </c>
      <c r="N800" s="14">
        <v>-754.65009999999984</v>
      </c>
      <c r="O800" s="14">
        <v>-529.14950332280944</v>
      </c>
      <c r="P800" s="14">
        <v>-529.14950332280944</v>
      </c>
      <c r="Q800" s="16">
        <v>0</v>
      </c>
      <c r="R800" s="14">
        <v>-15.83749104</v>
      </c>
      <c r="S800" s="16">
        <v>91.856595000000013</v>
      </c>
      <c r="T800" s="14">
        <v>-28.131000000000039</v>
      </c>
      <c r="U800" s="14">
        <v>0</v>
      </c>
      <c r="V800" s="14">
        <v>660</v>
      </c>
      <c r="W800">
        <f t="shared" si="61"/>
        <v>10</v>
      </c>
      <c r="X800">
        <f t="shared" si="62"/>
        <v>0</v>
      </c>
      <c r="Y800">
        <f t="shared" si="63"/>
        <v>219.95000000000002</v>
      </c>
      <c r="Z800">
        <f t="shared" si="65"/>
        <v>44.902661000000002</v>
      </c>
      <c r="AA800" s="23">
        <f t="shared" si="64"/>
        <v>181.66191700000002</v>
      </c>
    </row>
    <row r="801" spans="1:27" x14ac:dyDescent="0.25">
      <c r="A801" s="10" t="s">
        <v>26</v>
      </c>
      <c r="B801" s="10" t="s">
        <v>27</v>
      </c>
      <c r="C801" s="11">
        <v>45726.416666666657</v>
      </c>
      <c r="D801" s="12">
        <v>25.2</v>
      </c>
      <c r="E801" s="12">
        <v>25.2</v>
      </c>
      <c r="F801" s="13">
        <v>26.29</v>
      </c>
      <c r="G801" s="14">
        <v>2480.81</v>
      </c>
      <c r="H801" s="12">
        <v>0</v>
      </c>
      <c r="I801" s="12">
        <v>2199.5</v>
      </c>
      <c r="J801" s="10">
        <v>0</v>
      </c>
      <c r="K801" s="10">
        <v>0.5</v>
      </c>
      <c r="L801" s="14">
        <v>65220.494899999998</v>
      </c>
      <c r="M801" s="14">
        <v>-427.9287555888273</v>
      </c>
      <c r="N801" s="14">
        <v>-1085.9599000000001</v>
      </c>
      <c r="O801" s="14">
        <v>-773.07837383882725</v>
      </c>
      <c r="P801" s="14">
        <v>-773.07837383882725</v>
      </c>
      <c r="Q801" s="16">
        <v>0</v>
      </c>
      <c r="R801" s="14">
        <v>-3.3490935000000439</v>
      </c>
      <c r="S801" s="16">
        <v>489.15371175000001</v>
      </c>
      <c r="T801" s="14">
        <v>-140.655</v>
      </c>
      <c r="U801" s="14">
        <v>0</v>
      </c>
      <c r="V801" s="14">
        <v>660</v>
      </c>
      <c r="W801">
        <f t="shared" si="61"/>
        <v>10</v>
      </c>
      <c r="X801">
        <f t="shared" si="62"/>
        <v>0</v>
      </c>
      <c r="Y801">
        <f t="shared" si="63"/>
        <v>1099.75</v>
      </c>
      <c r="Z801">
        <f t="shared" si="65"/>
        <v>0</v>
      </c>
      <c r="AA801" s="23">
        <f t="shared" si="64"/>
        <v>489.15371175000001</v>
      </c>
    </row>
    <row r="802" spans="1:27" x14ac:dyDescent="0.25">
      <c r="A802" s="10" t="s">
        <v>115</v>
      </c>
      <c r="B802" s="10" t="s">
        <v>116</v>
      </c>
      <c r="C802" s="11">
        <v>45726.416666666657</v>
      </c>
      <c r="D802" s="12">
        <v>2</v>
      </c>
      <c r="E802" s="12">
        <v>2</v>
      </c>
      <c r="F802" s="13">
        <v>3.76</v>
      </c>
      <c r="G802" s="14">
        <v>2480.81</v>
      </c>
      <c r="H802" s="12">
        <v>0</v>
      </c>
      <c r="I802" s="12">
        <v>2199.5</v>
      </c>
      <c r="J802" s="10">
        <v>0</v>
      </c>
      <c r="K802" s="10">
        <v>1.7</v>
      </c>
      <c r="L802" s="14">
        <v>9327.8455999999987</v>
      </c>
      <c r="M802" s="14">
        <v>-406.88468912259327</v>
      </c>
      <c r="N802" s="14">
        <v>-110.4365999999993</v>
      </c>
      <c r="O802" s="14">
        <v>-12.60829952259337</v>
      </c>
      <c r="P802" s="14">
        <v>-12.60829952259337</v>
      </c>
      <c r="Q802" s="16">
        <v>0</v>
      </c>
      <c r="R802" s="14">
        <v>0</v>
      </c>
      <c r="S802" s="16">
        <v>83.950610399999988</v>
      </c>
      <c r="T802" s="14">
        <v>-478.22699999999992</v>
      </c>
      <c r="U802" s="14">
        <v>0</v>
      </c>
      <c r="V802" s="14">
        <v>660</v>
      </c>
      <c r="W802">
        <f t="shared" si="61"/>
        <v>10</v>
      </c>
      <c r="X802">
        <f t="shared" si="62"/>
        <v>0</v>
      </c>
      <c r="Y802">
        <f t="shared" si="63"/>
        <v>3739.15</v>
      </c>
      <c r="Z802">
        <f t="shared" si="65"/>
        <v>0</v>
      </c>
      <c r="AA802" s="23">
        <f t="shared" si="64"/>
        <v>83.950610399999988</v>
      </c>
    </row>
    <row r="803" spans="1:27" x14ac:dyDescent="0.25">
      <c r="A803" s="10" t="s">
        <v>110</v>
      </c>
      <c r="B803" s="10" t="s">
        <v>111</v>
      </c>
      <c r="C803" s="11">
        <v>45726.416666666657</v>
      </c>
      <c r="D803" s="12">
        <v>2.59</v>
      </c>
      <c r="E803" s="12">
        <v>2.59</v>
      </c>
      <c r="F803" s="13">
        <v>2.9</v>
      </c>
      <c r="G803" s="14">
        <v>2480.81</v>
      </c>
      <c r="H803" s="12">
        <v>0</v>
      </c>
      <c r="I803" s="12">
        <v>2199.5</v>
      </c>
      <c r="J803" s="10">
        <v>0</v>
      </c>
      <c r="K803" s="10">
        <v>1.5</v>
      </c>
      <c r="L803" s="14">
        <v>7194.3489999999983</v>
      </c>
      <c r="M803" s="14">
        <v>-356.90766936966452</v>
      </c>
      <c r="N803" s="14">
        <v>-89.309160000000134</v>
      </c>
      <c r="O803" s="14">
        <v>-82.965159639664563</v>
      </c>
      <c r="P803" s="14">
        <v>-82.965159639664563</v>
      </c>
      <c r="Q803" s="16">
        <v>0</v>
      </c>
      <c r="R803" s="14">
        <v>-24.641885730000009</v>
      </c>
      <c r="S803" s="16">
        <v>172.664376</v>
      </c>
      <c r="T803" s="14">
        <v>-421.96499999999992</v>
      </c>
      <c r="U803" s="14">
        <v>0</v>
      </c>
      <c r="V803" s="14">
        <v>660</v>
      </c>
      <c r="W803">
        <f t="shared" si="61"/>
        <v>10</v>
      </c>
      <c r="X803">
        <f t="shared" si="62"/>
        <v>0</v>
      </c>
      <c r="Y803">
        <f t="shared" si="63"/>
        <v>3299.25</v>
      </c>
      <c r="Z803">
        <f t="shared" si="65"/>
        <v>0</v>
      </c>
      <c r="AA803" s="23">
        <f t="shared" si="64"/>
        <v>172.664376</v>
      </c>
    </row>
    <row r="804" spans="1:27" x14ac:dyDescent="0.25">
      <c r="A804" s="10" t="s">
        <v>90</v>
      </c>
      <c r="B804" s="10" t="s">
        <v>91</v>
      </c>
      <c r="C804" s="11">
        <v>45726.416666666657</v>
      </c>
      <c r="D804" s="12">
        <v>4.5</v>
      </c>
      <c r="E804" s="12">
        <v>4.5</v>
      </c>
      <c r="F804" s="13">
        <v>6.07</v>
      </c>
      <c r="G804" s="14">
        <v>2480.81</v>
      </c>
      <c r="H804" s="12">
        <v>0</v>
      </c>
      <c r="I804" s="12">
        <v>2199.5</v>
      </c>
      <c r="J804" s="10">
        <v>0</v>
      </c>
      <c r="K804" s="10">
        <v>1.5</v>
      </c>
      <c r="L804" s="14">
        <v>15058.5167</v>
      </c>
      <c r="M804" s="14">
        <v>-343.31847966336983</v>
      </c>
      <c r="N804" s="14">
        <v>-128.84270000000049</v>
      </c>
      <c r="O804" s="14">
        <v>-102.05568006336991</v>
      </c>
      <c r="P804" s="14">
        <v>-102.05568006336991</v>
      </c>
      <c r="Q804" s="16">
        <v>0</v>
      </c>
      <c r="R804" s="14">
        <v>0</v>
      </c>
      <c r="S804" s="16">
        <v>180.70220040000001</v>
      </c>
      <c r="T804" s="14">
        <v>-421.96499999999992</v>
      </c>
      <c r="U804" s="14">
        <v>0</v>
      </c>
      <c r="V804" s="14">
        <v>660</v>
      </c>
      <c r="W804">
        <f t="shared" si="61"/>
        <v>10</v>
      </c>
      <c r="X804">
        <f t="shared" si="62"/>
        <v>0</v>
      </c>
      <c r="Y804">
        <f t="shared" si="63"/>
        <v>3299.25</v>
      </c>
      <c r="Z804">
        <f t="shared" si="65"/>
        <v>0</v>
      </c>
      <c r="AA804" s="23">
        <f t="shared" si="64"/>
        <v>180.70220040000001</v>
      </c>
    </row>
    <row r="805" spans="1:27" x14ac:dyDescent="0.25">
      <c r="A805" s="10" t="s">
        <v>26</v>
      </c>
      <c r="B805" s="10" t="s">
        <v>40</v>
      </c>
      <c r="C805" s="11">
        <v>45726.416666666657</v>
      </c>
      <c r="D805" s="12">
        <v>3.81</v>
      </c>
      <c r="E805" s="12">
        <v>3.81</v>
      </c>
      <c r="F805" s="13">
        <v>5.49</v>
      </c>
      <c r="G805" s="14">
        <v>2480.81</v>
      </c>
      <c r="H805" s="12">
        <v>0</v>
      </c>
      <c r="I805" s="12">
        <v>2199.5</v>
      </c>
      <c r="J805" s="10">
        <v>0</v>
      </c>
      <c r="K805" s="10">
        <v>2.4</v>
      </c>
      <c r="L805" s="14">
        <v>13619.6469</v>
      </c>
      <c r="M805" s="14">
        <v>-333.34062228435698</v>
      </c>
      <c r="N805" s="14">
        <v>-52.841253000000023</v>
      </c>
      <c r="O805" s="14">
        <v>-39.546735484357193</v>
      </c>
      <c r="P805" s="14">
        <v>-39.546735484357193</v>
      </c>
      <c r="Q805" s="16">
        <v>0</v>
      </c>
      <c r="R805" s="14">
        <v>0</v>
      </c>
      <c r="S805" s="16">
        <v>381.35011320000012</v>
      </c>
      <c r="T805" s="14">
        <v>-675.14399999999989</v>
      </c>
      <c r="U805" s="14">
        <v>0</v>
      </c>
      <c r="V805" s="14">
        <v>660</v>
      </c>
      <c r="W805">
        <f t="shared" si="61"/>
        <v>10</v>
      </c>
      <c r="X805">
        <f t="shared" si="62"/>
        <v>0</v>
      </c>
      <c r="Y805">
        <f t="shared" si="63"/>
        <v>5278.8</v>
      </c>
      <c r="Z805">
        <f t="shared" si="65"/>
        <v>0</v>
      </c>
      <c r="AA805" s="23">
        <f t="shared" si="64"/>
        <v>381.35011320000012</v>
      </c>
    </row>
    <row r="806" spans="1:27" x14ac:dyDescent="0.25">
      <c r="A806" s="10" t="s">
        <v>65</v>
      </c>
      <c r="B806" s="10" t="s">
        <v>66</v>
      </c>
      <c r="C806" s="11">
        <v>45726.416666666657</v>
      </c>
      <c r="D806" s="12">
        <v>1.8</v>
      </c>
      <c r="E806" s="12">
        <v>1.8</v>
      </c>
      <c r="F806" s="13">
        <v>3.05</v>
      </c>
      <c r="G806" s="14">
        <v>2480.81</v>
      </c>
      <c r="H806" s="12">
        <v>0</v>
      </c>
      <c r="I806" s="12">
        <v>2199.5</v>
      </c>
      <c r="J806" s="10">
        <v>0</v>
      </c>
      <c r="K806" s="10">
        <v>1.2</v>
      </c>
      <c r="L806" s="14">
        <v>7566.4705000000004</v>
      </c>
      <c r="M806" s="14">
        <v>-293.40744824983108</v>
      </c>
      <c r="N806" s="14">
        <v>-92.030499999999677</v>
      </c>
      <c r="O806" s="14">
        <v>-8.8007417498311202</v>
      </c>
      <c r="P806" s="14">
        <v>-8.8007417498311202</v>
      </c>
      <c r="Q806" s="16">
        <v>0</v>
      </c>
      <c r="R806" s="14">
        <v>0</v>
      </c>
      <c r="S806" s="16">
        <v>52.965293500000001</v>
      </c>
      <c r="T806" s="14">
        <v>-337.57199999999989</v>
      </c>
      <c r="U806" s="14">
        <v>0</v>
      </c>
      <c r="V806" s="14">
        <v>660</v>
      </c>
      <c r="W806">
        <f t="shared" si="61"/>
        <v>10</v>
      </c>
      <c r="X806">
        <f t="shared" si="62"/>
        <v>0</v>
      </c>
      <c r="Y806">
        <f t="shared" si="63"/>
        <v>2639.4</v>
      </c>
      <c r="Z806">
        <f t="shared" si="65"/>
        <v>0</v>
      </c>
      <c r="AA806" s="23">
        <f t="shared" si="64"/>
        <v>52.965293500000001</v>
      </c>
    </row>
    <row r="807" spans="1:27" x14ac:dyDescent="0.25">
      <c r="A807" s="10" t="s">
        <v>54</v>
      </c>
      <c r="B807" s="10" t="s">
        <v>56</v>
      </c>
      <c r="C807" s="11">
        <v>45726.416666666657</v>
      </c>
      <c r="D807" s="12">
        <v>1.3</v>
      </c>
      <c r="E807" s="12">
        <v>1.3</v>
      </c>
      <c r="F807" s="13">
        <v>1.51</v>
      </c>
      <c r="G807" s="14">
        <v>2480.81</v>
      </c>
      <c r="H807" s="12">
        <v>0</v>
      </c>
      <c r="I807" s="12">
        <v>0</v>
      </c>
      <c r="J807" s="10">
        <v>0</v>
      </c>
      <c r="K807" s="10">
        <v>0</v>
      </c>
      <c r="L807" s="14">
        <v>3746.0230999999999</v>
      </c>
      <c r="M807" s="14">
        <v>-271.35615472601881</v>
      </c>
      <c r="N807" s="14">
        <v>-386.52809999999999</v>
      </c>
      <c r="O807" s="14">
        <v>-327.99304702601881</v>
      </c>
      <c r="P807" s="14">
        <v>-327.99304702601881</v>
      </c>
      <c r="Q807" s="16">
        <v>0</v>
      </c>
      <c r="R807" s="14">
        <v>-10.7915235</v>
      </c>
      <c r="S807" s="16">
        <v>67.428415799999996</v>
      </c>
      <c r="T807" s="14">
        <v>0</v>
      </c>
      <c r="U807" s="14">
        <v>0</v>
      </c>
      <c r="V807" s="14">
        <v>660</v>
      </c>
      <c r="W807">
        <f t="shared" si="61"/>
        <v>10</v>
      </c>
      <c r="X807">
        <f t="shared" si="62"/>
        <v>0</v>
      </c>
      <c r="Y807">
        <f t="shared" si="63"/>
        <v>0</v>
      </c>
      <c r="Z807">
        <f t="shared" si="65"/>
        <v>0</v>
      </c>
      <c r="AA807" s="23">
        <f t="shared" si="64"/>
        <v>67.428415799999996</v>
      </c>
    </row>
    <row r="808" spans="1:27" x14ac:dyDescent="0.25">
      <c r="A808" s="10" t="s">
        <v>46</v>
      </c>
      <c r="B808" s="10" t="s">
        <v>47</v>
      </c>
      <c r="C808" s="11">
        <v>45726.416666666657</v>
      </c>
      <c r="D808" s="12">
        <v>3</v>
      </c>
      <c r="E808" s="12">
        <v>3</v>
      </c>
      <c r="F808" s="13">
        <v>6</v>
      </c>
      <c r="G808" s="14">
        <v>2480.81</v>
      </c>
      <c r="H808" s="12">
        <v>0</v>
      </c>
      <c r="I808" s="12">
        <v>2199.5</v>
      </c>
      <c r="J808" s="10">
        <v>0</v>
      </c>
      <c r="K808" s="10">
        <v>3</v>
      </c>
      <c r="L808" s="14">
        <v>14884.86</v>
      </c>
      <c r="M808" s="14">
        <v>-263.42045999999982</v>
      </c>
      <c r="N808" s="14">
        <v>0</v>
      </c>
      <c r="O808" s="14">
        <v>0</v>
      </c>
      <c r="P808" s="14">
        <v>0</v>
      </c>
      <c r="Q808" s="16">
        <v>0</v>
      </c>
      <c r="R808" s="14">
        <v>0</v>
      </c>
      <c r="S808" s="16">
        <v>580.50954000000002</v>
      </c>
      <c r="T808" s="14">
        <v>-843.92999999999984</v>
      </c>
      <c r="U808" s="14">
        <v>0</v>
      </c>
      <c r="V808" s="14">
        <v>660</v>
      </c>
      <c r="W808">
        <f t="shared" si="61"/>
        <v>10</v>
      </c>
      <c r="X808">
        <f t="shared" si="62"/>
        <v>0</v>
      </c>
      <c r="Y808">
        <f t="shared" si="63"/>
        <v>6598.5</v>
      </c>
      <c r="Z808">
        <f t="shared" si="65"/>
        <v>0</v>
      </c>
      <c r="AA808" s="23">
        <f t="shared" si="64"/>
        <v>580.50954000000002</v>
      </c>
    </row>
    <row r="809" spans="1:27" x14ac:dyDescent="0.25">
      <c r="A809" s="10" t="s">
        <v>43</v>
      </c>
      <c r="B809" s="10" t="s">
        <v>44</v>
      </c>
      <c r="C809" s="11">
        <v>45726.416666666657</v>
      </c>
      <c r="D809" s="12">
        <v>6.68</v>
      </c>
      <c r="E809" s="12">
        <v>6.68</v>
      </c>
      <c r="F809" s="13">
        <v>7.06</v>
      </c>
      <c r="G809" s="14">
        <v>2480.81</v>
      </c>
      <c r="H809" s="12">
        <v>2199.5</v>
      </c>
      <c r="I809" s="12">
        <v>0</v>
      </c>
      <c r="J809" s="10">
        <v>0.2</v>
      </c>
      <c r="K809" s="10">
        <v>0</v>
      </c>
      <c r="L809" s="14">
        <v>17514.518599999999</v>
      </c>
      <c r="M809" s="14">
        <v>-234.74788250695519</v>
      </c>
      <c r="N809" s="14">
        <v>-1030.7415999999989</v>
      </c>
      <c r="O809" s="14">
        <v>-816.44544050695526</v>
      </c>
      <c r="P809" s="14">
        <v>-816.44544050695526</v>
      </c>
      <c r="Q809" s="16">
        <v>0</v>
      </c>
      <c r="R809" s="14">
        <v>0</v>
      </c>
      <c r="S809" s="16">
        <v>525.43555800000001</v>
      </c>
      <c r="T809" s="14">
        <v>56.262000000000093</v>
      </c>
      <c r="U809" s="14">
        <v>0</v>
      </c>
      <c r="V809" s="14">
        <v>660</v>
      </c>
      <c r="W809">
        <f t="shared" si="61"/>
        <v>10</v>
      </c>
      <c r="X809">
        <f t="shared" si="62"/>
        <v>439.90000000000003</v>
      </c>
      <c r="Y809">
        <f t="shared" si="63"/>
        <v>0</v>
      </c>
      <c r="Z809">
        <f t="shared" si="65"/>
        <v>0</v>
      </c>
      <c r="AA809" s="23">
        <f t="shared" si="64"/>
        <v>525.43555800000001</v>
      </c>
    </row>
    <row r="810" spans="1:27" x14ac:dyDescent="0.25">
      <c r="A810" s="10" t="s">
        <v>65</v>
      </c>
      <c r="B810" s="10" t="s">
        <v>67</v>
      </c>
      <c r="C810" s="11">
        <v>45726.416666666657</v>
      </c>
      <c r="D810" s="12">
        <v>1.3</v>
      </c>
      <c r="E810" s="12">
        <v>1.3</v>
      </c>
      <c r="F810" s="13">
        <v>2.0099999999999998</v>
      </c>
      <c r="G810" s="14">
        <v>2480.81</v>
      </c>
      <c r="H810" s="12">
        <v>0</v>
      </c>
      <c r="I810" s="12">
        <v>2199.5</v>
      </c>
      <c r="J810" s="10">
        <v>0</v>
      </c>
      <c r="K810" s="10">
        <v>0.7</v>
      </c>
      <c r="L810" s="14">
        <v>4986.4280999999992</v>
      </c>
      <c r="M810" s="14">
        <v>-163.77215164996579</v>
      </c>
      <c r="N810" s="14">
        <v>-18.406099999999611</v>
      </c>
      <c r="O810" s="14">
        <v>-1.760148349966193</v>
      </c>
      <c r="P810" s="14">
        <v>-1.760148349966193</v>
      </c>
      <c r="Q810" s="16">
        <v>0</v>
      </c>
      <c r="R810" s="14">
        <v>0</v>
      </c>
      <c r="S810" s="16">
        <v>34.904996699999998</v>
      </c>
      <c r="T810" s="14">
        <v>-196.91699999999969</v>
      </c>
      <c r="U810" s="14">
        <v>0</v>
      </c>
      <c r="V810" s="14">
        <v>660</v>
      </c>
      <c r="W810">
        <f t="shared" si="61"/>
        <v>10</v>
      </c>
      <c r="X810">
        <f t="shared" si="62"/>
        <v>0</v>
      </c>
      <c r="Y810">
        <f t="shared" si="63"/>
        <v>1539.6499999999999</v>
      </c>
      <c r="Z810">
        <f t="shared" si="65"/>
        <v>0</v>
      </c>
      <c r="AA810" s="23">
        <f t="shared" si="64"/>
        <v>34.904996699999998</v>
      </c>
    </row>
    <row r="811" spans="1:27" x14ac:dyDescent="0.25">
      <c r="A811" s="10" t="s">
        <v>98</v>
      </c>
      <c r="B811" s="10" t="s">
        <v>101</v>
      </c>
      <c r="C811" s="11">
        <v>45726.416666666657</v>
      </c>
      <c r="D811" s="12">
        <v>4.3</v>
      </c>
      <c r="E811" s="12">
        <v>2.15</v>
      </c>
      <c r="F811" s="13">
        <v>1</v>
      </c>
      <c r="G811" s="14">
        <v>2480.81</v>
      </c>
      <c r="H811" s="12">
        <v>0</v>
      </c>
      <c r="I811" s="12">
        <v>2199.5</v>
      </c>
      <c r="J811" s="10">
        <v>0</v>
      </c>
      <c r="K811" s="10">
        <v>0.2</v>
      </c>
      <c r="L811" s="14">
        <v>2480.81</v>
      </c>
      <c r="M811" s="14">
        <v>-149.13049733095511</v>
      </c>
      <c r="N811" s="14">
        <v>-96.751590000000178</v>
      </c>
      <c r="O811" s="14">
        <v>-85.165152110955063</v>
      </c>
      <c r="P811" s="14">
        <v>-85.165152110955063</v>
      </c>
      <c r="Q811" s="16">
        <v>0</v>
      </c>
      <c r="R811" s="14">
        <v>-58.452845219999993</v>
      </c>
      <c r="S811" s="16">
        <v>50.749499999999998</v>
      </c>
      <c r="T811" s="14">
        <v>-56.262000000000093</v>
      </c>
      <c r="U811" s="14">
        <v>0</v>
      </c>
      <c r="V811" s="14">
        <v>660</v>
      </c>
      <c r="W811">
        <f t="shared" si="61"/>
        <v>10</v>
      </c>
      <c r="X811">
        <f t="shared" si="62"/>
        <v>0</v>
      </c>
      <c r="Y811">
        <f t="shared" si="63"/>
        <v>439.90000000000003</v>
      </c>
      <c r="Z811">
        <f t="shared" si="65"/>
        <v>24.8081</v>
      </c>
      <c r="AA811" s="23">
        <f t="shared" si="64"/>
        <v>100.36569999999999</v>
      </c>
    </row>
    <row r="812" spans="1:27" x14ac:dyDescent="0.25">
      <c r="A812" s="10" t="s">
        <v>65</v>
      </c>
      <c r="B812" s="10" t="s">
        <v>70</v>
      </c>
      <c r="C812" s="11">
        <v>45726.416666666657</v>
      </c>
      <c r="D812" s="12">
        <v>0.48</v>
      </c>
      <c r="E812" s="12">
        <v>0.48</v>
      </c>
      <c r="F812" s="13">
        <v>0.01</v>
      </c>
      <c r="G812" s="14">
        <v>2480.81</v>
      </c>
      <c r="H812" s="12">
        <v>0</v>
      </c>
      <c r="I812" s="12">
        <v>2199.5</v>
      </c>
      <c r="J812" s="10">
        <v>0</v>
      </c>
      <c r="K812" s="10">
        <v>0.2</v>
      </c>
      <c r="L812" s="14">
        <v>24.8081</v>
      </c>
      <c r="M812" s="14">
        <v>-141.1846411764655</v>
      </c>
      <c r="N812" s="14">
        <v>-51.352767000000092</v>
      </c>
      <c r="O812" s="14">
        <v>-46.641262066465409</v>
      </c>
      <c r="P812" s="14">
        <v>-46.641262066465409</v>
      </c>
      <c r="Q812" s="16">
        <v>0</v>
      </c>
      <c r="R812" s="14">
        <v>-39.236490959999998</v>
      </c>
      <c r="S812" s="16">
        <v>0.95511184999999998</v>
      </c>
      <c r="T812" s="14">
        <v>-56.262000000000093</v>
      </c>
      <c r="U812" s="14">
        <v>0</v>
      </c>
      <c r="V812" s="14">
        <v>660</v>
      </c>
      <c r="W812">
        <f t="shared" si="61"/>
        <v>10</v>
      </c>
      <c r="X812">
        <f t="shared" si="62"/>
        <v>0</v>
      </c>
      <c r="Y812">
        <f t="shared" si="63"/>
        <v>439.90000000000003</v>
      </c>
      <c r="Z812">
        <f t="shared" si="65"/>
        <v>0</v>
      </c>
      <c r="AA812" s="23">
        <f t="shared" si="64"/>
        <v>0.95511184999999998</v>
      </c>
    </row>
    <row r="813" spans="1:27" x14ac:dyDescent="0.25">
      <c r="A813" s="10" t="s">
        <v>88</v>
      </c>
      <c r="B813" s="10" t="s">
        <v>89</v>
      </c>
      <c r="C813" s="11">
        <v>45726.416666666657</v>
      </c>
      <c r="D813" s="12">
        <v>4.5</v>
      </c>
      <c r="E813" s="12">
        <v>4.5</v>
      </c>
      <c r="F813" s="13">
        <v>4.59</v>
      </c>
      <c r="G813" s="14">
        <v>2480.81</v>
      </c>
      <c r="H813" s="12">
        <v>0</v>
      </c>
      <c r="I813" s="12">
        <v>0</v>
      </c>
      <c r="J813" s="10">
        <v>0</v>
      </c>
      <c r="K813" s="10">
        <v>0</v>
      </c>
      <c r="L813" s="14">
        <v>11386.9179</v>
      </c>
      <c r="M813" s="14">
        <v>-131.2144457957605</v>
      </c>
      <c r="N813" s="14">
        <v>-165.65489999999971</v>
      </c>
      <c r="O813" s="14">
        <v>-131.2144457957605</v>
      </c>
      <c r="P813" s="14">
        <v>-131.2144457957605</v>
      </c>
      <c r="Q813" s="16">
        <v>0</v>
      </c>
      <c r="R813" s="14">
        <v>0</v>
      </c>
      <c r="S813" s="16">
        <v>0</v>
      </c>
      <c r="T813" s="14">
        <v>0</v>
      </c>
      <c r="U813" s="14">
        <v>0</v>
      </c>
      <c r="V813" s="14">
        <v>660</v>
      </c>
      <c r="W813">
        <f t="shared" si="61"/>
        <v>10</v>
      </c>
      <c r="X813">
        <f t="shared" si="62"/>
        <v>0</v>
      </c>
      <c r="Y813">
        <f t="shared" si="63"/>
        <v>0</v>
      </c>
      <c r="Z813">
        <f t="shared" si="65"/>
        <v>115.00787079</v>
      </c>
      <c r="AA813" s="23">
        <f t="shared" si="64"/>
        <v>230.01574158</v>
      </c>
    </row>
    <row r="814" spans="1:27" x14ac:dyDescent="0.25">
      <c r="A814" s="10" t="s">
        <v>98</v>
      </c>
      <c r="B814" s="10" t="s">
        <v>100</v>
      </c>
      <c r="C814" s="11">
        <v>45726.416666666657</v>
      </c>
      <c r="D814" s="12">
        <v>10.96</v>
      </c>
      <c r="E814" s="12">
        <v>5.48</v>
      </c>
      <c r="F814" s="13">
        <v>1.8</v>
      </c>
      <c r="G814" s="14">
        <v>2480.81</v>
      </c>
      <c r="H814" s="12">
        <v>2199.5</v>
      </c>
      <c r="I814" s="12">
        <v>0</v>
      </c>
      <c r="J814" s="10">
        <v>0.6</v>
      </c>
      <c r="K814" s="10">
        <v>0</v>
      </c>
      <c r="L814" s="14">
        <v>4465.4579999999996</v>
      </c>
      <c r="M814" s="14">
        <v>-91.914229243732365</v>
      </c>
      <c r="N814" s="14">
        <v>-223.2729000000005</v>
      </c>
      <c r="O814" s="14">
        <v>-199.09250788373231</v>
      </c>
      <c r="P814" s="14">
        <v>-199.09250788373231</v>
      </c>
      <c r="Q814" s="16">
        <v>0</v>
      </c>
      <c r="R814" s="14">
        <v>-152.95682135999999</v>
      </c>
      <c r="S814" s="16">
        <v>91.349100000000007</v>
      </c>
      <c r="T814" s="14">
        <v>168.786</v>
      </c>
      <c r="U814" s="14">
        <v>0</v>
      </c>
      <c r="V814" s="14">
        <v>660</v>
      </c>
      <c r="W814">
        <f t="shared" si="61"/>
        <v>10</v>
      </c>
      <c r="X814">
        <f t="shared" si="62"/>
        <v>1319.7</v>
      </c>
      <c r="Y814">
        <f t="shared" si="63"/>
        <v>0</v>
      </c>
      <c r="Z814">
        <f t="shared" si="65"/>
        <v>44.654579999999996</v>
      </c>
      <c r="AA814" s="23">
        <f t="shared" si="64"/>
        <v>180.65825999999998</v>
      </c>
    </row>
    <row r="815" spans="1:27" x14ac:dyDescent="0.25">
      <c r="A815" s="10" t="s">
        <v>50</v>
      </c>
      <c r="B815" s="10" t="s">
        <v>51</v>
      </c>
      <c r="C815" s="11">
        <v>45726.416666666657</v>
      </c>
      <c r="D815" s="12">
        <v>2.1</v>
      </c>
      <c r="E815" s="12">
        <v>2.1</v>
      </c>
      <c r="F815" s="13">
        <v>2.2000000000000002</v>
      </c>
      <c r="G815" s="14">
        <v>2480.81</v>
      </c>
      <c r="H815" s="12">
        <v>0</v>
      </c>
      <c r="I815" s="12">
        <v>0</v>
      </c>
      <c r="J815" s="10">
        <v>0</v>
      </c>
      <c r="K815" s="10">
        <v>0</v>
      </c>
      <c r="L815" s="14">
        <v>5457.7820000000002</v>
      </c>
      <c r="M815" s="14">
        <v>-80.300444661956519</v>
      </c>
      <c r="N815" s="14">
        <v>-184.06100000000021</v>
      </c>
      <c r="O815" s="14">
        <v>-145.7938286619565</v>
      </c>
      <c r="P815" s="14">
        <v>-145.7938286619565</v>
      </c>
      <c r="Q815" s="16">
        <v>0</v>
      </c>
      <c r="R815" s="14">
        <v>0</v>
      </c>
      <c r="S815" s="16">
        <v>65.493384000000006</v>
      </c>
      <c r="T815" s="14">
        <v>0</v>
      </c>
      <c r="U815" s="14">
        <v>0</v>
      </c>
      <c r="V815" s="14">
        <v>660</v>
      </c>
      <c r="W815">
        <f t="shared" si="61"/>
        <v>10</v>
      </c>
      <c r="X815">
        <f t="shared" si="62"/>
        <v>0</v>
      </c>
      <c r="Y815">
        <f t="shared" si="63"/>
        <v>0</v>
      </c>
      <c r="Z815">
        <f t="shared" si="65"/>
        <v>0</v>
      </c>
      <c r="AA815" s="23">
        <f t="shared" si="64"/>
        <v>65.493384000000006</v>
      </c>
    </row>
    <row r="816" spans="1:27" x14ac:dyDescent="0.25">
      <c r="A816" s="10" t="s">
        <v>48</v>
      </c>
      <c r="B816" s="10" t="s">
        <v>49</v>
      </c>
      <c r="C816" s="11">
        <v>45726.416666666657</v>
      </c>
      <c r="D816" s="12">
        <v>1.4</v>
      </c>
      <c r="E816" s="12">
        <v>1.4</v>
      </c>
      <c r="F816" s="13">
        <v>1.4</v>
      </c>
      <c r="G816" s="14">
        <v>2480.81</v>
      </c>
      <c r="H816" s="12">
        <v>0</v>
      </c>
      <c r="I816" s="12">
        <v>0</v>
      </c>
      <c r="J816" s="10">
        <v>0</v>
      </c>
      <c r="K816" s="10">
        <v>0</v>
      </c>
      <c r="L816" s="14">
        <v>3473.134</v>
      </c>
      <c r="M816" s="14">
        <v>-57.592079999999982</v>
      </c>
      <c r="N816" s="14">
        <v>0</v>
      </c>
      <c r="O816" s="14">
        <v>0</v>
      </c>
      <c r="P816" s="14">
        <v>0</v>
      </c>
      <c r="Q816" s="16">
        <v>0</v>
      </c>
      <c r="R816" s="14">
        <v>0</v>
      </c>
      <c r="S816" s="16">
        <v>-57.592079999999982</v>
      </c>
      <c r="T816" s="14">
        <v>0</v>
      </c>
      <c r="U816" s="14">
        <v>0</v>
      </c>
      <c r="V816" s="14">
        <v>660</v>
      </c>
      <c r="W816">
        <f t="shared" si="61"/>
        <v>10</v>
      </c>
      <c r="X816">
        <f t="shared" si="62"/>
        <v>0</v>
      </c>
      <c r="Y816">
        <f t="shared" si="63"/>
        <v>0</v>
      </c>
      <c r="Z816">
        <f t="shared" si="65"/>
        <v>137.53610640000002</v>
      </c>
      <c r="AA816" s="23">
        <f t="shared" si="64"/>
        <v>217.48013280000006</v>
      </c>
    </row>
    <row r="817" spans="1:27" x14ac:dyDescent="0.25">
      <c r="A817" s="10" t="s">
        <v>71</v>
      </c>
      <c r="B817" s="10" t="s">
        <v>72</v>
      </c>
      <c r="C817" s="11">
        <v>45726.416666666657</v>
      </c>
      <c r="D817" s="12">
        <v>0</v>
      </c>
      <c r="E817" s="12">
        <v>0</v>
      </c>
      <c r="F817" s="13">
        <v>0.03</v>
      </c>
      <c r="G817" s="14">
        <v>2480.81</v>
      </c>
      <c r="H817" s="12">
        <v>0</v>
      </c>
      <c r="I817" s="12">
        <v>0</v>
      </c>
      <c r="J817" s="10">
        <v>0</v>
      </c>
      <c r="K817" s="10">
        <v>0</v>
      </c>
      <c r="L817" s="14">
        <v>74.424300000000002</v>
      </c>
      <c r="M817" s="14">
        <v>-48.335712859858702</v>
      </c>
      <c r="N817" s="14">
        <v>-55.218300000000013</v>
      </c>
      <c r="O817" s="14">
        <v>-54.070284859858702</v>
      </c>
      <c r="P817" s="14">
        <v>-54.070284859858702</v>
      </c>
      <c r="Q817" s="16">
        <v>0</v>
      </c>
      <c r="R817" s="14">
        <v>-2.232729</v>
      </c>
      <c r="S817" s="16">
        <v>7.9673010000000009</v>
      </c>
      <c r="T817" s="14">
        <v>0</v>
      </c>
      <c r="U817" s="14">
        <v>0</v>
      </c>
      <c r="V817" s="14">
        <v>660</v>
      </c>
      <c r="W817">
        <f t="shared" si="61"/>
        <v>10</v>
      </c>
      <c r="X817">
        <f t="shared" si="62"/>
        <v>0</v>
      </c>
      <c r="Y817">
        <f t="shared" si="63"/>
        <v>0</v>
      </c>
      <c r="Z817">
        <f t="shared" si="65"/>
        <v>3.2597843399999999</v>
      </c>
      <c r="AA817" s="23">
        <f t="shared" si="64"/>
        <v>14.48686968</v>
      </c>
    </row>
    <row r="818" spans="1:27" x14ac:dyDescent="0.25">
      <c r="A818" s="10" t="s">
        <v>59</v>
      </c>
      <c r="B818" s="10" t="s">
        <v>59</v>
      </c>
      <c r="C818" s="11">
        <v>45726.416666666657</v>
      </c>
      <c r="D818" s="12">
        <v>0.3</v>
      </c>
      <c r="E818" s="12">
        <v>0.3</v>
      </c>
      <c r="F818" s="13">
        <v>0</v>
      </c>
      <c r="G818" s="14">
        <v>2480.81</v>
      </c>
      <c r="H818" s="12">
        <v>0</v>
      </c>
      <c r="I818" s="12">
        <v>0</v>
      </c>
      <c r="J818" s="10">
        <v>0</v>
      </c>
      <c r="K818" s="10">
        <v>0</v>
      </c>
      <c r="L818" s="14">
        <v>0</v>
      </c>
      <c r="M818" s="14">
        <v>-43.074020351682798</v>
      </c>
      <c r="N818" s="14">
        <v>-22.32729000000004</v>
      </c>
      <c r="O818" s="14">
        <v>-21.86309485168281</v>
      </c>
      <c r="P818" s="14">
        <v>-21.86309485168281</v>
      </c>
      <c r="Q818" s="16">
        <v>0</v>
      </c>
      <c r="R818" s="14">
        <v>-21.210925499999998</v>
      </c>
      <c r="S818" s="16">
        <v>0</v>
      </c>
      <c r="T818" s="14">
        <v>0</v>
      </c>
      <c r="U818" s="14">
        <v>0</v>
      </c>
      <c r="V818" s="14">
        <v>660</v>
      </c>
      <c r="W818">
        <f t="shared" si="61"/>
        <v>10</v>
      </c>
      <c r="X818">
        <f t="shared" si="62"/>
        <v>0</v>
      </c>
      <c r="Y818">
        <f t="shared" si="63"/>
        <v>0</v>
      </c>
      <c r="Z818">
        <f t="shared" si="65"/>
        <v>0</v>
      </c>
      <c r="AA818" s="23">
        <f t="shared" si="64"/>
        <v>0</v>
      </c>
    </row>
    <row r="819" spans="1:27" x14ac:dyDescent="0.25">
      <c r="A819" s="10" t="s">
        <v>54</v>
      </c>
      <c r="B819" s="10" t="s">
        <v>55</v>
      </c>
      <c r="C819" s="11">
        <v>45726.416666666657</v>
      </c>
      <c r="D819" s="12">
        <v>0.3</v>
      </c>
      <c r="E819" s="12">
        <v>0.3</v>
      </c>
      <c r="F819" s="13">
        <v>0</v>
      </c>
      <c r="G819" s="14">
        <v>2480.81</v>
      </c>
      <c r="H819" s="12">
        <v>0</v>
      </c>
      <c r="I819" s="12">
        <v>0</v>
      </c>
      <c r="J819" s="10">
        <v>0</v>
      </c>
      <c r="K819" s="10">
        <v>0</v>
      </c>
      <c r="L819" s="14">
        <v>0</v>
      </c>
      <c r="M819" s="14">
        <v>-43.067982282645112</v>
      </c>
      <c r="N819" s="14">
        <v>-22.32729000000004</v>
      </c>
      <c r="O819" s="14">
        <v>-21.85705678264511</v>
      </c>
      <c r="P819" s="14">
        <v>-21.85705678264511</v>
      </c>
      <c r="Q819" s="16">
        <v>0</v>
      </c>
      <c r="R819" s="14">
        <v>-21.210925499999998</v>
      </c>
      <c r="S819" s="16">
        <v>0</v>
      </c>
      <c r="T819" s="14">
        <v>0</v>
      </c>
      <c r="U819" s="14">
        <v>0</v>
      </c>
      <c r="V819" s="14">
        <v>660</v>
      </c>
      <c r="W819">
        <f t="shared" si="61"/>
        <v>10</v>
      </c>
      <c r="X819">
        <f t="shared" si="62"/>
        <v>0</v>
      </c>
      <c r="Y819">
        <f t="shared" si="63"/>
        <v>0</v>
      </c>
      <c r="Z819">
        <f t="shared" si="65"/>
        <v>0</v>
      </c>
      <c r="AA819" s="23">
        <f t="shared" si="64"/>
        <v>0</v>
      </c>
    </row>
    <row r="820" spans="1:27" x14ac:dyDescent="0.25">
      <c r="A820" s="10" t="s">
        <v>118</v>
      </c>
      <c r="B820" s="10" t="s">
        <v>119</v>
      </c>
      <c r="C820" s="11">
        <v>45726.416666666657</v>
      </c>
      <c r="D820" s="12">
        <v>34.51</v>
      </c>
      <c r="E820" s="12">
        <v>34.51</v>
      </c>
      <c r="F820" s="13">
        <v>39.97</v>
      </c>
      <c r="G820" s="14">
        <v>2480.81</v>
      </c>
      <c r="H820" s="12">
        <v>0</v>
      </c>
      <c r="I820" s="12">
        <v>2199.5</v>
      </c>
      <c r="J820" s="10">
        <v>0</v>
      </c>
      <c r="K820" s="10">
        <v>5.0999999999999996</v>
      </c>
      <c r="L820" s="14">
        <v>99157.975699999995</v>
      </c>
      <c r="M820" s="14">
        <v>-40.537639899232538</v>
      </c>
      <c r="N820" s="14">
        <v>-681.02569999999537</v>
      </c>
      <c r="O820" s="14">
        <v>-539.43716604923497</v>
      </c>
      <c r="P820" s="14">
        <v>-539.43716604923497</v>
      </c>
      <c r="Q820" s="16">
        <v>0</v>
      </c>
      <c r="R820" s="14">
        <v>0</v>
      </c>
      <c r="S820" s="16">
        <v>1933.58052615</v>
      </c>
      <c r="T820" s="14">
        <v>-1434.6809999999971</v>
      </c>
      <c r="U820" s="14">
        <v>0</v>
      </c>
      <c r="V820" s="14">
        <v>660</v>
      </c>
      <c r="W820">
        <f t="shared" si="61"/>
        <v>10</v>
      </c>
      <c r="X820">
        <f t="shared" si="62"/>
        <v>0</v>
      </c>
      <c r="Y820">
        <f t="shared" si="63"/>
        <v>11217.449999999999</v>
      </c>
      <c r="Z820">
        <f t="shared" si="65"/>
        <v>0</v>
      </c>
      <c r="AA820" s="23">
        <f t="shared" si="64"/>
        <v>1933.58052615</v>
      </c>
    </row>
    <row r="821" spans="1:27" x14ac:dyDescent="0.25">
      <c r="A821" s="10" t="s">
        <v>94</v>
      </c>
      <c r="B821" s="10" t="s">
        <v>95</v>
      </c>
      <c r="C821" s="11">
        <v>45726.416666666657</v>
      </c>
      <c r="D821" s="12">
        <v>1.08</v>
      </c>
      <c r="E821" s="12">
        <v>1.08</v>
      </c>
      <c r="F821" s="13">
        <v>1.1299999999999999</v>
      </c>
      <c r="G821" s="14">
        <v>2480.81</v>
      </c>
      <c r="H821" s="12">
        <v>2199.5</v>
      </c>
      <c r="I821" s="12">
        <v>0</v>
      </c>
      <c r="J821" s="10">
        <v>0.1</v>
      </c>
      <c r="K821" s="10">
        <v>0</v>
      </c>
      <c r="L821" s="14">
        <v>2803.3153000000002</v>
      </c>
      <c r="M821" s="14">
        <v>-39.514555648010472</v>
      </c>
      <c r="N821" s="14">
        <v>-239.27929999999981</v>
      </c>
      <c r="O821" s="14">
        <v>-196.03739638801051</v>
      </c>
      <c r="P821" s="14">
        <v>-196.03739638801051</v>
      </c>
      <c r="Q821" s="16">
        <v>0</v>
      </c>
      <c r="R821" s="14">
        <v>0</v>
      </c>
      <c r="S821" s="16">
        <v>128.39184073999999</v>
      </c>
      <c r="T821" s="14">
        <v>28.131000000000039</v>
      </c>
      <c r="U821" s="14">
        <v>0</v>
      </c>
      <c r="V821" s="14">
        <v>660</v>
      </c>
      <c r="W821">
        <f t="shared" si="61"/>
        <v>10</v>
      </c>
      <c r="X821">
        <f t="shared" si="62"/>
        <v>219.95000000000002</v>
      </c>
      <c r="Y821">
        <f t="shared" si="63"/>
        <v>0</v>
      </c>
      <c r="Z821">
        <f t="shared" si="65"/>
        <v>0</v>
      </c>
      <c r="AA821" s="23">
        <f t="shared" si="64"/>
        <v>128.39184073999999</v>
      </c>
    </row>
    <row r="822" spans="1:27" x14ac:dyDescent="0.25">
      <c r="A822" s="10" t="s">
        <v>26</v>
      </c>
      <c r="B822" s="10" t="s">
        <v>38</v>
      </c>
      <c r="C822" s="11">
        <v>45726.416666666657</v>
      </c>
      <c r="D822" s="12">
        <v>2</v>
      </c>
      <c r="E822" s="12">
        <v>2</v>
      </c>
      <c r="F822" s="13">
        <v>2.0499999999999998</v>
      </c>
      <c r="G822" s="14">
        <v>2480.81</v>
      </c>
      <c r="H822" s="12">
        <v>0</v>
      </c>
      <c r="I822" s="12">
        <v>0</v>
      </c>
      <c r="J822" s="10">
        <v>0</v>
      </c>
      <c r="K822" s="10">
        <v>0</v>
      </c>
      <c r="L822" s="14">
        <v>5085.660499999999</v>
      </c>
      <c r="M822" s="14">
        <v>-27.37266267701904</v>
      </c>
      <c r="N822" s="14">
        <v>-92.030499999999677</v>
      </c>
      <c r="O822" s="14">
        <v>-65.515116427019038</v>
      </c>
      <c r="P822" s="14">
        <v>-65.515116427019038</v>
      </c>
      <c r="Q822" s="16">
        <v>0</v>
      </c>
      <c r="R822" s="14">
        <v>0</v>
      </c>
      <c r="S822" s="16">
        <v>38.142453750000001</v>
      </c>
      <c r="T822" s="14">
        <v>0</v>
      </c>
      <c r="U822" s="14">
        <v>0</v>
      </c>
      <c r="V822" s="14">
        <v>660</v>
      </c>
      <c r="W822">
        <f t="shared" si="61"/>
        <v>10</v>
      </c>
      <c r="X822">
        <f t="shared" si="62"/>
        <v>0</v>
      </c>
      <c r="Y822">
        <f t="shared" si="63"/>
        <v>0</v>
      </c>
      <c r="Z822">
        <f t="shared" si="65"/>
        <v>0</v>
      </c>
      <c r="AA822" s="23">
        <f t="shared" si="64"/>
        <v>38.142453750000001</v>
      </c>
    </row>
    <row r="823" spans="1:27" x14ac:dyDescent="0.25">
      <c r="A823" s="10" t="s">
        <v>77</v>
      </c>
      <c r="B823" s="10" t="s">
        <v>77</v>
      </c>
      <c r="C823" s="11">
        <v>45726.416666666657</v>
      </c>
      <c r="D823" s="12">
        <v>0.2</v>
      </c>
      <c r="E823" s="12">
        <v>0.2</v>
      </c>
      <c r="F823" s="13">
        <v>0.23</v>
      </c>
      <c r="G823" s="14">
        <v>2480.81</v>
      </c>
      <c r="H823" s="12">
        <v>0</v>
      </c>
      <c r="I823" s="12">
        <v>0</v>
      </c>
      <c r="J823" s="10">
        <v>0</v>
      </c>
      <c r="K823" s="10">
        <v>0</v>
      </c>
      <c r="L823" s="14">
        <v>570.58630000000005</v>
      </c>
      <c r="M823" s="14">
        <v>-19.827529012249961</v>
      </c>
      <c r="N823" s="14">
        <v>-55.218299999999999</v>
      </c>
      <c r="O823" s="14">
        <v>-46.416850592249958</v>
      </c>
      <c r="P823" s="14">
        <v>-46.416850592249958</v>
      </c>
      <c r="Q823" s="16">
        <v>0</v>
      </c>
      <c r="R823" s="14">
        <v>0</v>
      </c>
      <c r="S823" s="16">
        <v>26.58932158</v>
      </c>
      <c r="T823" s="14">
        <v>0</v>
      </c>
      <c r="U823" s="14">
        <v>0</v>
      </c>
      <c r="V823" s="14">
        <v>660</v>
      </c>
      <c r="W823">
        <f t="shared" si="61"/>
        <v>10</v>
      </c>
      <c r="X823">
        <f t="shared" si="62"/>
        <v>0</v>
      </c>
      <c r="Y823">
        <f t="shared" si="63"/>
        <v>0</v>
      </c>
      <c r="Z823">
        <f t="shared" si="65"/>
        <v>0</v>
      </c>
      <c r="AA823" s="23">
        <f t="shared" si="64"/>
        <v>26.58932158</v>
      </c>
    </row>
    <row r="824" spans="1:27" x14ac:dyDescent="0.25">
      <c r="A824" s="10" t="s">
        <v>73</v>
      </c>
      <c r="B824" s="10" t="s">
        <v>75</v>
      </c>
      <c r="C824" s="11">
        <v>45726.416666666657</v>
      </c>
      <c r="D824" s="12">
        <v>0.12</v>
      </c>
      <c r="E824" s="12">
        <v>0.12</v>
      </c>
      <c r="F824" s="13">
        <v>0</v>
      </c>
      <c r="G824" s="14">
        <v>2480.81</v>
      </c>
      <c r="H824" s="12">
        <v>0</v>
      </c>
      <c r="I824" s="12">
        <v>0</v>
      </c>
      <c r="J824" s="10">
        <v>0</v>
      </c>
      <c r="K824" s="10">
        <v>0</v>
      </c>
      <c r="L824" s="14">
        <v>0</v>
      </c>
      <c r="M824" s="14">
        <v>-14.308352489807779</v>
      </c>
      <c r="N824" s="14">
        <v>-7.4424300000000132</v>
      </c>
      <c r="O824" s="14">
        <v>-7.2529288498077769</v>
      </c>
      <c r="P824" s="14">
        <v>-7.2529288498077769</v>
      </c>
      <c r="Q824" s="16">
        <v>0</v>
      </c>
      <c r="R824" s="14">
        <v>-7.0554236399999999</v>
      </c>
      <c r="S824" s="16">
        <v>0</v>
      </c>
      <c r="T824" s="14">
        <v>0</v>
      </c>
      <c r="U824" s="14">
        <v>0</v>
      </c>
      <c r="V824" s="14">
        <v>660</v>
      </c>
      <c r="W824">
        <f t="shared" si="61"/>
        <v>10</v>
      </c>
      <c r="X824">
        <f t="shared" si="62"/>
        <v>0</v>
      </c>
      <c r="Y824">
        <f t="shared" si="63"/>
        <v>0</v>
      </c>
      <c r="Z824">
        <f t="shared" si="65"/>
        <v>0</v>
      </c>
      <c r="AA824" s="23">
        <f t="shared" si="64"/>
        <v>0</v>
      </c>
    </row>
    <row r="825" spans="1:27" x14ac:dyDescent="0.25">
      <c r="A825" s="10" t="s">
        <v>26</v>
      </c>
      <c r="B825" s="10" t="s">
        <v>26</v>
      </c>
      <c r="C825" s="11">
        <v>45726.416666666657</v>
      </c>
      <c r="D825" s="12">
        <v>0</v>
      </c>
      <c r="E825" s="12">
        <v>0</v>
      </c>
      <c r="F825" s="13">
        <v>0</v>
      </c>
      <c r="G825" s="14">
        <v>2480.81</v>
      </c>
      <c r="H825" s="12">
        <v>0</v>
      </c>
      <c r="I825" s="12">
        <v>0</v>
      </c>
      <c r="J825" s="10">
        <v>0</v>
      </c>
      <c r="K825" s="10">
        <v>0</v>
      </c>
      <c r="L825" s="14">
        <v>0</v>
      </c>
      <c r="M825" s="14">
        <v>0</v>
      </c>
      <c r="N825" s="14">
        <v>0</v>
      </c>
      <c r="O825" s="14">
        <v>0</v>
      </c>
      <c r="P825" s="14">
        <v>0</v>
      </c>
      <c r="Q825" s="16">
        <v>0</v>
      </c>
      <c r="R825" s="14">
        <v>0</v>
      </c>
      <c r="S825" s="16">
        <v>0</v>
      </c>
      <c r="T825" s="14">
        <v>0</v>
      </c>
      <c r="U825" s="14">
        <v>0</v>
      </c>
      <c r="V825" s="14">
        <v>660</v>
      </c>
      <c r="W825">
        <f t="shared" si="61"/>
        <v>10</v>
      </c>
      <c r="X825">
        <f t="shared" si="62"/>
        <v>0</v>
      </c>
      <c r="Y825">
        <f t="shared" si="63"/>
        <v>0</v>
      </c>
      <c r="Z825">
        <f t="shared" si="65"/>
        <v>0</v>
      </c>
      <c r="AA825" s="23">
        <f t="shared" si="64"/>
        <v>0</v>
      </c>
    </row>
    <row r="826" spans="1:27" x14ac:dyDescent="0.25">
      <c r="A826" s="10" t="s">
        <v>112</v>
      </c>
      <c r="B826" s="10" t="s">
        <v>154</v>
      </c>
      <c r="C826" s="11">
        <v>45726.416666666657</v>
      </c>
      <c r="D826" s="12">
        <v>0</v>
      </c>
      <c r="E826" s="12">
        <v>0</v>
      </c>
      <c r="F826" s="13">
        <v>0</v>
      </c>
      <c r="G826" s="14">
        <v>2480.81</v>
      </c>
      <c r="H826" s="12">
        <v>0</v>
      </c>
      <c r="I826" s="12">
        <v>0</v>
      </c>
      <c r="J826" s="10">
        <v>0</v>
      </c>
      <c r="K826" s="10">
        <v>0</v>
      </c>
      <c r="L826" s="14">
        <v>0</v>
      </c>
      <c r="M826" s="14">
        <v>0</v>
      </c>
      <c r="N826" s="14">
        <v>0</v>
      </c>
      <c r="O826" s="14">
        <v>0</v>
      </c>
      <c r="P826" s="14">
        <v>0</v>
      </c>
      <c r="Q826" s="16">
        <v>0</v>
      </c>
      <c r="R826" s="14">
        <v>0</v>
      </c>
      <c r="S826" s="16">
        <v>0</v>
      </c>
      <c r="T826" s="14">
        <v>0</v>
      </c>
      <c r="U826" s="14">
        <v>0</v>
      </c>
      <c r="V826" s="14">
        <v>660</v>
      </c>
      <c r="W826">
        <f t="shared" si="61"/>
        <v>10</v>
      </c>
      <c r="X826">
        <f t="shared" si="62"/>
        <v>0</v>
      </c>
      <c r="Y826">
        <f t="shared" si="63"/>
        <v>0</v>
      </c>
      <c r="Z826">
        <f t="shared" si="65"/>
        <v>0</v>
      </c>
      <c r="AA826" s="23">
        <f t="shared" si="64"/>
        <v>0</v>
      </c>
    </row>
    <row r="827" spans="1:27" x14ac:dyDescent="0.25">
      <c r="A827" s="10" t="s">
        <v>118</v>
      </c>
      <c r="B827" s="10" t="s">
        <v>120</v>
      </c>
      <c r="C827" s="11">
        <v>45726.416666666657</v>
      </c>
      <c r="D827" s="12">
        <v>0</v>
      </c>
      <c r="E827" s="12">
        <v>0</v>
      </c>
      <c r="F827" s="13">
        <v>0</v>
      </c>
      <c r="G827" s="14">
        <v>2480.81</v>
      </c>
      <c r="H827" s="12">
        <v>0</v>
      </c>
      <c r="I827" s="12">
        <v>0</v>
      </c>
      <c r="J827" s="10">
        <v>0</v>
      </c>
      <c r="K827" s="10">
        <v>0</v>
      </c>
      <c r="L827" s="14">
        <v>0</v>
      </c>
      <c r="M827" s="14">
        <v>0</v>
      </c>
      <c r="N827" s="14">
        <v>0</v>
      </c>
      <c r="O827" s="14">
        <v>0</v>
      </c>
      <c r="P827" s="14">
        <v>0</v>
      </c>
      <c r="Q827" s="16">
        <v>0</v>
      </c>
      <c r="R827" s="14">
        <v>0</v>
      </c>
      <c r="S827" s="16">
        <v>0</v>
      </c>
      <c r="T827" s="14">
        <v>0</v>
      </c>
      <c r="U827" s="14">
        <v>0</v>
      </c>
      <c r="V827" s="14">
        <v>660</v>
      </c>
      <c r="W827">
        <f t="shared" si="61"/>
        <v>10</v>
      </c>
      <c r="X827">
        <f t="shared" si="62"/>
        <v>0</v>
      </c>
      <c r="Y827">
        <f t="shared" si="63"/>
        <v>0</v>
      </c>
      <c r="Z827">
        <f t="shared" si="65"/>
        <v>0</v>
      </c>
      <c r="AA827" s="23">
        <f t="shared" si="64"/>
        <v>0</v>
      </c>
    </row>
    <row r="828" spans="1:27" x14ac:dyDescent="0.25">
      <c r="A828" s="10" t="s">
        <v>112</v>
      </c>
      <c r="B828" s="10" t="s">
        <v>155</v>
      </c>
      <c r="C828" s="11">
        <v>45726.416666666657</v>
      </c>
      <c r="D828" s="12">
        <v>0</v>
      </c>
      <c r="E828" s="12">
        <v>0</v>
      </c>
      <c r="F828" s="13">
        <v>0</v>
      </c>
      <c r="G828" s="14">
        <v>2480.81</v>
      </c>
      <c r="H828" s="12">
        <v>0</v>
      </c>
      <c r="I828" s="12">
        <v>0</v>
      </c>
      <c r="J828" s="10">
        <v>0</v>
      </c>
      <c r="K828" s="10">
        <v>0</v>
      </c>
      <c r="L828" s="14">
        <v>0</v>
      </c>
      <c r="M828" s="14">
        <v>0</v>
      </c>
      <c r="N828" s="14">
        <v>0</v>
      </c>
      <c r="O828" s="14">
        <v>0</v>
      </c>
      <c r="P828" s="14">
        <v>0</v>
      </c>
      <c r="Q828" s="16">
        <v>0</v>
      </c>
      <c r="R828" s="14">
        <v>0</v>
      </c>
      <c r="S828" s="16">
        <v>0</v>
      </c>
      <c r="T828" s="14">
        <v>0</v>
      </c>
      <c r="U828" s="14">
        <v>0</v>
      </c>
      <c r="V828" s="14">
        <v>660</v>
      </c>
      <c r="W828">
        <f t="shared" si="61"/>
        <v>10</v>
      </c>
      <c r="X828">
        <f t="shared" si="62"/>
        <v>0</v>
      </c>
      <c r="Y828">
        <f t="shared" si="63"/>
        <v>0</v>
      </c>
      <c r="Z828">
        <f t="shared" si="65"/>
        <v>0</v>
      </c>
      <c r="AA828" s="23">
        <f t="shared" si="64"/>
        <v>0</v>
      </c>
    </row>
    <row r="829" spans="1:27" x14ac:dyDescent="0.25">
      <c r="A829" s="10" t="s">
        <v>112</v>
      </c>
      <c r="B829" s="10" t="s">
        <v>114</v>
      </c>
      <c r="C829" s="11">
        <v>45726.416666666657</v>
      </c>
      <c r="D829" s="12">
        <v>0</v>
      </c>
      <c r="E829" s="12">
        <v>0</v>
      </c>
      <c r="F829" s="13">
        <v>0</v>
      </c>
      <c r="G829" s="14">
        <v>2480.81</v>
      </c>
      <c r="H829" s="12">
        <v>0</v>
      </c>
      <c r="I829" s="12">
        <v>0</v>
      </c>
      <c r="J829" s="10">
        <v>0</v>
      </c>
      <c r="K829" s="10">
        <v>0</v>
      </c>
      <c r="L829" s="14">
        <v>0</v>
      </c>
      <c r="M829" s="14">
        <v>0</v>
      </c>
      <c r="N829" s="14">
        <v>0</v>
      </c>
      <c r="O829" s="14">
        <v>0</v>
      </c>
      <c r="P829" s="14">
        <v>0</v>
      </c>
      <c r="Q829" s="16">
        <v>0</v>
      </c>
      <c r="R829" s="14">
        <v>0</v>
      </c>
      <c r="S829" s="16">
        <v>0</v>
      </c>
      <c r="T829" s="14">
        <v>0</v>
      </c>
      <c r="U829" s="14">
        <v>0</v>
      </c>
      <c r="V829" s="14">
        <v>660</v>
      </c>
      <c r="W829">
        <f t="shared" si="61"/>
        <v>10</v>
      </c>
      <c r="X829">
        <f t="shared" si="62"/>
        <v>0</v>
      </c>
      <c r="Y829">
        <f t="shared" si="63"/>
        <v>0</v>
      </c>
      <c r="Z829">
        <f t="shared" si="65"/>
        <v>0</v>
      </c>
      <c r="AA829" s="23">
        <f t="shared" si="64"/>
        <v>0</v>
      </c>
    </row>
    <row r="830" spans="1:27" x14ac:dyDescent="0.25">
      <c r="A830" s="10" t="s">
        <v>78</v>
      </c>
      <c r="B830" s="10" t="s">
        <v>79</v>
      </c>
      <c r="C830" s="11">
        <v>45726.416666666657</v>
      </c>
      <c r="D830" s="12">
        <v>0</v>
      </c>
      <c r="E830" s="12">
        <v>0</v>
      </c>
      <c r="F830" s="13">
        <v>0</v>
      </c>
      <c r="G830" s="14">
        <v>2480.81</v>
      </c>
      <c r="H830" s="12">
        <v>0</v>
      </c>
      <c r="I830" s="12">
        <v>0</v>
      </c>
      <c r="J830" s="10">
        <v>0</v>
      </c>
      <c r="K830" s="10">
        <v>0</v>
      </c>
      <c r="L830" s="14">
        <v>0</v>
      </c>
      <c r="M830" s="14">
        <v>0</v>
      </c>
      <c r="N830" s="14">
        <v>0</v>
      </c>
      <c r="O830" s="14">
        <v>0</v>
      </c>
      <c r="P830" s="14">
        <v>0</v>
      </c>
      <c r="Q830" s="16">
        <v>0</v>
      </c>
      <c r="R830" s="14">
        <v>0</v>
      </c>
      <c r="S830" s="16">
        <v>0</v>
      </c>
      <c r="T830" s="14">
        <v>0</v>
      </c>
      <c r="U830" s="14">
        <v>0</v>
      </c>
      <c r="V830" s="14">
        <v>660</v>
      </c>
      <c r="W830">
        <f t="shared" si="61"/>
        <v>10</v>
      </c>
      <c r="X830">
        <f t="shared" si="62"/>
        <v>0</v>
      </c>
      <c r="Y830">
        <f t="shared" si="63"/>
        <v>0</v>
      </c>
      <c r="Z830">
        <f t="shared" si="65"/>
        <v>0</v>
      </c>
      <c r="AA830" s="23">
        <f t="shared" si="64"/>
        <v>0</v>
      </c>
    </row>
    <row r="831" spans="1:27" x14ac:dyDescent="0.25">
      <c r="A831" s="10" t="s">
        <v>80</v>
      </c>
      <c r="B831" s="10" t="s">
        <v>82</v>
      </c>
      <c r="C831" s="11">
        <v>45726.416666666657</v>
      </c>
      <c r="D831" s="12">
        <v>0</v>
      </c>
      <c r="E831" s="12">
        <v>0</v>
      </c>
      <c r="F831" s="13">
        <v>0</v>
      </c>
      <c r="G831" s="14">
        <v>2480.81</v>
      </c>
      <c r="H831" s="12">
        <v>0</v>
      </c>
      <c r="I831" s="12">
        <v>0</v>
      </c>
      <c r="J831" s="10">
        <v>0</v>
      </c>
      <c r="K831" s="10">
        <v>0</v>
      </c>
      <c r="L831" s="14">
        <v>0</v>
      </c>
      <c r="M831" s="14">
        <v>0</v>
      </c>
      <c r="N831" s="14">
        <v>0</v>
      </c>
      <c r="O831" s="14">
        <v>0</v>
      </c>
      <c r="P831" s="14">
        <v>0</v>
      </c>
      <c r="Q831" s="16">
        <v>0</v>
      </c>
      <c r="R831" s="14">
        <v>0</v>
      </c>
      <c r="S831" s="16">
        <v>0</v>
      </c>
      <c r="T831" s="14">
        <v>0</v>
      </c>
      <c r="U831" s="14">
        <v>0</v>
      </c>
      <c r="V831" s="14">
        <v>660</v>
      </c>
      <c r="W831">
        <f t="shared" si="61"/>
        <v>10</v>
      </c>
      <c r="X831">
        <f t="shared" si="62"/>
        <v>0</v>
      </c>
      <c r="Y831">
        <f t="shared" si="63"/>
        <v>0</v>
      </c>
      <c r="Z831">
        <f t="shared" si="65"/>
        <v>0</v>
      </c>
      <c r="AA831" s="23">
        <f t="shared" si="64"/>
        <v>0</v>
      </c>
    </row>
    <row r="832" spans="1:27" x14ac:dyDescent="0.25">
      <c r="A832" s="10" t="s">
        <v>60</v>
      </c>
      <c r="B832" s="10" t="s">
        <v>61</v>
      </c>
      <c r="C832" s="11">
        <v>45726.416666666657</v>
      </c>
      <c r="D832" s="12">
        <v>0</v>
      </c>
      <c r="E832" s="12">
        <v>0</v>
      </c>
      <c r="F832" s="13">
        <v>0</v>
      </c>
      <c r="G832" s="14" t="s">
        <v>62</v>
      </c>
      <c r="H832" s="12">
        <v>0</v>
      </c>
      <c r="I832" s="12">
        <v>0</v>
      </c>
      <c r="J832" s="10">
        <v>0</v>
      </c>
      <c r="K832" s="10">
        <v>0</v>
      </c>
      <c r="L832" s="14">
        <v>0</v>
      </c>
      <c r="M832" s="14">
        <v>0</v>
      </c>
      <c r="N832" s="14">
        <v>0</v>
      </c>
      <c r="O832" s="14">
        <v>0</v>
      </c>
      <c r="P832" s="14">
        <v>0</v>
      </c>
      <c r="Q832" s="16">
        <v>0</v>
      </c>
      <c r="R832" s="14">
        <v>0</v>
      </c>
      <c r="S832" s="16">
        <v>0</v>
      </c>
      <c r="T832" s="14">
        <v>0</v>
      </c>
      <c r="U832" s="14">
        <v>0</v>
      </c>
      <c r="V832" s="14" t="s">
        <v>62</v>
      </c>
      <c r="W832">
        <f t="shared" si="61"/>
        <v>10</v>
      </c>
      <c r="X832">
        <f t="shared" si="62"/>
        <v>0</v>
      </c>
      <c r="Y832">
        <f t="shared" si="63"/>
        <v>0</v>
      </c>
      <c r="Z832">
        <f t="shared" si="65"/>
        <v>0</v>
      </c>
      <c r="AA832" s="23">
        <f t="shared" si="64"/>
        <v>0</v>
      </c>
    </row>
    <row r="833" spans="1:27" x14ac:dyDescent="0.25">
      <c r="A833" s="10" t="s">
        <v>65</v>
      </c>
      <c r="B833" s="10" t="s">
        <v>69</v>
      </c>
      <c r="C833" s="11">
        <v>45726.416666666657</v>
      </c>
      <c r="D833" s="12">
        <v>0.2</v>
      </c>
      <c r="E833" s="12">
        <v>0.2</v>
      </c>
      <c r="F833" s="13">
        <v>0.2</v>
      </c>
      <c r="G833" s="14">
        <v>2480.81</v>
      </c>
      <c r="H833" s="12">
        <v>0</v>
      </c>
      <c r="I833" s="12">
        <v>0</v>
      </c>
      <c r="J833" s="10">
        <v>0</v>
      </c>
      <c r="K833" s="10">
        <v>0</v>
      </c>
      <c r="L833" s="14">
        <v>496.16200000000009</v>
      </c>
      <c r="M833" s="14">
        <v>3.4731340000000008</v>
      </c>
      <c r="N833" s="14">
        <v>0</v>
      </c>
      <c r="O833" s="14">
        <v>0</v>
      </c>
      <c r="P833" s="14">
        <v>0</v>
      </c>
      <c r="Q833" s="16">
        <v>0</v>
      </c>
      <c r="R833" s="14">
        <v>0</v>
      </c>
      <c r="S833" s="16">
        <v>3.4731340000000008</v>
      </c>
      <c r="T833" s="14">
        <v>0</v>
      </c>
      <c r="U833" s="14">
        <v>0</v>
      </c>
      <c r="V833" s="14">
        <v>660</v>
      </c>
      <c r="W833">
        <f t="shared" si="61"/>
        <v>10</v>
      </c>
      <c r="X833">
        <f t="shared" si="62"/>
        <v>0</v>
      </c>
      <c r="Y833">
        <f t="shared" si="63"/>
        <v>0</v>
      </c>
      <c r="Z833">
        <f t="shared" si="65"/>
        <v>0</v>
      </c>
      <c r="AA833" s="23">
        <f t="shared" si="64"/>
        <v>3.4731340000000008</v>
      </c>
    </row>
    <row r="834" spans="1:27" x14ac:dyDescent="0.25">
      <c r="A834" s="10" t="s">
        <v>26</v>
      </c>
      <c r="B834" s="10" t="s">
        <v>28</v>
      </c>
      <c r="C834" s="11">
        <v>45726.416666666657</v>
      </c>
      <c r="D834" s="12">
        <v>2.5</v>
      </c>
      <c r="E834" s="12">
        <v>2.5</v>
      </c>
      <c r="F834" s="13">
        <v>2.5099999999999998</v>
      </c>
      <c r="G834" s="14">
        <v>2480.81</v>
      </c>
      <c r="H834" s="12">
        <v>0</v>
      </c>
      <c r="I834" s="12">
        <v>0</v>
      </c>
      <c r="J834" s="10">
        <v>0</v>
      </c>
      <c r="K834" s="10">
        <v>0</v>
      </c>
      <c r="L834" s="14">
        <v>6226.8330999999989</v>
      </c>
      <c r="M834" s="14">
        <v>33.598224964596433</v>
      </c>
      <c r="N834" s="14">
        <v>-18.406099999999611</v>
      </c>
      <c r="O834" s="14">
        <v>-13.10302328540358</v>
      </c>
      <c r="P834" s="14">
        <v>-13.10302328540358</v>
      </c>
      <c r="Q834" s="16">
        <v>0</v>
      </c>
      <c r="R834" s="14">
        <v>0</v>
      </c>
      <c r="S834" s="16">
        <v>46.701248249999999</v>
      </c>
      <c r="T834" s="14">
        <v>0</v>
      </c>
      <c r="U834" s="14">
        <v>0</v>
      </c>
      <c r="V834" s="14">
        <v>660</v>
      </c>
      <c r="W834">
        <f t="shared" ref="W834:W897" si="66">+HOUR(C834)</f>
        <v>10</v>
      </c>
      <c r="X834">
        <f t="shared" ref="X834:X897" si="67">+J834*H834</f>
        <v>0</v>
      </c>
      <c r="Y834">
        <f t="shared" ref="Y834:Y897" si="68">+K834*I834</f>
        <v>0</v>
      </c>
      <c r="Z834">
        <f t="shared" si="65"/>
        <v>0</v>
      </c>
      <c r="AA834" s="23">
        <f t="shared" ref="AA834:AA897" si="69">+Z834+S834+Z834</f>
        <v>46.701248249999999</v>
      </c>
    </row>
    <row r="835" spans="1:27" x14ac:dyDescent="0.25">
      <c r="A835" s="10" t="s">
        <v>65</v>
      </c>
      <c r="B835" s="10" t="s">
        <v>68</v>
      </c>
      <c r="C835" s="11">
        <v>45726.416666666657</v>
      </c>
      <c r="D835" s="12">
        <v>2.2000000000000002</v>
      </c>
      <c r="E835" s="12">
        <v>2.2000000000000002</v>
      </c>
      <c r="F835" s="13">
        <v>2.2200000000000002</v>
      </c>
      <c r="G835" s="14">
        <v>2480.81</v>
      </c>
      <c r="H835" s="12">
        <v>0</v>
      </c>
      <c r="I835" s="12">
        <v>0</v>
      </c>
      <c r="J835" s="10">
        <v>0</v>
      </c>
      <c r="K835" s="10">
        <v>0</v>
      </c>
      <c r="L835" s="14">
        <v>5507.3982000000015</v>
      </c>
      <c r="M835" s="14">
        <v>35.031490700067543</v>
      </c>
      <c r="N835" s="14">
        <v>-36.812200000000033</v>
      </c>
      <c r="O835" s="14">
        <v>-3.5202966999324632</v>
      </c>
      <c r="P835" s="14">
        <v>-3.5202966999324632</v>
      </c>
      <c r="Q835" s="16">
        <v>0</v>
      </c>
      <c r="R835" s="14">
        <v>0</v>
      </c>
      <c r="S835" s="16">
        <v>38.551787400000009</v>
      </c>
      <c r="T835" s="14">
        <v>0</v>
      </c>
      <c r="U835" s="14">
        <v>0</v>
      </c>
      <c r="V835" s="14">
        <v>660</v>
      </c>
      <c r="W835">
        <f t="shared" si="66"/>
        <v>10</v>
      </c>
      <c r="X835">
        <f t="shared" si="67"/>
        <v>0</v>
      </c>
      <c r="Y835">
        <f t="shared" si="68"/>
        <v>0</v>
      </c>
      <c r="Z835">
        <f t="shared" si="65"/>
        <v>0</v>
      </c>
      <c r="AA835" s="23">
        <f t="shared" si="69"/>
        <v>38.551787400000009</v>
      </c>
    </row>
    <row r="836" spans="1:27" x14ac:dyDescent="0.25">
      <c r="A836" s="10" t="s">
        <v>86</v>
      </c>
      <c r="B836" s="10" t="s">
        <v>87</v>
      </c>
      <c r="C836" s="11">
        <v>45726.416666666657</v>
      </c>
      <c r="D836" s="12">
        <v>1.3</v>
      </c>
      <c r="E836" s="12">
        <v>1.3</v>
      </c>
      <c r="F836" s="13">
        <v>1.31</v>
      </c>
      <c r="G836" s="14">
        <v>2480.81</v>
      </c>
      <c r="H836" s="12">
        <v>0</v>
      </c>
      <c r="I836" s="12">
        <v>0</v>
      </c>
      <c r="J836" s="10">
        <v>0</v>
      </c>
      <c r="K836" s="10">
        <v>0</v>
      </c>
      <c r="L836" s="14">
        <v>3249.8611000000001</v>
      </c>
      <c r="M836" s="14">
        <v>50.417839133804357</v>
      </c>
      <c r="N836" s="14">
        <v>-18.40610000000002</v>
      </c>
      <c r="O836" s="14">
        <v>-14.579382866195649</v>
      </c>
      <c r="P836" s="14">
        <v>-14.579382866195649</v>
      </c>
      <c r="Q836" s="16">
        <v>0</v>
      </c>
      <c r="R836" s="14">
        <v>0</v>
      </c>
      <c r="S836" s="16">
        <v>64.997222000000008</v>
      </c>
      <c r="T836" s="14">
        <v>0</v>
      </c>
      <c r="U836" s="14">
        <v>0</v>
      </c>
      <c r="V836" s="14">
        <v>660</v>
      </c>
      <c r="W836">
        <f t="shared" si="66"/>
        <v>10</v>
      </c>
      <c r="X836">
        <f t="shared" si="67"/>
        <v>0</v>
      </c>
      <c r="Y836">
        <f t="shared" si="68"/>
        <v>0</v>
      </c>
      <c r="Z836">
        <f t="shared" si="65"/>
        <v>0</v>
      </c>
      <c r="AA836" s="23">
        <f t="shared" si="69"/>
        <v>64.997222000000008</v>
      </c>
    </row>
    <row r="837" spans="1:27" x14ac:dyDescent="0.25">
      <c r="A837" s="10" t="s">
        <v>26</v>
      </c>
      <c r="B837" s="10" t="s">
        <v>30</v>
      </c>
      <c r="C837" s="11">
        <v>45726.416666666657</v>
      </c>
      <c r="D837" s="12">
        <v>7.71</v>
      </c>
      <c r="E837" s="12">
        <v>7.71</v>
      </c>
      <c r="F837" s="13">
        <v>7.5</v>
      </c>
      <c r="G837" s="14">
        <v>2480.81</v>
      </c>
      <c r="H837" s="12">
        <v>2199.5</v>
      </c>
      <c r="I837" s="12">
        <v>0</v>
      </c>
      <c r="J837" s="10">
        <v>0.5</v>
      </c>
      <c r="K837" s="10">
        <v>0</v>
      </c>
      <c r="L837" s="14">
        <v>18606.075000000001</v>
      </c>
      <c r="M837" s="14">
        <v>82.473651437884484</v>
      </c>
      <c r="N837" s="14">
        <v>-552.18299999999977</v>
      </c>
      <c r="O837" s="14">
        <v>-393.09069856211539</v>
      </c>
      <c r="P837" s="14">
        <v>-393.09069856211539</v>
      </c>
      <c r="Q837" s="16">
        <v>0</v>
      </c>
      <c r="R837" s="14">
        <v>0</v>
      </c>
      <c r="S837" s="16">
        <v>334.90935000000002</v>
      </c>
      <c r="T837" s="14">
        <v>140.655</v>
      </c>
      <c r="U837" s="14">
        <v>0</v>
      </c>
      <c r="V837" s="14">
        <v>660</v>
      </c>
      <c r="W837">
        <f t="shared" si="66"/>
        <v>10</v>
      </c>
      <c r="X837">
        <f t="shared" si="67"/>
        <v>1099.75</v>
      </c>
      <c r="Y837">
        <f t="shared" si="68"/>
        <v>0</v>
      </c>
      <c r="Z837">
        <f t="shared" si="65"/>
        <v>0</v>
      </c>
      <c r="AA837" s="23">
        <f t="shared" si="69"/>
        <v>334.90935000000002</v>
      </c>
    </row>
    <row r="838" spans="1:27" x14ac:dyDescent="0.25">
      <c r="A838" s="10" t="s">
        <v>90</v>
      </c>
      <c r="B838" s="10" t="s">
        <v>90</v>
      </c>
      <c r="C838" s="11">
        <v>45726.416666666657</v>
      </c>
      <c r="D838" s="12">
        <v>4.7</v>
      </c>
      <c r="E838" s="12">
        <v>4.7</v>
      </c>
      <c r="F838" s="13">
        <v>4.74</v>
      </c>
      <c r="G838" s="14">
        <v>2480.81</v>
      </c>
      <c r="H838" s="12">
        <v>0</v>
      </c>
      <c r="I838" s="12">
        <v>0</v>
      </c>
      <c r="J838" s="10">
        <v>0</v>
      </c>
      <c r="K838" s="10">
        <v>0</v>
      </c>
      <c r="L838" s="14">
        <v>11759.0394</v>
      </c>
      <c r="M838" s="14">
        <v>82.790941335217397</v>
      </c>
      <c r="N838" s="14">
        <v>-73.62440000000008</v>
      </c>
      <c r="O838" s="14">
        <v>-58.317531464782618</v>
      </c>
      <c r="P838" s="14">
        <v>-58.317531464782618</v>
      </c>
      <c r="Q838" s="16">
        <v>0</v>
      </c>
      <c r="R838" s="14">
        <v>0</v>
      </c>
      <c r="S838" s="16">
        <v>141.10847279999999</v>
      </c>
      <c r="T838" s="14">
        <v>0</v>
      </c>
      <c r="U838" s="14">
        <v>0</v>
      </c>
      <c r="V838" s="14">
        <v>660</v>
      </c>
      <c r="W838">
        <f t="shared" si="66"/>
        <v>10</v>
      </c>
      <c r="X838">
        <f t="shared" si="67"/>
        <v>0</v>
      </c>
      <c r="Y838">
        <f t="shared" si="68"/>
        <v>0</v>
      </c>
      <c r="Z838">
        <f t="shared" ref="Z838:Z901" si="70">+IFERROR(VLOOKUP(A838,$AD$2:$AE$7,2,0),0)*L838</f>
        <v>0</v>
      </c>
      <c r="AA838" s="23">
        <f t="shared" si="69"/>
        <v>141.10847279999999</v>
      </c>
    </row>
    <row r="839" spans="1:27" x14ac:dyDescent="0.25">
      <c r="A839" s="10" t="s">
        <v>122</v>
      </c>
      <c r="B839" s="10" t="s">
        <v>123</v>
      </c>
      <c r="C839" s="11">
        <v>45726.416666666657</v>
      </c>
      <c r="D839" s="12">
        <v>18.5</v>
      </c>
      <c r="E839" s="12">
        <v>18.5</v>
      </c>
      <c r="F839" s="13">
        <v>18.3</v>
      </c>
      <c r="G839" s="14">
        <v>2480.81</v>
      </c>
      <c r="H839" s="12">
        <v>2199.5</v>
      </c>
      <c r="I839" s="12">
        <v>0</v>
      </c>
      <c r="J839" s="10">
        <v>0.7</v>
      </c>
      <c r="K839" s="10">
        <v>0</v>
      </c>
      <c r="L839" s="14">
        <v>45398.822999999997</v>
      </c>
      <c r="M839" s="14">
        <v>89.704891690217721</v>
      </c>
      <c r="N839" s="14">
        <v>-920.30499999999995</v>
      </c>
      <c r="O839" s="14">
        <v>-728.96914330978188</v>
      </c>
      <c r="P839" s="14">
        <v>-728.96914330978188</v>
      </c>
      <c r="Q839" s="16">
        <v>0</v>
      </c>
      <c r="R839" s="14">
        <v>-33.490934999999993</v>
      </c>
      <c r="S839" s="16">
        <v>655.24797000000001</v>
      </c>
      <c r="T839" s="14">
        <v>196.91699999999969</v>
      </c>
      <c r="U839" s="14">
        <v>0</v>
      </c>
      <c r="V839" s="14">
        <v>660</v>
      </c>
      <c r="W839">
        <f t="shared" si="66"/>
        <v>10</v>
      </c>
      <c r="X839">
        <f t="shared" si="67"/>
        <v>1539.6499999999999</v>
      </c>
      <c r="Y839">
        <f t="shared" si="68"/>
        <v>0</v>
      </c>
      <c r="Z839">
        <f t="shared" si="70"/>
        <v>0</v>
      </c>
      <c r="AA839" s="23">
        <f t="shared" si="69"/>
        <v>655.24797000000001</v>
      </c>
    </row>
    <row r="840" spans="1:27" x14ac:dyDescent="0.25">
      <c r="A840" s="10" t="s">
        <v>54</v>
      </c>
      <c r="B840" s="10" t="s">
        <v>57</v>
      </c>
      <c r="C840" s="11">
        <v>45726.416666666657</v>
      </c>
      <c r="D840" s="12">
        <v>2.7</v>
      </c>
      <c r="E840" s="12">
        <v>2.7</v>
      </c>
      <c r="F840" s="13">
        <v>2.7</v>
      </c>
      <c r="G840" s="14">
        <v>2480.81</v>
      </c>
      <c r="H840" s="12">
        <v>0</v>
      </c>
      <c r="I840" s="12">
        <v>0</v>
      </c>
      <c r="J840" s="10">
        <v>0</v>
      </c>
      <c r="K840" s="10">
        <v>0</v>
      </c>
      <c r="L840" s="14">
        <v>6698.1869999999999</v>
      </c>
      <c r="M840" s="14">
        <v>120.56736600000001</v>
      </c>
      <c r="N840" s="14">
        <v>0</v>
      </c>
      <c r="O840" s="14">
        <v>0</v>
      </c>
      <c r="P840" s="14">
        <v>0</v>
      </c>
      <c r="Q840" s="16">
        <v>0</v>
      </c>
      <c r="R840" s="14">
        <v>0</v>
      </c>
      <c r="S840" s="16">
        <v>120.56736600000001</v>
      </c>
      <c r="T840" s="14">
        <v>0</v>
      </c>
      <c r="U840" s="14">
        <v>0</v>
      </c>
      <c r="V840" s="14">
        <v>660</v>
      </c>
      <c r="W840">
        <f t="shared" si="66"/>
        <v>10</v>
      </c>
      <c r="X840">
        <f t="shared" si="67"/>
        <v>0</v>
      </c>
      <c r="Y840">
        <f t="shared" si="68"/>
        <v>0</v>
      </c>
      <c r="Z840">
        <f t="shared" si="70"/>
        <v>0</v>
      </c>
      <c r="AA840" s="23">
        <f t="shared" si="69"/>
        <v>120.56736600000001</v>
      </c>
    </row>
    <row r="841" spans="1:27" x14ac:dyDescent="0.25">
      <c r="A841" s="10" t="s">
        <v>98</v>
      </c>
      <c r="B841" s="10" t="s">
        <v>102</v>
      </c>
      <c r="C841" s="11">
        <v>45726.416666666657</v>
      </c>
      <c r="D841" s="12">
        <v>1.96</v>
      </c>
      <c r="E841" s="12">
        <v>0.98</v>
      </c>
      <c r="F841" s="13">
        <v>0.23</v>
      </c>
      <c r="G841" s="14">
        <v>2480.81</v>
      </c>
      <c r="H841" s="12">
        <v>2199.5</v>
      </c>
      <c r="I841" s="12">
        <v>0</v>
      </c>
      <c r="J841" s="10">
        <v>0.5</v>
      </c>
      <c r="K841" s="10">
        <v>0</v>
      </c>
      <c r="L841" s="14">
        <v>570.58630000000005</v>
      </c>
      <c r="M841" s="14">
        <v>123.05955731544449</v>
      </c>
      <c r="N841" s="14">
        <v>-20.094561000000031</v>
      </c>
      <c r="O841" s="14">
        <v>-17.575770154555439</v>
      </c>
      <c r="P841" s="14">
        <v>-17.575770154555439</v>
      </c>
      <c r="Q841" s="16">
        <v>0</v>
      </c>
      <c r="R841" s="14">
        <v>-11.69205753</v>
      </c>
      <c r="S841" s="16">
        <v>11.672385</v>
      </c>
      <c r="T841" s="14">
        <v>140.655</v>
      </c>
      <c r="U841" s="14">
        <v>0</v>
      </c>
      <c r="V841" s="14">
        <v>660</v>
      </c>
      <c r="W841">
        <f t="shared" si="66"/>
        <v>10</v>
      </c>
      <c r="X841">
        <f t="shared" si="67"/>
        <v>1099.75</v>
      </c>
      <c r="Y841">
        <f t="shared" si="68"/>
        <v>0</v>
      </c>
      <c r="Z841">
        <f t="shared" si="70"/>
        <v>5.7058630000000008</v>
      </c>
      <c r="AA841" s="23">
        <f t="shared" si="69"/>
        <v>23.084111</v>
      </c>
    </row>
    <row r="842" spans="1:27" x14ac:dyDescent="0.25">
      <c r="A842" s="10" t="s">
        <v>73</v>
      </c>
      <c r="B842" s="10" t="s">
        <v>76</v>
      </c>
      <c r="C842" s="11">
        <v>45726.416666666657</v>
      </c>
      <c r="D842" s="12">
        <v>12.79</v>
      </c>
      <c r="E842" s="12">
        <v>12.79</v>
      </c>
      <c r="F842" s="13">
        <v>11.38</v>
      </c>
      <c r="G842" s="14">
        <v>2480.81</v>
      </c>
      <c r="H842" s="12">
        <v>2199.5</v>
      </c>
      <c r="I842" s="12">
        <v>0</v>
      </c>
      <c r="J842" s="10">
        <v>2.2999999999999998</v>
      </c>
      <c r="K842" s="10">
        <v>0</v>
      </c>
      <c r="L842" s="14">
        <v>28231.6178</v>
      </c>
      <c r="M842" s="14">
        <v>173.71999415479851</v>
      </c>
      <c r="N842" s="14">
        <v>-1619.736800000001</v>
      </c>
      <c r="O842" s="14">
        <v>-1207.3150686452</v>
      </c>
      <c r="P842" s="14">
        <v>-1207.3150686452</v>
      </c>
      <c r="Q842" s="16">
        <v>0</v>
      </c>
      <c r="R842" s="14">
        <v>0</v>
      </c>
      <c r="S842" s="16">
        <v>734.02206279999996</v>
      </c>
      <c r="T842" s="14">
        <v>647.01299999999867</v>
      </c>
      <c r="U842" s="14">
        <v>0</v>
      </c>
      <c r="V842" s="14">
        <v>660</v>
      </c>
      <c r="W842">
        <f t="shared" si="66"/>
        <v>10</v>
      </c>
      <c r="X842">
        <f t="shared" si="67"/>
        <v>5058.8499999999995</v>
      </c>
      <c r="Y842">
        <f t="shared" si="68"/>
        <v>0</v>
      </c>
      <c r="Z842">
        <f t="shared" si="70"/>
        <v>0</v>
      </c>
      <c r="AA842" s="23">
        <f t="shared" si="69"/>
        <v>734.02206279999996</v>
      </c>
    </row>
    <row r="843" spans="1:27" x14ac:dyDescent="0.25">
      <c r="A843" s="10" t="s">
        <v>26</v>
      </c>
      <c r="B843" s="10" t="s">
        <v>31</v>
      </c>
      <c r="C843" s="11">
        <v>45726.416666666657</v>
      </c>
      <c r="D843" s="12">
        <v>8.34</v>
      </c>
      <c r="E843" s="12">
        <v>8.34</v>
      </c>
      <c r="F843" s="13">
        <v>8</v>
      </c>
      <c r="G843" s="14">
        <v>2480.81</v>
      </c>
      <c r="H843" s="12">
        <v>0</v>
      </c>
      <c r="I843" s="12">
        <v>2199.5</v>
      </c>
      <c r="J843" s="10">
        <v>0</v>
      </c>
      <c r="K843" s="10">
        <v>0.3</v>
      </c>
      <c r="L843" s="14">
        <v>19846.48</v>
      </c>
      <c r="M843" s="14">
        <v>241.0547221119123</v>
      </c>
      <c r="N843" s="14">
        <v>-44.65458000000018</v>
      </c>
      <c r="O843" s="14">
        <v>-31.788917888087731</v>
      </c>
      <c r="P843" s="14">
        <v>-31.788917888087731</v>
      </c>
      <c r="Q843" s="16">
        <v>0</v>
      </c>
      <c r="R843" s="14">
        <v>0</v>
      </c>
      <c r="S843" s="16">
        <v>357.23663999999991</v>
      </c>
      <c r="T843" s="14">
        <v>-84.392999999999986</v>
      </c>
      <c r="U843" s="14">
        <v>0</v>
      </c>
      <c r="V843" s="14">
        <v>660</v>
      </c>
      <c r="W843">
        <f t="shared" si="66"/>
        <v>10</v>
      </c>
      <c r="X843">
        <f t="shared" si="67"/>
        <v>0</v>
      </c>
      <c r="Y843">
        <f t="shared" si="68"/>
        <v>659.85</v>
      </c>
      <c r="Z843">
        <f t="shared" si="70"/>
        <v>0</v>
      </c>
      <c r="AA843" s="23">
        <f t="shared" si="69"/>
        <v>357.23663999999991</v>
      </c>
    </row>
    <row r="844" spans="1:27" x14ac:dyDescent="0.25">
      <c r="A844" s="10" t="s">
        <v>80</v>
      </c>
      <c r="B844" s="10" t="s">
        <v>84</v>
      </c>
      <c r="C844" s="11">
        <v>45726.416666666657</v>
      </c>
      <c r="D844" s="12">
        <v>4.84</v>
      </c>
      <c r="E844" s="12">
        <v>4.84</v>
      </c>
      <c r="F844" s="13">
        <v>4.8</v>
      </c>
      <c r="G844" s="14">
        <v>2480.81</v>
      </c>
      <c r="H844" s="12">
        <v>2199.5</v>
      </c>
      <c r="I844" s="12">
        <v>0</v>
      </c>
      <c r="J844" s="10">
        <v>0.2</v>
      </c>
      <c r="K844" s="10">
        <v>0</v>
      </c>
      <c r="L844" s="14">
        <v>11907.888000000001</v>
      </c>
      <c r="M844" s="14">
        <v>305.76474989165013</v>
      </c>
      <c r="N844" s="14">
        <v>-368.12200000000041</v>
      </c>
      <c r="O844" s="14">
        <v>-89.872058108349904</v>
      </c>
      <c r="P844" s="14">
        <v>-89.872058108349904</v>
      </c>
      <c r="Q844" s="16">
        <v>0</v>
      </c>
      <c r="R844" s="14">
        <v>0</v>
      </c>
      <c r="S844" s="16">
        <v>339.37480799999997</v>
      </c>
      <c r="T844" s="14">
        <v>56.262000000000093</v>
      </c>
      <c r="U844" s="14">
        <v>0</v>
      </c>
      <c r="V844" s="14">
        <v>660</v>
      </c>
      <c r="W844">
        <f t="shared" si="66"/>
        <v>10</v>
      </c>
      <c r="X844">
        <f t="shared" si="67"/>
        <v>439.90000000000003</v>
      </c>
      <c r="Y844">
        <f t="shared" si="68"/>
        <v>0</v>
      </c>
      <c r="Z844">
        <f t="shared" si="70"/>
        <v>0</v>
      </c>
      <c r="AA844" s="23">
        <f t="shared" si="69"/>
        <v>339.37480799999997</v>
      </c>
    </row>
    <row r="845" spans="1:27" x14ac:dyDescent="0.25">
      <c r="A845" s="10" t="s">
        <v>26</v>
      </c>
      <c r="B845" s="10" t="s">
        <v>36</v>
      </c>
      <c r="C845" s="11">
        <v>45726.416666666657</v>
      </c>
      <c r="D845" s="12">
        <v>8.18</v>
      </c>
      <c r="E845" s="12">
        <v>8.18</v>
      </c>
      <c r="F845" s="13">
        <v>8</v>
      </c>
      <c r="G845" s="14">
        <v>2480.81</v>
      </c>
      <c r="H845" s="12">
        <v>2199.5</v>
      </c>
      <c r="I845" s="12">
        <v>0</v>
      </c>
      <c r="J845" s="10">
        <v>0.3</v>
      </c>
      <c r="K845" s="10">
        <v>0</v>
      </c>
      <c r="L845" s="14">
        <v>19846.48</v>
      </c>
      <c r="M845" s="14">
        <v>310.5994071459607</v>
      </c>
      <c r="N845" s="14">
        <v>-184.061000000001</v>
      </c>
      <c r="O845" s="14">
        <v>-131.03023285403921</v>
      </c>
      <c r="P845" s="14">
        <v>-131.03023285403921</v>
      </c>
      <c r="Q845" s="16">
        <v>0</v>
      </c>
      <c r="R845" s="14">
        <v>0</v>
      </c>
      <c r="S845" s="16">
        <v>357.23663999999991</v>
      </c>
      <c r="T845" s="14">
        <v>84.392999999999986</v>
      </c>
      <c r="U845" s="14">
        <v>0</v>
      </c>
      <c r="V845" s="14">
        <v>660</v>
      </c>
      <c r="W845">
        <f t="shared" si="66"/>
        <v>10</v>
      </c>
      <c r="X845">
        <f t="shared" si="67"/>
        <v>659.85</v>
      </c>
      <c r="Y845">
        <f t="shared" si="68"/>
        <v>0</v>
      </c>
      <c r="Z845">
        <f t="shared" si="70"/>
        <v>0</v>
      </c>
      <c r="AA845" s="23">
        <f t="shared" si="69"/>
        <v>357.23663999999991</v>
      </c>
    </row>
    <row r="846" spans="1:27" x14ac:dyDescent="0.25">
      <c r="A846" s="10" t="s">
        <v>43</v>
      </c>
      <c r="B846" s="10" t="s">
        <v>45</v>
      </c>
      <c r="C846" s="11">
        <v>45726.416666666657</v>
      </c>
      <c r="D846" s="12">
        <v>4.9800000000000004</v>
      </c>
      <c r="E846" s="12">
        <v>4.9800000000000004</v>
      </c>
      <c r="F846" s="13">
        <v>4.51</v>
      </c>
      <c r="G846" s="14">
        <v>2480.81</v>
      </c>
      <c r="H846" s="12">
        <v>2199.5</v>
      </c>
      <c r="I846" s="12">
        <v>0</v>
      </c>
      <c r="J846" s="10">
        <v>0.6</v>
      </c>
      <c r="K846" s="10">
        <v>0</v>
      </c>
      <c r="L846" s="14">
        <v>11188.453100000001</v>
      </c>
      <c r="M846" s="14">
        <v>344.06638147184879</v>
      </c>
      <c r="N846" s="14">
        <v>-202.46709999999899</v>
      </c>
      <c r="O846" s="14">
        <v>-160.37321152815119</v>
      </c>
      <c r="P846" s="14">
        <v>-160.37321152815119</v>
      </c>
      <c r="Q846" s="16">
        <v>0</v>
      </c>
      <c r="R846" s="14">
        <v>0</v>
      </c>
      <c r="S846" s="16">
        <v>335.653593</v>
      </c>
      <c r="T846" s="14">
        <v>168.786</v>
      </c>
      <c r="U846" s="14">
        <v>0</v>
      </c>
      <c r="V846" s="14">
        <v>660</v>
      </c>
      <c r="W846">
        <f t="shared" si="66"/>
        <v>10</v>
      </c>
      <c r="X846">
        <f t="shared" si="67"/>
        <v>1319.7</v>
      </c>
      <c r="Y846">
        <f t="shared" si="68"/>
        <v>0</v>
      </c>
      <c r="Z846">
        <f t="shared" si="70"/>
        <v>0</v>
      </c>
      <c r="AA846" s="23">
        <f t="shared" si="69"/>
        <v>335.653593</v>
      </c>
    </row>
    <row r="847" spans="1:27" x14ac:dyDescent="0.25">
      <c r="A847" s="10" t="s">
        <v>26</v>
      </c>
      <c r="B847" s="10" t="s">
        <v>32</v>
      </c>
      <c r="C847" s="11">
        <v>45726.416666666657</v>
      </c>
      <c r="D847" s="12">
        <v>8.09</v>
      </c>
      <c r="E847" s="12">
        <v>8.09</v>
      </c>
      <c r="F847" s="13">
        <v>8</v>
      </c>
      <c r="G847" s="14">
        <v>2480.81</v>
      </c>
      <c r="H847" s="12">
        <v>0</v>
      </c>
      <c r="I847" s="12">
        <v>0</v>
      </c>
      <c r="J847" s="10">
        <v>0</v>
      </c>
      <c r="K847" s="10">
        <v>0</v>
      </c>
      <c r="L847" s="14">
        <v>19846.48</v>
      </c>
      <c r="M847" s="14">
        <v>351.93848701865198</v>
      </c>
      <c r="N847" s="14">
        <v>-7.4424299999999857</v>
      </c>
      <c r="O847" s="14">
        <v>-5.2981529813479238</v>
      </c>
      <c r="P847" s="14">
        <v>-5.2981529813479238</v>
      </c>
      <c r="Q847" s="16">
        <v>0</v>
      </c>
      <c r="R847" s="14">
        <v>0</v>
      </c>
      <c r="S847" s="16">
        <v>357.23663999999991</v>
      </c>
      <c r="T847" s="14">
        <v>0</v>
      </c>
      <c r="U847" s="14">
        <v>0</v>
      </c>
      <c r="V847" s="14">
        <v>660</v>
      </c>
      <c r="W847">
        <f t="shared" si="66"/>
        <v>10</v>
      </c>
      <c r="X847">
        <f t="shared" si="67"/>
        <v>0</v>
      </c>
      <c r="Y847">
        <f t="shared" si="68"/>
        <v>0</v>
      </c>
      <c r="Z847">
        <f t="shared" si="70"/>
        <v>0</v>
      </c>
      <c r="AA847" s="23">
        <f t="shared" si="69"/>
        <v>357.23663999999991</v>
      </c>
    </row>
    <row r="848" spans="1:27" x14ac:dyDescent="0.25">
      <c r="A848" s="10" t="s">
        <v>26</v>
      </c>
      <c r="B848" s="10" t="s">
        <v>37</v>
      </c>
      <c r="C848" s="11">
        <v>45726.416666666657</v>
      </c>
      <c r="D848" s="12">
        <v>24.96</v>
      </c>
      <c r="E848" s="12">
        <v>24.96</v>
      </c>
      <c r="F848" s="13">
        <v>10</v>
      </c>
      <c r="G848" s="14">
        <v>2480.81</v>
      </c>
      <c r="H848" s="12">
        <v>2199.5</v>
      </c>
      <c r="I848" s="12">
        <v>0</v>
      </c>
      <c r="J848" s="10">
        <v>18.100000000000001</v>
      </c>
      <c r="K848" s="10">
        <v>0</v>
      </c>
      <c r="L848" s="14">
        <v>24808.1</v>
      </c>
      <c r="M848" s="14">
        <v>488.78048618961941</v>
      </c>
      <c r="N848" s="14">
        <v>-5705.8910000000033</v>
      </c>
      <c r="O848" s="14">
        <v>-5175.5833285403878</v>
      </c>
      <c r="P848" s="14">
        <v>-5175.5833285403878</v>
      </c>
      <c r="Q848" s="16">
        <v>0</v>
      </c>
      <c r="R848" s="14">
        <v>-121.97398527</v>
      </c>
      <c r="S848" s="16">
        <v>694.6268</v>
      </c>
      <c r="T848" s="14">
        <v>5091.7110000000084</v>
      </c>
      <c r="U848" s="14">
        <v>0</v>
      </c>
      <c r="V848" s="14">
        <v>660</v>
      </c>
      <c r="W848">
        <f t="shared" si="66"/>
        <v>10</v>
      </c>
      <c r="X848">
        <f t="shared" si="67"/>
        <v>39810.950000000004</v>
      </c>
      <c r="Y848">
        <f t="shared" si="68"/>
        <v>0</v>
      </c>
      <c r="Z848">
        <f t="shared" si="70"/>
        <v>0</v>
      </c>
      <c r="AA848" s="23">
        <f t="shared" si="69"/>
        <v>694.6268</v>
      </c>
    </row>
    <row r="849" spans="1:27" x14ac:dyDescent="0.25">
      <c r="A849" s="10" t="s">
        <v>80</v>
      </c>
      <c r="B849" s="10" t="s">
        <v>83</v>
      </c>
      <c r="C849" s="11">
        <v>45726.416666666657</v>
      </c>
      <c r="D849" s="12">
        <v>11.4</v>
      </c>
      <c r="E849" s="12">
        <v>11.4</v>
      </c>
      <c r="F849" s="13">
        <v>11.48</v>
      </c>
      <c r="G849" s="14">
        <v>2480.81</v>
      </c>
      <c r="H849" s="12">
        <v>0</v>
      </c>
      <c r="I849" s="12">
        <v>0</v>
      </c>
      <c r="J849" s="10">
        <v>0</v>
      </c>
      <c r="K849" s="10">
        <v>0</v>
      </c>
      <c r="L849" s="14">
        <v>28479.698799999998</v>
      </c>
      <c r="M849" s="14">
        <v>519.40530335666006</v>
      </c>
      <c r="N849" s="14">
        <v>-147.2488000000001</v>
      </c>
      <c r="O849" s="14">
        <v>-35.948823243339959</v>
      </c>
      <c r="P849" s="14">
        <v>-35.948823243339959</v>
      </c>
      <c r="Q849" s="16">
        <v>0</v>
      </c>
      <c r="R849" s="14">
        <v>0</v>
      </c>
      <c r="S849" s="16">
        <v>555.35412659999997</v>
      </c>
      <c r="T849" s="14">
        <v>0</v>
      </c>
      <c r="U849" s="14">
        <v>0</v>
      </c>
      <c r="V849" s="14">
        <v>660</v>
      </c>
      <c r="W849">
        <f t="shared" si="66"/>
        <v>10</v>
      </c>
      <c r="X849">
        <f t="shared" si="67"/>
        <v>0</v>
      </c>
      <c r="Y849">
        <f t="shared" si="68"/>
        <v>0</v>
      </c>
      <c r="Z849">
        <f t="shared" si="70"/>
        <v>0</v>
      </c>
      <c r="AA849" s="23">
        <f t="shared" si="69"/>
        <v>555.35412659999997</v>
      </c>
    </row>
    <row r="850" spans="1:27" x14ac:dyDescent="0.25">
      <c r="A850" s="10" t="s">
        <v>98</v>
      </c>
      <c r="B850" s="10" t="s">
        <v>99</v>
      </c>
      <c r="C850" s="11">
        <v>45726.416666666657</v>
      </c>
      <c r="D850" s="12">
        <v>16.98</v>
      </c>
      <c r="E850" s="12">
        <v>8.49</v>
      </c>
      <c r="F850" s="13">
        <v>4.88</v>
      </c>
      <c r="G850" s="14">
        <v>2480.81</v>
      </c>
      <c r="H850" s="12">
        <v>2199.5</v>
      </c>
      <c r="I850" s="12">
        <v>0</v>
      </c>
      <c r="J850" s="10">
        <v>1.7</v>
      </c>
      <c r="K850" s="10">
        <v>0</v>
      </c>
      <c r="L850" s="14">
        <v>12106.352800000001</v>
      </c>
      <c r="M850" s="14">
        <v>581.21665586804613</v>
      </c>
      <c r="N850" s="14">
        <v>-142.89465600000031</v>
      </c>
      <c r="O850" s="14">
        <v>-108.63910050195381</v>
      </c>
      <c r="P850" s="14">
        <v>-108.63910050195381</v>
      </c>
      <c r="Q850" s="16">
        <v>0</v>
      </c>
      <c r="R850" s="14">
        <v>-36.028803630000013</v>
      </c>
      <c r="S850" s="16">
        <v>247.65755999999999</v>
      </c>
      <c r="T850" s="14">
        <v>478.22699999999992</v>
      </c>
      <c r="U850" s="14">
        <v>0</v>
      </c>
      <c r="V850" s="14">
        <v>660</v>
      </c>
      <c r="W850">
        <f t="shared" si="66"/>
        <v>10</v>
      </c>
      <c r="X850">
        <f t="shared" si="67"/>
        <v>3739.15</v>
      </c>
      <c r="Y850">
        <f t="shared" si="68"/>
        <v>0</v>
      </c>
      <c r="Z850">
        <f t="shared" si="70"/>
        <v>121.06352800000001</v>
      </c>
      <c r="AA850" s="23">
        <f t="shared" si="69"/>
        <v>489.78461600000003</v>
      </c>
    </row>
    <row r="851" spans="1:27" x14ac:dyDescent="0.25">
      <c r="A851" s="10" t="s">
        <v>115</v>
      </c>
      <c r="B851" s="10" t="s">
        <v>117</v>
      </c>
      <c r="C851" s="11">
        <v>45726.416666666657</v>
      </c>
      <c r="D851" s="12">
        <v>6.77</v>
      </c>
      <c r="E851" s="12">
        <v>6.77</v>
      </c>
      <c r="F851" s="13">
        <v>0</v>
      </c>
      <c r="G851" s="14">
        <v>2480.81</v>
      </c>
      <c r="H851" s="12">
        <v>2199.5</v>
      </c>
      <c r="I851" s="12">
        <v>0</v>
      </c>
      <c r="J851" s="10">
        <v>3.6</v>
      </c>
      <c r="K851" s="10">
        <v>0</v>
      </c>
      <c r="L851" s="14">
        <v>0</v>
      </c>
      <c r="M851" s="14">
        <v>608.68629568134213</v>
      </c>
      <c r="N851" s="14">
        <v>-238.15776000000039</v>
      </c>
      <c r="O851" s="14">
        <v>-217.06097785865771</v>
      </c>
      <c r="P851" s="14">
        <v>-217.06097785865771</v>
      </c>
      <c r="Q851" s="16">
        <v>0</v>
      </c>
      <c r="R851" s="14">
        <v>-186.96872646</v>
      </c>
      <c r="S851" s="16">
        <v>0</v>
      </c>
      <c r="T851" s="14">
        <v>1012.716</v>
      </c>
      <c r="U851" s="14">
        <v>0</v>
      </c>
      <c r="V851" s="14">
        <v>660</v>
      </c>
      <c r="W851">
        <f t="shared" si="66"/>
        <v>10</v>
      </c>
      <c r="X851">
        <f t="shared" si="67"/>
        <v>7918.2</v>
      </c>
      <c r="Y851">
        <f t="shared" si="68"/>
        <v>0</v>
      </c>
      <c r="Z851">
        <f t="shared" si="70"/>
        <v>0</v>
      </c>
      <c r="AA851" s="23">
        <f t="shared" si="69"/>
        <v>0</v>
      </c>
    </row>
    <row r="852" spans="1:27" x14ac:dyDescent="0.25">
      <c r="A852" s="10" t="s">
        <v>108</v>
      </c>
      <c r="B852" s="10" t="s">
        <v>109</v>
      </c>
      <c r="C852" s="11">
        <v>45726.416666666657</v>
      </c>
      <c r="D852" s="12">
        <v>15.76</v>
      </c>
      <c r="E852" s="12">
        <v>15.76</v>
      </c>
      <c r="F852" s="13">
        <v>16.78</v>
      </c>
      <c r="G852" s="14">
        <v>2480.81</v>
      </c>
      <c r="H852" s="12">
        <v>2199.5</v>
      </c>
      <c r="I852" s="12">
        <v>0</v>
      </c>
      <c r="J852" s="10">
        <v>0.1</v>
      </c>
      <c r="K852" s="10">
        <v>0</v>
      </c>
      <c r="L852" s="14">
        <v>41627.991800000003</v>
      </c>
      <c r="M852" s="14">
        <v>866.31468679131137</v>
      </c>
      <c r="N852" s="14">
        <v>-1987.8588</v>
      </c>
      <c r="O852" s="14">
        <v>-410.6560672086888</v>
      </c>
      <c r="P852" s="14">
        <v>-410.6560672086888</v>
      </c>
      <c r="Q852" s="16">
        <v>0</v>
      </c>
      <c r="R852" s="14">
        <v>0</v>
      </c>
      <c r="S852" s="16">
        <v>1248.8397540000001</v>
      </c>
      <c r="T852" s="14">
        <v>28.131000000000039</v>
      </c>
      <c r="U852" s="14">
        <v>0</v>
      </c>
      <c r="V852" s="14">
        <v>660</v>
      </c>
      <c r="W852">
        <f t="shared" si="66"/>
        <v>10</v>
      </c>
      <c r="X852">
        <f t="shared" si="67"/>
        <v>219.95000000000002</v>
      </c>
      <c r="Y852">
        <f t="shared" si="68"/>
        <v>0</v>
      </c>
      <c r="Z852">
        <f t="shared" si="70"/>
        <v>0</v>
      </c>
      <c r="AA852" s="23">
        <f t="shared" si="69"/>
        <v>1248.8397540000001</v>
      </c>
    </row>
    <row r="853" spans="1:27" x14ac:dyDescent="0.25">
      <c r="A853" s="10" t="s">
        <v>73</v>
      </c>
      <c r="B853" s="10" t="s">
        <v>74</v>
      </c>
      <c r="C853" s="11">
        <v>45726.416666666657</v>
      </c>
      <c r="D853" s="12">
        <v>4.7</v>
      </c>
      <c r="E853" s="12">
        <v>4.7</v>
      </c>
      <c r="F853" s="13">
        <v>1.06</v>
      </c>
      <c r="G853" s="14">
        <v>2480.81</v>
      </c>
      <c r="H853" s="12">
        <v>2199.5</v>
      </c>
      <c r="I853" s="12">
        <v>0</v>
      </c>
      <c r="J853" s="10">
        <v>3.6</v>
      </c>
      <c r="K853" s="10">
        <v>0</v>
      </c>
      <c r="L853" s="14">
        <v>2629.6586000000002</v>
      </c>
      <c r="M853" s="14">
        <v>1078.8681562007689</v>
      </c>
      <c r="N853" s="14">
        <v>-2.9769720000000079</v>
      </c>
      <c r="O853" s="14">
        <v>-2.218967399231063</v>
      </c>
      <c r="P853" s="14">
        <v>-2.218967399231063</v>
      </c>
      <c r="Q853" s="16">
        <v>0</v>
      </c>
      <c r="R853" s="14">
        <v>0</v>
      </c>
      <c r="S853" s="16">
        <v>68.371123600000004</v>
      </c>
      <c r="T853" s="14">
        <v>1012.716</v>
      </c>
      <c r="U853" s="14">
        <v>0</v>
      </c>
      <c r="V853" s="14">
        <v>660</v>
      </c>
      <c r="W853">
        <f t="shared" si="66"/>
        <v>10</v>
      </c>
      <c r="X853">
        <f t="shared" si="67"/>
        <v>7918.2</v>
      </c>
      <c r="Y853">
        <f t="shared" si="68"/>
        <v>0</v>
      </c>
      <c r="Z853">
        <f t="shared" si="70"/>
        <v>0</v>
      </c>
      <c r="AA853" s="23">
        <f t="shared" si="69"/>
        <v>68.371123600000004</v>
      </c>
    </row>
    <row r="854" spans="1:27" x14ac:dyDescent="0.25">
      <c r="A854" s="10" t="s">
        <v>98</v>
      </c>
      <c r="B854" s="10" t="s">
        <v>105</v>
      </c>
      <c r="C854" s="11">
        <v>45726.416666666657</v>
      </c>
      <c r="D854" s="12">
        <v>8.48</v>
      </c>
      <c r="E854" s="12">
        <v>4.24</v>
      </c>
      <c r="F854" s="13">
        <v>0</v>
      </c>
      <c r="G854" s="14">
        <v>2480.81</v>
      </c>
      <c r="H854" s="12">
        <v>2199.5</v>
      </c>
      <c r="I854" s="12">
        <v>0</v>
      </c>
      <c r="J854" s="10">
        <v>4.0999999999999996</v>
      </c>
      <c r="K854" s="10">
        <v>0</v>
      </c>
      <c r="L854" s="14">
        <v>0</v>
      </c>
      <c r="M854" s="14">
        <v>1127.1466649681761</v>
      </c>
      <c r="N854" s="14">
        <v>-14.884860000000041</v>
      </c>
      <c r="O854" s="14">
        <v>-13.8773436618222</v>
      </c>
      <c r="P854" s="14">
        <v>-13.8773436618222</v>
      </c>
      <c r="Q854" s="16">
        <v>0</v>
      </c>
      <c r="R854" s="14">
        <v>-12.34699137</v>
      </c>
      <c r="S854" s="16">
        <v>0</v>
      </c>
      <c r="T854" s="14">
        <v>1153.370999999998</v>
      </c>
      <c r="U854" s="14">
        <v>0</v>
      </c>
      <c r="V854" s="14">
        <v>660</v>
      </c>
      <c r="W854">
        <f t="shared" si="66"/>
        <v>10</v>
      </c>
      <c r="X854">
        <f t="shared" si="67"/>
        <v>9017.9499999999989</v>
      </c>
      <c r="Y854">
        <f t="shared" si="68"/>
        <v>0</v>
      </c>
      <c r="Z854">
        <f t="shared" si="70"/>
        <v>0</v>
      </c>
      <c r="AA854" s="23">
        <f t="shared" si="69"/>
        <v>0</v>
      </c>
    </row>
    <row r="855" spans="1:27" x14ac:dyDescent="0.25">
      <c r="A855" s="10" t="s">
        <v>63</v>
      </c>
      <c r="B855" s="10" t="s">
        <v>64</v>
      </c>
      <c r="C855" s="11">
        <v>45726.416666666657</v>
      </c>
      <c r="D855" s="12">
        <v>28.02</v>
      </c>
      <c r="E855" s="12">
        <v>28.02</v>
      </c>
      <c r="F855" s="13">
        <v>27.47</v>
      </c>
      <c r="G855" s="14">
        <v>2480.81</v>
      </c>
      <c r="H855" s="12">
        <v>0</v>
      </c>
      <c r="I855" s="12">
        <v>2199.5</v>
      </c>
      <c r="J855" s="10">
        <v>0</v>
      </c>
      <c r="K855" s="10">
        <v>0.2</v>
      </c>
      <c r="L855" s="14">
        <v>68147.850699999995</v>
      </c>
      <c r="M855" s="14">
        <v>1263.6606902757189</v>
      </c>
      <c r="N855" s="14">
        <v>-54.329739000000117</v>
      </c>
      <c r="O855" s="14">
        <v>-43.034323724280689</v>
      </c>
      <c r="P855" s="14">
        <v>-43.034323724280689</v>
      </c>
      <c r="Q855" s="16">
        <v>0</v>
      </c>
      <c r="R855" s="14">
        <v>0</v>
      </c>
      <c r="S855" s="16">
        <v>1362.9570140000001</v>
      </c>
      <c r="T855" s="14">
        <v>-56.262000000000093</v>
      </c>
      <c r="U855" s="14">
        <v>0</v>
      </c>
      <c r="V855" s="14">
        <v>660</v>
      </c>
      <c r="W855">
        <f t="shared" si="66"/>
        <v>10</v>
      </c>
      <c r="X855">
        <f t="shared" si="67"/>
        <v>0</v>
      </c>
      <c r="Y855">
        <f t="shared" si="68"/>
        <v>439.90000000000003</v>
      </c>
      <c r="Z855">
        <f t="shared" si="70"/>
        <v>0</v>
      </c>
      <c r="AA855" s="23">
        <f t="shared" si="69"/>
        <v>1362.9570140000001</v>
      </c>
    </row>
    <row r="856" spans="1:27" x14ac:dyDescent="0.25">
      <c r="A856" s="10" t="s">
        <v>98</v>
      </c>
      <c r="B856" s="10" t="s">
        <v>104</v>
      </c>
      <c r="C856" s="11">
        <v>45726.416666666657</v>
      </c>
      <c r="D856" s="12">
        <v>51.2</v>
      </c>
      <c r="E856" s="12">
        <v>25.6</v>
      </c>
      <c r="F856" s="13">
        <v>11.1</v>
      </c>
      <c r="G856" s="14">
        <v>2480.81</v>
      </c>
      <c r="H856" s="12">
        <v>2199.5</v>
      </c>
      <c r="I856" s="12">
        <v>0</v>
      </c>
      <c r="J856" s="10">
        <v>6.3</v>
      </c>
      <c r="K856" s="10">
        <v>0</v>
      </c>
      <c r="L856" s="14">
        <v>27536.991000000002</v>
      </c>
      <c r="M856" s="14">
        <v>1511.5291366541601</v>
      </c>
      <c r="N856" s="14">
        <v>-610.27926000000093</v>
      </c>
      <c r="O856" s="14">
        <v>-513.05393336583961</v>
      </c>
      <c r="P856" s="14">
        <v>-513.05393336583961</v>
      </c>
      <c r="Q856" s="16">
        <v>0</v>
      </c>
      <c r="R856" s="14">
        <v>-310.98937998000002</v>
      </c>
      <c r="S856" s="16">
        <v>563.31944999999996</v>
      </c>
      <c r="T856" s="14">
        <v>1772.2529999999999</v>
      </c>
      <c r="U856" s="14">
        <v>0</v>
      </c>
      <c r="V856" s="14">
        <v>660</v>
      </c>
      <c r="W856">
        <f t="shared" si="66"/>
        <v>10</v>
      </c>
      <c r="X856">
        <f t="shared" si="67"/>
        <v>13856.85</v>
      </c>
      <c r="Y856">
        <f t="shared" si="68"/>
        <v>0</v>
      </c>
      <c r="Z856">
        <f t="shared" si="70"/>
        <v>275.36991</v>
      </c>
      <c r="AA856" s="23">
        <f t="shared" si="69"/>
        <v>1114.05927</v>
      </c>
    </row>
    <row r="857" spans="1:27" x14ac:dyDescent="0.25">
      <c r="A857" s="10" t="s">
        <v>80</v>
      </c>
      <c r="B857" s="10" t="s">
        <v>81</v>
      </c>
      <c r="C857" s="11">
        <v>45726.416666666657</v>
      </c>
      <c r="D857" s="12">
        <v>35</v>
      </c>
      <c r="E857" s="12">
        <v>35</v>
      </c>
      <c r="F857" s="13">
        <v>35</v>
      </c>
      <c r="G857" s="14">
        <v>2480.81</v>
      </c>
      <c r="H857" s="12">
        <v>0</v>
      </c>
      <c r="I857" s="12">
        <v>0</v>
      </c>
      <c r="J857" s="10">
        <v>0</v>
      </c>
      <c r="K857" s="10">
        <v>0</v>
      </c>
      <c r="L857" s="14">
        <v>86828.349999999991</v>
      </c>
      <c r="M857" s="14">
        <v>1519.4961249999999</v>
      </c>
      <c r="N857" s="14">
        <v>0</v>
      </c>
      <c r="O857" s="14">
        <v>0</v>
      </c>
      <c r="P857" s="14">
        <v>0</v>
      </c>
      <c r="Q857" s="16">
        <v>0</v>
      </c>
      <c r="R857" s="14">
        <v>0</v>
      </c>
      <c r="S857" s="16">
        <v>1519.4961249999999</v>
      </c>
      <c r="T857" s="14">
        <v>0</v>
      </c>
      <c r="U857" s="14">
        <v>0</v>
      </c>
      <c r="V857" s="14">
        <v>660</v>
      </c>
      <c r="W857">
        <f t="shared" si="66"/>
        <v>10</v>
      </c>
      <c r="X857">
        <f t="shared" si="67"/>
        <v>0</v>
      </c>
      <c r="Y857">
        <f t="shared" si="68"/>
        <v>0</v>
      </c>
      <c r="Z857">
        <f t="shared" si="70"/>
        <v>0</v>
      </c>
      <c r="AA857" s="23">
        <f t="shared" si="69"/>
        <v>1519.4961249999999</v>
      </c>
    </row>
    <row r="858" spans="1:27" x14ac:dyDescent="0.25">
      <c r="A858" s="10" t="s">
        <v>80</v>
      </c>
      <c r="B858" s="10" t="s">
        <v>85</v>
      </c>
      <c r="C858" s="11">
        <v>45726.416666666657</v>
      </c>
      <c r="D858" s="12">
        <v>39.799999999999997</v>
      </c>
      <c r="E858" s="12">
        <v>39.799999999999997</v>
      </c>
      <c r="F858" s="13">
        <v>28.83</v>
      </c>
      <c r="G858" s="14">
        <v>2480.81</v>
      </c>
      <c r="H858" s="12">
        <v>2199.5</v>
      </c>
      <c r="I858" s="12">
        <v>0</v>
      </c>
      <c r="J858" s="10">
        <v>4.9000000000000004</v>
      </c>
      <c r="K858" s="10">
        <v>0</v>
      </c>
      <c r="L858" s="14">
        <v>71521.752299999993</v>
      </c>
      <c r="M858" s="14">
        <v>3161.3620057716348</v>
      </c>
      <c r="N858" s="14">
        <v>-451.75550100000078</v>
      </c>
      <c r="O858" s="14">
        <v>-255.4269347783665</v>
      </c>
      <c r="P858" s="14">
        <v>-255.4269347783665</v>
      </c>
      <c r="Q858" s="16">
        <v>0</v>
      </c>
      <c r="R858" s="14">
        <v>0</v>
      </c>
      <c r="S858" s="16">
        <v>2038.3699405499999</v>
      </c>
      <c r="T858" s="14">
        <v>1378.4190000000019</v>
      </c>
      <c r="U858" s="14">
        <v>0</v>
      </c>
      <c r="V858" s="14">
        <v>660</v>
      </c>
      <c r="W858">
        <f t="shared" si="66"/>
        <v>10</v>
      </c>
      <c r="X858">
        <f t="shared" si="67"/>
        <v>10777.550000000001</v>
      </c>
      <c r="Y858">
        <f t="shared" si="68"/>
        <v>0</v>
      </c>
      <c r="Z858">
        <f t="shared" si="70"/>
        <v>0</v>
      </c>
      <c r="AA858" s="23">
        <f t="shared" si="69"/>
        <v>2038.3699405499999</v>
      </c>
    </row>
    <row r="859" spans="1:27" x14ac:dyDescent="0.25">
      <c r="A859" s="10" t="s">
        <v>108</v>
      </c>
      <c r="B859" s="10" t="s">
        <v>108</v>
      </c>
      <c r="C859" s="11">
        <v>45726.416666666657</v>
      </c>
      <c r="D859" s="12">
        <v>29.88</v>
      </c>
      <c r="E859" s="12">
        <v>29.88</v>
      </c>
      <c r="F859" s="13">
        <v>21.51</v>
      </c>
      <c r="G859" s="14">
        <v>2480.81</v>
      </c>
      <c r="H859" s="12">
        <v>2199.5</v>
      </c>
      <c r="I859" s="12">
        <v>0</v>
      </c>
      <c r="J859" s="10">
        <v>7.6</v>
      </c>
      <c r="K859" s="10">
        <v>0</v>
      </c>
      <c r="L859" s="14">
        <v>53362.223100000003</v>
      </c>
      <c r="M859" s="14">
        <v>3369.149762319008</v>
      </c>
      <c r="N859" s="14">
        <v>-58.795196999999767</v>
      </c>
      <c r="O859" s="14">
        <v>-12.146035910991269</v>
      </c>
      <c r="P859" s="14">
        <v>-12.146035910991269</v>
      </c>
      <c r="Q859" s="16">
        <v>0</v>
      </c>
      <c r="R859" s="14">
        <v>0</v>
      </c>
      <c r="S859" s="16">
        <v>1243.33979823</v>
      </c>
      <c r="T859" s="14">
        <v>2137.9560000000001</v>
      </c>
      <c r="U859" s="14">
        <v>0</v>
      </c>
      <c r="V859" s="14">
        <v>660</v>
      </c>
      <c r="W859">
        <f t="shared" si="66"/>
        <v>10</v>
      </c>
      <c r="X859">
        <f t="shared" si="67"/>
        <v>16716.2</v>
      </c>
      <c r="Y859">
        <f t="shared" si="68"/>
        <v>0</v>
      </c>
      <c r="Z859">
        <f t="shared" si="70"/>
        <v>0</v>
      </c>
      <c r="AA859" s="23">
        <f t="shared" si="69"/>
        <v>1243.33979823</v>
      </c>
    </row>
    <row r="860" spans="1:27" x14ac:dyDescent="0.25">
      <c r="A860" s="10" t="s">
        <v>26</v>
      </c>
      <c r="B860" s="10" t="s">
        <v>42</v>
      </c>
      <c r="C860" s="11">
        <v>45726.458333333343</v>
      </c>
      <c r="D860" s="12">
        <v>7.49</v>
      </c>
      <c r="E860" s="12">
        <v>7.49</v>
      </c>
      <c r="F860" s="13">
        <v>55.16</v>
      </c>
      <c r="G860" s="14">
        <v>2198.0100000000002</v>
      </c>
      <c r="H860" s="12">
        <v>0</v>
      </c>
      <c r="I860" s="12">
        <v>1773.8</v>
      </c>
      <c r="J860" s="10">
        <v>0</v>
      </c>
      <c r="K860" s="10">
        <v>1</v>
      </c>
      <c r="L860" s="14">
        <v>121242.2316</v>
      </c>
      <c r="M860" s="14">
        <v>-70573.298695314967</v>
      </c>
      <c r="N860" s="14">
        <v>-72234.812600000005</v>
      </c>
      <c r="O860" s="14">
        <v>-70584.00233998496</v>
      </c>
      <c r="P860" s="14">
        <v>-70584.00233998496</v>
      </c>
      <c r="Q860" s="16">
        <v>0</v>
      </c>
      <c r="R860" s="14">
        <v>-2959.8688401300001</v>
      </c>
      <c r="S860" s="16">
        <v>3394.7824848</v>
      </c>
      <c r="T860" s="14">
        <v>-424.21000000000032</v>
      </c>
      <c r="U860" s="14">
        <v>0</v>
      </c>
      <c r="V860" s="14">
        <v>670</v>
      </c>
      <c r="W860">
        <f t="shared" si="66"/>
        <v>11</v>
      </c>
      <c r="X860">
        <f t="shared" si="67"/>
        <v>0</v>
      </c>
      <c r="Y860">
        <f t="shared" si="68"/>
        <v>1773.8</v>
      </c>
      <c r="Z860">
        <f t="shared" si="70"/>
        <v>0</v>
      </c>
      <c r="AA860" s="23">
        <f t="shared" si="69"/>
        <v>3394.7824848</v>
      </c>
    </row>
    <row r="861" spans="1:27" x14ac:dyDescent="0.25">
      <c r="A861" s="10" t="s">
        <v>106</v>
      </c>
      <c r="B861" s="10" t="s">
        <v>107</v>
      </c>
      <c r="C861" s="11">
        <v>45726.458333333343</v>
      </c>
      <c r="D861" s="12">
        <v>93.3</v>
      </c>
      <c r="E861" s="12">
        <v>93.300000000000011</v>
      </c>
      <c r="F861" s="13">
        <v>111.12</v>
      </c>
      <c r="G861" s="14">
        <v>2198.0100000000002</v>
      </c>
      <c r="H861" s="12">
        <v>1773.8</v>
      </c>
      <c r="I861" s="12">
        <v>0</v>
      </c>
      <c r="J861" s="10">
        <v>0.2</v>
      </c>
      <c r="K861" s="10">
        <v>0</v>
      </c>
      <c r="L861" s="14">
        <v>244242.87119999999</v>
      </c>
      <c r="M861" s="14">
        <v>-26984.648447452011</v>
      </c>
      <c r="N861" s="14">
        <v>-27896.94220000002</v>
      </c>
      <c r="O861" s="14">
        <v>-26188.19833795201</v>
      </c>
      <c r="P861" s="14">
        <v>-26188.19833795201</v>
      </c>
      <c r="Q861" s="16">
        <v>0</v>
      </c>
      <c r="R861" s="14">
        <v>-881.29210950000027</v>
      </c>
      <c r="S861" s="16">
        <v>0</v>
      </c>
      <c r="T861" s="14">
        <v>84.842000000000056</v>
      </c>
      <c r="U861" s="14">
        <v>0</v>
      </c>
      <c r="V861" s="14">
        <v>670</v>
      </c>
      <c r="W861">
        <f t="shared" si="66"/>
        <v>11</v>
      </c>
      <c r="X861">
        <f t="shared" si="67"/>
        <v>354.76</v>
      </c>
      <c r="Y861">
        <f t="shared" si="68"/>
        <v>0</v>
      </c>
      <c r="Z861">
        <f t="shared" si="70"/>
        <v>0</v>
      </c>
      <c r="AA861" s="23">
        <f t="shared" si="69"/>
        <v>0</v>
      </c>
    </row>
    <row r="862" spans="1:27" x14ac:dyDescent="0.25">
      <c r="A862" s="10" t="s">
        <v>26</v>
      </c>
      <c r="B862" s="10" t="s">
        <v>29</v>
      </c>
      <c r="C862" s="11">
        <v>45726.458333333343</v>
      </c>
      <c r="D862" s="12">
        <v>4.5999999999999996</v>
      </c>
      <c r="E862" s="12">
        <v>4.5999999999999996</v>
      </c>
      <c r="F862" s="13">
        <v>15.04</v>
      </c>
      <c r="G862" s="14">
        <v>2198.0100000000002</v>
      </c>
      <c r="H862" s="12">
        <v>1773.8</v>
      </c>
      <c r="I862" s="12">
        <v>0</v>
      </c>
      <c r="J862" s="10">
        <v>0.9</v>
      </c>
      <c r="K862" s="10">
        <v>0</v>
      </c>
      <c r="L862" s="14">
        <v>33058.070399999997</v>
      </c>
      <c r="M862" s="14">
        <v>-16494.567665585681</v>
      </c>
      <c r="N862" s="14">
        <v>-17555.5674</v>
      </c>
      <c r="O862" s="14">
        <v>-17105.455247885671</v>
      </c>
      <c r="P862" s="14">
        <v>-17105.455247885671</v>
      </c>
      <c r="Q862" s="16">
        <v>0</v>
      </c>
      <c r="R862" s="14">
        <v>-696.52738890000012</v>
      </c>
      <c r="S862" s="16">
        <v>925.62597120000009</v>
      </c>
      <c r="T862" s="14">
        <v>381.78900000000033</v>
      </c>
      <c r="U862" s="14">
        <v>0</v>
      </c>
      <c r="V862" s="14">
        <v>670</v>
      </c>
      <c r="W862">
        <f t="shared" si="66"/>
        <v>11</v>
      </c>
      <c r="X862">
        <f t="shared" si="67"/>
        <v>1596.42</v>
      </c>
      <c r="Y862">
        <f t="shared" si="68"/>
        <v>0</v>
      </c>
      <c r="Z862">
        <f t="shared" si="70"/>
        <v>0</v>
      </c>
      <c r="AA862" s="23">
        <f t="shared" si="69"/>
        <v>925.62597120000009</v>
      </c>
    </row>
    <row r="863" spans="1:27" x14ac:dyDescent="0.25">
      <c r="A863" s="10" t="s">
        <v>26</v>
      </c>
      <c r="B863" s="10" t="s">
        <v>41</v>
      </c>
      <c r="C863" s="11">
        <v>45726.458333333343</v>
      </c>
      <c r="D863" s="12">
        <v>1.56</v>
      </c>
      <c r="E863" s="12">
        <v>1.56</v>
      </c>
      <c r="F863" s="13">
        <v>14</v>
      </c>
      <c r="G863" s="14">
        <v>2198.0100000000002</v>
      </c>
      <c r="H863" s="12">
        <v>0</v>
      </c>
      <c r="I863" s="12">
        <v>1773.8</v>
      </c>
      <c r="J863" s="10">
        <v>0</v>
      </c>
      <c r="K863" s="10">
        <v>5.8</v>
      </c>
      <c r="L863" s="14">
        <v>30772.14</v>
      </c>
      <c r="M863" s="14">
        <v>-11733.26296868166</v>
      </c>
      <c r="N863" s="14">
        <v>-10217.526</v>
      </c>
      <c r="O863" s="14">
        <v>-9798.5386243616613</v>
      </c>
      <c r="P863" s="14">
        <v>-9798.5386243616613</v>
      </c>
      <c r="Q863" s="16">
        <v>0</v>
      </c>
      <c r="R863" s="14">
        <v>-335.92626431999997</v>
      </c>
      <c r="S863" s="16">
        <v>861.61992000000009</v>
      </c>
      <c r="T863" s="14">
        <v>-2460.4180000000001</v>
      </c>
      <c r="U863" s="14">
        <v>0</v>
      </c>
      <c r="V863" s="14">
        <v>670</v>
      </c>
      <c r="W863">
        <f t="shared" si="66"/>
        <v>11</v>
      </c>
      <c r="X863">
        <f t="shared" si="67"/>
        <v>0</v>
      </c>
      <c r="Y863">
        <f t="shared" si="68"/>
        <v>10288.039999999999</v>
      </c>
      <c r="Z863">
        <f t="shared" si="70"/>
        <v>0</v>
      </c>
      <c r="AA863" s="23">
        <f t="shared" si="69"/>
        <v>861.61992000000009</v>
      </c>
    </row>
    <row r="864" spans="1:27" x14ac:dyDescent="0.25">
      <c r="A864" s="10" t="s">
        <v>80</v>
      </c>
      <c r="B864" s="10" t="s">
        <v>85</v>
      </c>
      <c r="C864" s="11">
        <v>45726.458333333343</v>
      </c>
      <c r="D864" s="12">
        <v>27.87</v>
      </c>
      <c r="E864" s="12">
        <v>27.87</v>
      </c>
      <c r="F864" s="13">
        <v>33.36</v>
      </c>
      <c r="G864" s="14">
        <v>2198.0100000000002</v>
      </c>
      <c r="H864" s="12">
        <v>1773.8</v>
      </c>
      <c r="I864" s="12">
        <v>0</v>
      </c>
      <c r="J864" s="10">
        <v>0.6</v>
      </c>
      <c r="K864" s="10">
        <v>0</v>
      </c>
      <c r="L864" s="14">
        <v>73325.613600000012</v>
      </c>
      <c r="M864" s="14">
        <v>-5860.4635547419148</v>
      </c>
      <c r="N864" s="14">
        <v>-9381.5466000000051</v>
      </c>
      <c r="O864" s="14">
        <v>-8187.196452391916</v>
      </c>
      <c r="P864" s="14">
        <v>-8187.196452391916</v>
      </c>
      <c r="Q864" s="16">
        <v>0</v>
      </c>
      <c r="R864" s="14">
        <v>-17.573089949999869</v>
      </c>
      <c r="S864" s="16">
        <v>2089.7799875999999</v>
      </c>
      <c r="T864" s="14">
        <v>254.52600000000021</v>
      </c>
      <c r="U864" s="14">
        <v>0</v>
      </c>
      <c r="V864" s="14">
        <v>670</v>
      </c>
      <c r="W864">
        <f t="shared" si="66"/>
        <v>11</v>
      </c>
      <c r="X864">
        <f t="shared" si="67"/>
        <v>1064.28</v>
      </c>
      <c r="Y864">
        <f t="shared" si="68"/>
        <v>0</v>
      </c>
      <c r="Z864">
        <f t="shared" si="70"/>
        <v>0</v>
      </c>
      <c r="AA864" s="23">
        <f t="shared" si="69"/>
        <v>2089.7799875999999</v>
      </c>
    </row>
    <row r="865" spans="1:27" x14ac:dyDescent="0.25">
      <c r="A865" s="10" t="s">
        <v>26</v>
      </c>
      <c r="B865" s="10" t="s">
        <v>39</v>
      </c>
      <c r="C865" s="11">
        <v>45726.458333333343</v>
      </c>
      <c r="D865" s="12">
        <v>2.5</v>
      </c>
      <c r="E865" s="12">
        <v>2.5</v>
      </c>
      <c r="F865" s="13">
        <v>8.32</v>
      </c>
      <c r="G865" s="14">
        <v>2198.0100000000002</v>
      </c>
      <c r="H865" s="12">
        <v>0</v>
      </c>
      <c r="I865" s="12">
        <v>1773.8</v>
      </c>
      <c r="J865" s="10">
        <v>0</v>
      </c>
      <c r="K865" s="10">
        <v>3.5</v>
      </c>
      <c r="L865" s="14">
        <v>18287.443200000002</v>
      </c>
      <c r="M865" s="14">
        <v>-5222.993788192076</v>
      </c>
      <c r="N865" s="14">
        <v>-3591.6152000000011</v>
      </c>
      <c r="O865" s="14">
        <v>-3342.6169881920741</v>
      </c>
      <c r="P865" s="14">
        <v>-3342.6169881920741</v>
      </c>
      <c r="Q865" s="16">
        <v>0</v>
      </c>
      <c r="R865" s="14">
        <v>-532.79762400000016</v>
      </c>
      <c r="S865" s="16">
        <v>137.155824</v>
      </c>
      <c r="T865" s="14">
        <v>-1484.735000000001</v>
      </c>
      <c r="U865" s="14">
        <v>0</v>
      </c>
      <c r="V865" s="14">
        <v>670</v>
      </c>
      <c r="W865">
        <f t="shared" si="66"/>
        <v>11</v>
      </c>
      <c r="X865">
        <f t="shared" si="67"/>
        <v>0</v>
      </c>
      <c r="Y865">
        <f t="shared" si="68"/>
        <v>6208.3</v>
      </c>
      <c r="Z865">
        <f t="shared" si="70"/>
        <v>0</v>
      </c>
      <c r="AA865" s="23">
        <f t="shared" si="69"/>
        <v>137.155824</v>
      </c>
    </row>
    <row r="866" spans="1:27" x14ac:dyDescent="0.25">
      <c r="A866" s="10" t="s">
        <v>118</v>
      </c>
      <c r="B866" s="10" t="s">
        <v>121</v>
      </c>
      <c r="C866" s="11">
        <v>45726.458333333343</v>
      </c>
      <c r="D866" s="12">
        <v>0</v>
      </c>
      <c r="E866" s="12">
        <v>0</v>
      </c>
      <c r="F866" s="13">
        <v>11.9</v>
      </c>
      <c r="G866" s="14">
        <v>2198.0100000000002</v>
      </c>
      <c r="H866" s="12">
        <v>0</v>
      </c>
      <c r="I866" s="12">
        <v>1773.8</v>
      </c>
      <c r="J866" s="10">
        <v>0</v>
      </c>
      <c r="K866" s="10">
        <v>11.8</v>
      </c>
      <c r="L866" s="14">
        <v>26156.319</v>
      </c>
      <c r="M866" s="14">
        <v>-4512.2300217740603</v>
      </c>
      <c r="N866" s="14">
        <v>-154.8109999999995</v>
      </c>
      <c r="O866" s="14">
        <v>-16.600242274056679</v>
      </c>
      <c r="P866" s="14">
        <v>-16.600242274056679</v>
      </c>
      <c r="Q866" s="16">
        <v>0</v>
      </c>
      <c r="R866" s="14">
        <v>0</v>
      </c>
      <c r="S866" s="16">
        <v>510.04822050000001</v>
      </c>
      <c r="T866" s="14">
        <v>-5005.6780000000044</v>
      </c>
      <c r="U866" s="14">
        <v>0</v>
      </c>
      <c r="V866" s="14">
        <v>670</v>
      </c>
      <c r="W866">
        <f t="shared" si="66"/>
        <v>11</v>
      </c>
      <c r="X866">
        <f t="shared" si="67"/>
        <v>0</v>
      </c>
      <c r="Y866">
        <f t="shared" si="68"/>
        <v>20930.84</v>
      </c>
      <c r="Z866">
        <f t="shared" si="70"/>
        <v>0</v>
      </c>
      <c r="AA866" s="23">
        <f t="shared" si="69"/>
        <v>510.04822050000001</v>
      </c>
    </row>
    <row r="867" spans="1:27" x14ac:dyDescent="0.25">
      <c r="A867" s="10" t="s">
        <v>26</v>
      </c>
      <c r="B867" s="10" t="s">
        <v>33</v>
      </c>
      <c r="C867" s="11">
        <v>45726.458333333343</v>
      </c>
      <c r="D867" s="12">
        <v>17.579999999999998</v>
      </c>
      <c r="E867" s="12">
        <v>17.579999999999998</v>
      </c>
      <c r="F867" s="13">
        <v>18.350000000000001</v>
      </c>
      <c r="G867" s="14">
        <v>2198.0100000000002</v>
      </c>
      <c r="H867" s="12">
        <v>1773.8</v>
      </c>
      <c r="I867" s="12">
        <v>0</v>
      </c>
      <c r="J867" s="10">
        <v>3.9</v>
      </c>
      <c r="K867" s="10">
        <v>0</v>
      </c>
      <c r="L867" s="14">
        <v>40333.483500000009</v>
      </c>
      <c r="M867" s="14">
        <v>-4466.5950686568931</v>
      </c>
      <c r="N867" s="14">
        <v>-7198.7115000000013</v>
      </c>
      <c r="O867" s="14">
        <v>-6649.5387612168943</v>
      </c>
      <c r="P867" s="14">
        <v>-6649.5387612168943</v>
      </c>
      <c r="Q867" s="16">
        <v>0</v>
      </c>
      <c r="R867" s="14">
        <v>-197.47801043999999</v>
      </c>
      <c r="S867" s="16">
        <v>726.002703</v>
      </c>
      <c r="T867" s="14">
        <v>1654.419000000001</v>
      </c>
      <c r="U867" s="14">
        <v>0</v>
      </c>
      <c r="V867" s="14">
        <v>670</v>
      </c>
      <c r="W867">
        <f t="shared" si="66"/>
        <v>11</v>
      </c>
      <c r="X867">
        <f t="shared" si="67"/>
        <v>6917.82</v>
      </c>
      <c r="Y867">
        <f t="shared" si="68"/>
        <v>0</v>
      </c>
      <c r="Z867">
        <f t="shared" si="70"/>
        <v>0</v>
      </c>
      <c r="AA867" s="23">
        <f t="shared" si="69"/>
        <v>726.002703</v>
      </c>
    </row>
    <row r="868" spans="1:27" x14ac:dyDescent="0.25">
      <c r="A868" s="10" t="s">
        <v>98</v>
      </c>
      <c r="B868" s="10" t="s">
        <v>103</v>
      </c>
      <c r="C868" s="11">
        <v>45726.458333333343</v>
      </c>
      <c r="D868" s="12">
        <v>3.34</v>
      </c>
      <c r="E868" s="12">
        <v>1.67</v>
      </c>
      <c r="F868" s="13">
        <v>4.45</v>
      </c>
      <c r="G868" s="14">
        <v>2198.0100000000002</v>
      </c>
      <c r="H868" s="12">
        <v>0</v>
      </c>
      <c r="I868" s="12">
        <v>0</v>
      </c>
      <c r="J868" s="10">
        <v>0</v>
      </c>
      <c r="K868" s="10">
        <v>0</v>
      </c>
      <c r="L868" s="14">
        <v>9781.1445000000022</v>
      </c>
      <c r="M868" s="14">
        <v>-3851.9026538695521</v>
      </c>
      <c r="N868" s="14">
        <v>-4257.3024999999998</v>
      </c>
      <c r="O868" s="14">
        <v>-3879.795358079552</v>
      </c>
      <c r="P868" s="14">
        <v>-3879.795358079552</v>
      </c>
      <c r="Q868" s="16">
        <v>0</v>
      </c>
      <c r="R868" s="14">
        <v>-160.18877079000001</v>
      </c>
      <c r="S868" s="16">
        <v>188.08147500000001</v>
      </c>
      <c r="T868" s="14">
        <v>0</v>
      </c>
      <c r="U868" s="14">
        <v>0</v>
      </c>
      <c r="V868" s="14">
        <v>670</v>
      </c>
      <c r="W868">
        <f t="shared" si="66"/>
        <v>11</v>
      </c>
      <c r="X868">
        <f t="shared" si="67"/>
        <v>0</v>
      </c>
      <c r="Y868">
        <f t="shared" si="68"/>
        <v>0</v>
      </c>
      <c r="Z868">
        <f t="shared" si="70"/>
        <v>97.81144500000002</v>
      </c>
      <c r="AA868" s="23">
        <f t="shared" si="69"/>
        <v>383.70436500000005</v>
      </c>
    </row>
    <row r="869" spans="1:27" x14ac:dyDescent="0.25">
      <c r="A869" s="10" t="s">
        <v>118</v>
      </c>
      <c r="B869" s="10" t="s">
        <v>120</v>
      </c>
      <c r="C869" s="11">
        <v>45726.458333333343</v>
      </c>
      <c r="D869" s="12">
        <v>0</v>
      </c>
      <c r="E869" s="12">
        <v>0</v>
      </c>
      <c r="F869" s="13">
        <v>4.13</v>
      </c>
      <c r="G869" s="14">
        <v>2198.0100000000002</v>
      </c>
      <c r="H869" s="12">
        <v>0</v>
      </c>
      <c r="I869" s="12">
        <v>1773.8</v>
      </c>
      <c r="J869" s="10">
        <v>0</v>
      </c>
      <c r="K869" s="10">
        <v>2</v>
      </c>
      <c r="L869" s="14">
        <v>9077.7813000000006</v>
      </c>
      <c r="M869" s="14">
        <v>-3531.9259442418552</v>
      </c>
      <c r="N869" s="14">
        <v>-3297.4742999999999</v>
      </c>
      <c r="O869" s="14">
        <v>-2726.663870591854</v>
      </c>
      <c r="P869" s="14">
        <v>-2726.663870591854</v>
      </c>
      <c r="Q869" s="16">
        <v>0</v>
      </c>
      <c r="R869" s="14">
        <v>-133.85880900000001</v>
      </c>
      <c r="S869" s="16">
        <v>177.01673535</v>
      </c>
      <c r="T869" s="14">
        <v>-848.42000000000053</v>
      </c>
      <c r="U869" s="14">
        <v>0</v>
      </c>
      <c r="V869" s="14">
        <v>670</v>
      </c>
      <c r="W869">
        <f t="shared" si="66"/>
        <v>11</v>
      </c>
      <c r="X869">
        <f t="shared" si="67"/>
        <v>0</v>
      </c>
      <c r="Y869">
        <f t="shared" si="68"/>
        <v>3547.6</v>
      </c>
      <c r="Z869">
        <f t="shared" si="70"/>
        <v>0</v>
      </c>
      <c r="AA869" s="23">
        <f t="shared" si="69"/>
        <v>177.01673535</v>
      </c>
    </row>
    <row r="870" spans="1:27" x14ac:dyDescent="0.25">
      <c r="A870" s="10" t="s">
        <v>26</v>
      </c>
      <c r="B870" s="10" t="s">
        <v>40</v>
      </c>
      <c r="C870" s="11">
        <v>45726.458333333343</v>
      </c>
      <c r="D870" s="12">
        <v>2.87</v>
      </c>
      <c r="E870" s="12">
        <v>2.87</v>
      </c>
      <c r="F870" s="13">
        <v>5.14</v>
      </c>
      <c r="G870" s="14">
        <v>2198.0100000000002</v>
      </c>
      <c r="H870" s="12">
        <v>0</v>
      </c>
      <c r="I870" s="12">
        <v>1773.8</v>
      </c>
      <c r="J870" s="10">
        <v>0</v>
      </c>
      <c r="K870" s="10">
        <v>0.3</v>
      </c>
      <c r="L870" s="14">
        <v>11297.7714</v>
      </c>
      <c r="M870" s="14">
        <v>-2746.4365118913529</v>
      </c>
      <c r="N870" s="14">
        <v>-3003.3334</v>
      </c>
      <c r="O870" s="14">
        <v>-2849.5051778013531</v>
      </c>
      <c r="P870" s="14">
        <v>-2849.5051778013531</v>
      </c>
      <c r="Q870" s="16">
        <v>0</v>
      </c>
      <c r="R870" s="14">
        <v>-86.005933290000002</v>
      </c>
      <c r="S870" s="16">
        <v>316.3375992</v>
      </c>
      <c r="T870" s="14">
        <v>-127.2630000000001</v>
      </c>
      <c r="U870" s="14">
        <v>0</v>
      </c>
      <c r="V870" s="14">
        <v>670</v>
      </c>
      <c r="W870">
        <f t="shared" si="66"/>
        <v>11</v>
      </c>
      <c r="X870">
        <f t="shared" si="67"/>
        <v>0</v>
      </c>
      <c r="Y870">
        <f t="shared" si="68"/>
        <v>532.14</v>
      </c>
      <c r="Z870">
        <f t="shared" si="70"/>
        <v>0</v>
      </c>
      <c r="AA870" s="23">
        <f t="shared" si="69"/>
        <v>316.3375992</v>
      </c>
    </row>
    <row r="871" spans="1:27" x14ac:dyDescent="0.25">
      <c r="A871" s="10" t="s">
        <v>92</v>
      </c>
      <c r="B871" s="10" t="s">
        <v>93</v>
      </c>
      <c r="C871" s="11">
        <v>45726.458333333343</v>
      </c>
      <c r="D871" s="12">
        <v>2.5</v>
      </c>
      <c r="E871" s="12">
        <v>2.5</v>
      </c>
      <c r="F871" s="13">
        <v>4.49</v>
      </c>
      <c r="G871" s="14">
        <v>2198.0100000000002</v>
      </c>
      <c r="H871" s="12">
        <v>0</v>
      </c>
      <c r="I871" s="12">
        <v>1773.8</v>
      </c>
      <c r="J871" s="10">
        <v>0</v>
      </c>
      <c r="K871" s="10">
        <v>0.1</v>
      </c>
      <c r="L871" s="14">
        <v>9869.0649000000012</v>
      </c>
      <c r="M871" s="14">
        <v>-2743.175037799911</v>
      </c>
      <c r="N871" s="14">
        <v>-2925.927900000001</v>
      </c>
      <c r="O871" s="14">
        <v>-2856.883084119911</v>
      </c>
      <c r="P871" s="14">
        <v>-2856.883084119911</v>
      </c>
      <c r="Q871" s="16">
        <v>0</v>
      </c>
      <c r="R871" s="14">
        <v>-88.623763200000013</v>
      </c>
      <c r="S871" s="16">
        <v>244.75280952</v>
      </c>
      <c r="T871" s="14">
        <v>-42.421000000000028</v>
      </c>
      <c r="U871" s="14">
        <v>0</v>
      </c>
      <c r="V871" s="14">
        <v>670</v>
      </c>
      <c r="W871">
        <f t="shared" si="66"/>
        <v>11</v>
      </c>
      <c r="X871">
        <f t="shared" si="67"/>
        <v>0</v>
      </c>
      <c r="Y871">
        <f t="shared" si="68"/>
        <v>177.38</v>
      </c>
      <c r="Z871">
        <f t="shared" si="70"/>
        <v>0</v>
      </c>
      <c r="AA871" s="23">
        <f t="shared" si="69"/>
        <v>244.75280952</v>
      </c>
    </row>
    <row r="872" spans="1:27" x14ac:dyDescent="0.25">
      <c r="A872" s="10" t="s">
        <v>118</v>
      </c>
      <c r="B872" s="10" t="s">
        <v>119</v>
      </c>
      <c r="C872" s="11">
        <v>45726.458333333343</v>
      </c>
      <c r="D872" s="12">
        <v>21.56</v>
      </c>
      <c r="E872" s="12">
        <v>21.56</v>
      </c>
      <c r="F872" s="13">
        <v>27.99</v>
      </c>
      <c r="G872" s="14">
        <v>2198.0100000000002</v>
      </c>
      <c r="H872" s="12">
        <v>0</v>
      </c>
      <c r="I872" s="12">
        <v>1773.8</v>
      </c>
      <c r="J872" s="10">
        <v>0</v>
      </c>
      <c r="K872" s="10">
        <v>8.6</v>
      </c>
      <c r="L872" s="14">
        <v>61522.299899999998</v>
      </c>
      <c r="M872" s="14">
        <v>-2464.147439177194</v>
      </c>
      <c r="N872" s="14">
        <v>-145.72806300000079</v>
      </c>
      <c r="O872" s="14">
        <v>-15.626287227193259</v>
      </c>
      <c r="P872" s="14">
        <v>-15.626287227193259</v>
      </c>
      <c r="Q872" s="16">
        <v>0</v>
      </c>
      <c r="R872" s="14">
        <v>0</v>
      </c>
      <c r="S872" s="16">
        <v>1199.68484805</v>
      </c>
      <c r="T872" s="14">
        <v>-3648.2060000000001</v>
      </c>
      <c r="U872" s="14">
        <v>0</v>
      </c>
      <c r="V872" s="14">
        <v>670</v>
      </c>
      <c r="W872">
        <f t="shared" si="66"/>
        <v>11</v>
      </c>
      <c r="X872">
        <f t="shared" si="67"/>
        <v>0</v>
      </c>
      <c r="Y872">
        <f t="shared" si="68"/>
        <v>15254.679999999998</v>
      </c>
      <c r="Z872">
        <f t="shared" si="70"/>
        <v>0</v>
      </c>
      <c r="AA872" s="23">
        <f t="shared" si="69"/>
        <v>1199.68484805</v>
      </c>
    </row>
    <row r="873" spans="1:27" x14ac:dyDescent="0.25">
      <c r="A873" s="10" t="s">
        <v>24</v>
      </c>
      <c r="B873" s="10" t="s">
        <v>25</v>
      </c>
      <c r="C873" s="11">
        <v>45726.458333333343</v>
      </c>
      <c r="D873" s="12">
        <v>14.34</v>
      </c>
      <c r="E873" s="12">
        <v>14.34</v>
      </c>
      <c r="F873" s="13">
        <v>14.67</v>
      </c>
      <c r="G873" s="14">
        <v>2198.0100000000002</v>
      </c>
      <c r="H873" s="12">
        <v>0</v>
      </c>
      <c r="I873" s="12">
        <v>1773.8</v>
      </c>
      <c r="J873" s="10">
        <v>0</v>
      </c>
      <c r="K873" s="10">
        <v>0.6</v>
      </c>
      <c r="L873" s="14">
        <v>32244.806700000001</v>
      </c>
      <c r="M873" s="14">
        <v>-2074.238510566212</v>
      </c>
      <c r="N873" s="14">
        <v>-2275.721700000001</v>
      </c>
      <c r="O873" s="14">
        <v>-2050.134294886212</v>
      </c>
      <c r="P873" s="14">
        <v>-2050.134294886212</v>
      </c>
      <c r="Q873" s="16">
        <v>0</v>
      </c>
      <c r="R873" s="14">
        <v>-32.581102230000013</v>
      </c>
      <c r="S873" s="16">
        <v>263.00288655000003</v>
      </c>
      <c r="T873" s="14">
        <v>-254.52600000000021</v>
      </c>
      <c r="U873" s="14">
        <v>0</v>
      </c>
      <c r="V873" s="14">
        <v>670</v>
      </c>
      <c r="W873">
        <f t="shared" si="66"/>
        <v>11</v>
      </c>
      <c r="X873">
        <f t="shared" si="67"/>
        <v>0</v>
      </c>
      <c r="Y873">
        <f t="shared" si="68"/>
        <v>1064.28</v>
      </c>
      <c r="Z873">
        <f t="shared" si="70"/>
        <v>0</v>
      </c>
      <c r="AA873" s="23">
        <f t="shared" si="69"/>
        <v>263.00288655000003</v>
      </c>
    </row>
    <row r="874" spans="1:27" x14ac:dyDescent="0.25">
      <c r="A874" s="10" t="s">
        <v>112</v>
      </c>
      <c r="B874" s="10" t="s">
        <v>113</v>
      </c>
      <c r="C874" s="11">
        <v>45726.458333333343</v>
      </c>
      <c r="D874" s="12">
        <v>9</v>
      </c>
      <c r="E874" s="12">
        <v>9</v>
      </c>
      <c r="F874" s="13">
        <v>9.9</v>
      </c>
      <c r="G874" s="14">
        <v>2198.0100000000002</v>
      </c>
      <c r="H874" s="12">
        <v>0</v>
      </c>
      <c r="I874" s="12">
        <v>0</v>
      </c>
      <c r="J874" s="10">
        <v>0</v>
      </c>
      <c r="K874" s="10">
        <v>0</v>
      </c>
      <c r="L874" s="14">
        <v>21760.298999999999</v>
      </c>
      <c r="M874" s="14">
        <v>-1937.383923948596</v>
      </c>
      <c r="N874" s="14">
        <v>-1393.2990000000009</v>
      </c>
      <c r="O874" s="14">
        <v>-1254.901818948596</v>
      </c>
      <c r="P874" s="14">
        <v>-1254.901818948596</v>
      </c>
      <c r="Q874" s="16">
        <v>0</v>
      </c>
      <c r="R874" s="14">
        <v>-29.67313500000003</v>
      </c>
      <c r="S874" s="16">
        <v>-652.80897000000004</v>
      </c>
      <c r="T874" s="14">
        <v>0</v>
      </c>
      <c r="U874" s="14">
        <v>0</v>
      </c>
      <c r="V874" s="14">
        <v>670</v>
      </c>
      <c r="W874">
        <f t="shared" si="66"/>
        <v>11</v>
      </c>
      <c r="X874">
        <f t="shared" si="67"/>
        <v>0</v>
      </c>
      <c r="Y874">
        <f t="shared" si="68"/>
        <v>0</v>
      </c>
      <c r="Z874">
        <f t="shared" si="70"/>
        <v>953.10109619999992</v>
      </c>
      <c r="AA874" s="23">
        <f t="shared" si="69"/>
        <v>1253.3932223999998</v>
      </c>
    </row>
    <row r="875" spans="1:27" x14ac:dyDescent="0.25">
      <c r="A875" s="10" t="s">
        <v>21</v>
      </c>
      <c r="B875" s="10" t="s">
        <v>23</v>
      </c>
      <c r="C875" s="11">
        <v>45726.458333333343</v>
      </c>
      <c r="D875" s="12">
        <v>5</v>
      </c>
      <c r="E875" s="12">
        <v>5</v>
      </c>
      <c r="F875" s="13">
        <v>9.5399999999999991</v>
      </c>
      <c r="G875" s="14">
        <v>2198.0100000000002</v>
      </c>
      <c r="H875" s="12">
        <v>0</v>
      </c>
      <c r="I875" s="12">
        <v>1773.8</v>
      </c>
      <c r="J875" s="10">
        <v>0</v>
      </c>
      <c r="K875" s="10">
        <v>4.5</v>
      </c>
      <c r="L875" s="14">
        <v>20969.0154</v>
      </c>
      <c r="M875" s="14">
        <v>-1831.606272544002</v>
      </c>
      <c r="N875" s="14">
        <v>-61.924399999998677</v>
      </c>
      <c r="O875" s="14">
        <v>-6.5373341440020747</v>
      </c>
      <c r="P875" s="14">
        <v>-6.5373341440020747</v>
      </c>
      <c r="Q875" s="16">
        <v>0</v>
      </c>
      <c r="R875" s="14">
        <v>0</v>
      </c>
      <c r="S875" s="16">
        <v>83.876061600000014</v>
      </c>
      <c r="T875" s="14">
        <v>-1908.9449999999999</v>
      </c>
      <c r="U875" s="14">
        <v>0</v>
      </c>
      <c r="V875" s="14">
        <v>670</v>
      </c>
      <c r="W875">
        <f t="shared" si="66"/>
        <v>11</v>
      </c>
      <c r="X875">
        <f t="shared" si="67"/>
        <v>0</v>
      </c>
      <c r="Y875">
        <f t="shared" si="68"/>
        <v>7982.0999999999995</v>
      </c>
      <c r="Z875">
        <f t="shared" si="70"/>
        <v>0</v>
      </c>
      <c r="AA875" s="23">
        <f t="shared" si="69"/>
        <v>83.876061600000014</v>
      </c>
    </row>
    <row r="876" spans="1:27" x14ac:dyDescent="0.25">
      <c r="A876" s="10" t="s">
        <v>54</v>
      </c>
      <c r="B876" s="10" t="s">
        <v>55</v>
      </c>
      <c r="C876" s="11">
        <v>45726.458333333343</v>
      </c>
      <c r="D876" s="12">
        <v>0.3</v>
      </c>
      <c r="E876" s="12">
        <v>0.3</v>
      </c>
      <c r="F876" s="13">
        <v>0</v>
      </c>
      <c r="G876" s="14">
        <v>2198.0100000000002</v>
      </c>
      <c r="H876" s="12">
        <v>0</v>
      </c>
      <c r="I876" s="12">
        <v>1773.8</v>
      </c>
      <c r="J876" s="10">
        <v>0</v>
      </c>
      <c r="K876" s="10">
        <v>2.7</v>
      </c>
      <c r="L876" s="14">
        <v>0</v>
      </c>
      <c r="M876" s="14">
        <v>-1511.6098284032801</v>
      </c>
      <c r="N876" s="14">
        <v>-197.82090000000059</v>
      </c>
      <c r="O876" s="14">
        <v>-178.31297340327939</v>
      </c>
      <c r="P876" s="14">
        <v>-178.31297340327939</v>
      </c>
      <c r="Q876" s="16">
        <v>0</v>
      </c>
      <c r="R876" s="14">
        <v>-187.929855</v>
      </c>
      <c r="S876" s="16">
        <v>0</v>
      </c>
      <c r="T876" s="14">
        <v>-1145.3670000000011</v>
      </c>
      <c r="U876" s="14">
        <v>0</v>
      </c>
      <c r="V876" s="14">
        <v>670</v>
      </c>
      <c r="W876">
        <f t="shared" si="66"/>
        <v>11</v>
      </c>
      <c r="X876">
        <f t="shared" si="67"/>
        <v>0</v>
      </c>
      <c r="Y876">
        <f t="shared" si="68"/>
        <v>4789.26</v>
      </c>
      <c r="Z876">
        <f t="shared" si="70"/>
        <v>0</v>
      </c>
      <c r="AA876" s="23">
        <f t="shared" si="69"/>
        <v>0</v>
      </c>
    </row>
    <row r="877" spans="1:27" x14ac:dyDescent="0.25">
      <c r="A877" s="10" t="s">
        <v>112</v>
      </c>
      <c r="B877" s="10" t="s">
        <v>155</v>
      </c>
      <c r="C877" s="11">
        <v>45726.458333333343</v>
      </c>
      <c r="D877" s="12">
        <v>0</v>
      </c>
      <c r="E877" s="12">
        <v>0</v>
      </c>
      <c r="F877" s="13">
        <v>1.5</v>
      </c>
      <c r="G877" s="14">
        <v>2198.0100000000002</v>
      </c>
      <c r="H877" s="12">
        <v>0</v>
      </c>
      <c r="I877" s="12">
        <v>1773.8</v>
      </c>
      <c r="J877" s="10">
        <v>0</v>
      </c>
      <c r="K877" s="10">
        <v>1.2</v>
      </c>
      <c r="L877" s="14">
        <v>3297.0150000000008</v>
      </c>
      <c r="M877" s="14">
        <v>-1115.2695531581001</v>
      </c>
      <c r="N877" s="14">
        <v>-464.43300000000011</v>
      </c>
      <c r="O877" s="14">
        <v>-441.36680315809929</v>
      </c>
      <c r="P877" s="14">
        <v>-441.36680315809929</v>
      </c>
      <c r="Q877" s="16">
        <v>0</v>
      </c>
      <c r="R877" s="14">
        <v>-98.910450000000012</v>
      </c>
      <c r="S877" s="16">
        <v>-65.940300000000008</v>
      </c>
      <c r="T877" s="14">
        <v>-509.05200000000031</v>
      </c>
      <c r="U877" s="14">
        <v>0</v>
      </c>
      <c r="V877" s="14">
        <v>670</v>
      </c>
      <c r="W877">
        <f t="shared" si="66"/>
        <v>11</v>
      </c>
      <c r="X877">
        <f t="shared" si="67"/>
        <v>0</v>
      </c>
      <c r="Y877">
        <f t="shared" si="68"/>
        <v>2128.56</v>
      </c>
      <c r="Z877">
        <f t="shared" si="70"/>
        <v>144.40925700000003</v>
      </c>
      <c r="AA877" s="23">
        <f t="shared" si="69"/>
        <v>222.87821400000004</v>
      </c>
    </row>
    <row r="878" spans="1:27" x14ac:dyDescent="0.25">
      <c r="A878" s="10" t="s">
        <v>43</v>
      </c>
      <c r="B878" s="10" t="s">
        <v>44</v>
      </c>
      <c r="C878" s="11">
        <v>45726.458333333343</v>
      </c>
      <c r="D878" s="12">
        <v>7.7</v>
      </c>
      <c r="E878" s="12">
        <v>7.7</v>
      </c>
      <c r="F878" s="13">
        <v>8.59</v>
      </c>
      <c r="G878" s="14">
        <v>2198.0100000000002</v>
      </c>
      <c r="H878" s="12">
        <v>1773.8</v>
      </c>
      <c r="I878" s="12">
        <v>0</v>
      </c>
      <c r="J878" s="10">
        <v>0.3</v>
      </c>
      <c r="K878" s="10">
        <v>0</v>
      </c>
      <c r="L878" s="14">
        <v>18880.905900000002</v>
      </c>
      <c r="M878" s="14">
        <v>-1016.468302418714</v>
      </c>
      <c r="N878" s="14">
        <v>-1842.2509</v>
      </c>
      <c r="O878" s="14">
        <v>-1710.158479418714</v>
      </c>
      <c r="P878" s="14">
        <v>-1710.158479418714</v>
      </c>
      <c r="Q878" s="16">
        <v>0</v>
      </c>
      <c r="R878" s="14">
        <v>0</v>
      </c>
      <c r="S878" s="16">
        <v>566.42717700000003</v>
      </c>
      <c r="T878" s="14">
        <v>127.2630000000001</v>
      </c>
      <c r="U878" s="14">
        <v>0</v>
      </c>
      <c r="V878" s="14">
        <v>670</v>
      </c>
      <c r="W878">
        <f t="shared" si="66"/>
        <v>11</v>
      </c>
      <c r="X878">
        <f t="shared" si="67"/>
        <v>532.14</v>
      </c>
      <c r="Y878">
        <f t="shared" si="68"/>
        <v>0</v>
      </c>
      <c r="Z878">
        <f t="shared" si="70"/>
        <v>0</v>
      </c>
      <c r="AA878" s="23">
        <f t="shared" si="69"/>
        <v>566.42717700000003</v>
      </c>
    </row>
    <row r="879" spans="1:27" x14ac:dyDescent="0.25">
      <c r="A879" s="10" t="s">
        <v>98</v>
      </c>
      <c r="B879" s="10" t="s">
        <v>102</v>
      </c>
      <c r="C879" s="11">
        <v>45726.458333333343</v>
      </c>
      <c r="D879" s="12">
        <v>1.1000000000000001</v>
      </c>
      <c r="E879" s="12">
        <v>0.55000000000000004</v>
      </c>
      <c r="F879" s="13">
        <v>1.1299999999999999</v>
      </c>
      <c r="G879" s="14">
        <v>2198.0100000000002</v>
      </c>
      <c r="H879" s="12">
        <v>1773.8</v>
      </c>
      <c r="I879" s="12">
        <v>0</v>
      </c>
      <c r="J879" s="10">
        <v>0.2</v>
      </c>
      <c r="K879" s="10">
        <v>0</v>
      </c>
      <c r="L879" s="14">
        <v>2483.7512999999999</v>
      </c>
      <c r="M879" s="14">
        <v>-948.24374282188592</v>
      </c>
      <c r="N879" s="14">
        <v>-1130.1203</v>
      </c>
      <c r="O879" s="14">
        <v>-1034.258935871886</v>
      </c>
      <c r="P879" s="14">
        <v>-1034.258935871886</v>
      </c>
      <c r="Q879" s="16">
        <v>0</v>
      </c>
      <c r="R879" s="14">
        <v>-46.586821950000001</v>
      </c>
      <c r="S879" s="16">
        <v>47.760015000000003</v>
      </c>
      <c r="T879" s="14">
        <v>84.842000000000056</v>
      </c>
      <c r="U879" s="14">
        <v>0</v>
      </c>
      <c r="V879" s="14">
        <v>670</v>
      </c>
      <c r="W879">
        <f t="shared" si="66"/>
        <v>11</v>
      </c>
      <c r="X879">
        <f t="shared" si="67"/>
        <v>354.76</v>
      </c>
      <c r="Y879">
        <f t="shared" si="68"/>
        <v>0</v>
      </c>
      <c r="Z879">
        <f t="shared" si="70"/>
        <v>24.837513000000001</v>
      </c>
      <c r="AA879" s="23">
        <f t="shared" si="69"/>
        <v>97.435041000000012</v>
      </c>
    </row>
    <row r="880" spans="1:27" x14ac:dyDescent="0.25">
      <c r="A880" s="10" t="s">
        <v>46</v>
      </c>
      <c r="B880" s="10" t="s">
        <v>47</v>
      </c>
      <c r="C880" s="11">
        <v>45726.458333333343</v>
      </c>
      <c r="D880" s="12">
        <v>3</v>
      </c>
      <c r="E880" s="12">
        <v>3</v>
      </c>
      <c r="F880" s="13">
        <v>6</v>
      </c>
      <c r="G880" s="14">
        <v>2198.0100000000002</v>
      </c>
      <c r="H880" s="12">
        <v>0</v>
      </c>
      <c r="I880" s="12">
        <v>1773.8</v>
      </c>
      <c r="J880" s="10">
        <v>0</v>
      </c>
      <c r="K880" s="10">
        <v>3</v>
      </c>
      <c r="L880" s="14">
        <v>13188.06</v>
      </c>
      <c r="M880" s="14">
        <v>-758.29566000000079</v>
      </c>
      <c r="N880" s="14">
        <v>0</v>
      </c>
      <c r="O880" s="14">
        <v>0</v>
      </c>
      <c r="P880" s="14">
        <v>0</v>
      </c>
      <c r="Q880" s="16">
        <v>0</v>
      </c>
      <c r="R880" s="14">
        <v>0</v>
      </c>
      <c r="S880" s="16">
        <v>514.33434</v>
      </c>
      <c r="T880" s="14">
        <v>-1272.630000000001</v>
      </c>
      <c r="U880" s="14">
        <v>0</v>
      </c>
      <c r="V880" s="14">
        <v>670</v>
      </c>
      <c r="W880">
        <f t="shared" si="66"/>
        <v>11</v>
      </c>
      <c r="X880">
        <f t="shared" si="67"/>
        <v>0</v>
      </c>
      <c r="Y880">
        <f t="shared" si="68"/>
        <v>5321.4</v>
      </c>
      <c r="Z880">
        <f t="shared" si="70"/>
        <v>0</v>
      </c>
      <c r="AA880" s="23">
        <f t="shared" si="69"/>
        <v>514.33434</v>
      </c>
    </row>
    <row r="881" spans="1:27" x14ac:dyDescent="0.25">
      <c r="A881" s="10" t="s">
        <v>52</v>
      </c>
      <c r="B881" s="10" t="s">
        <v>53</v>
      </c>
      <c r="C881" s="11">
        <v>45726.458333333343</v>
      </c>
      <c r="D881" s="12">
        <v>1.35</v>
      </c>
      <c r="E881" s="12">
        <v>1.35</v>
      </c>
      <c r="F881" s="13">
        <v>2.2599999999999998</v>
      </c>
      <c r="G881" s="14">
        <v>2198.0100000000002</v>
      </c>
      <c r="H881" s="12">
        <v>0</v>
      </c>
      <c r="I881" s="12">
        <v>1773.8</v>
      </c>
      <c r="J881" s="10">
        <v>0</v>
      </c>
      <c r="K881" s="10">
        <v>0.4</v>
      </c>
      <c r="L881" s="14">
        <v>4967.5025999999998</v>
      </c>
      <c r="M881" s="14">
        <v>-729.28995628153621</v>
      </c>
      <c r="N881" s="14">
        <v>-712.13059999999996</v>
      </c>
      <c r="O881" s="14">
        <v>-677.37753009153607</v>
      </c>
      <c r="P881" s="14">
        <v>-677.37753009153607</v>
      </c>
      <c r="Q881" s="16">
        <v>0</v>
      </c>
      <c r="R881" s="14">
        <v>-9.3964927499999877</v>
      </c>
      <c r="S881" s="16">
        <v>127.16806656</v>
      </c>
      <c r="T881" s="14">
        <v>-169.68400000000011</v>
      </c>
      <c r="U881" s="14">
        <v>0</v>
      </c>
      <c r="V881" s="14">
        <v>670</v>
      </c>
      <c r="W881">
        <f t="shared" si="66"/>
        <v>11</v>
      </c>
      <c r="X881">
        <f t="shared" si="67"/>
        <v>0</v>
      </c>
      <c r="Y881">
        <f t="shared" si="68"/>
        <v>709.52</v>
      </c>
      <c r="Z881">
        <f t="shared" si="70"/>
        <v>0</v>
      </c>
      <c r="AA881" s="23">
        <f t="shared" si="69"/>
        <v>127.16806656</v>
      </c>
    </row>
    <row r="882" spans="1:27" x14ac:dyDescent="0.25">
      <c r="A882" s="10" t="s">
        <v>115</v>
      </c>
      <c r="B882" s="10" t="s">
        <v>116</v>
      </c>
      <c r="C882" s="11">
        <v>45726.458333333343</v>
      </c>
      <c r="D882" s="12">
        <v>2</v>
      </c>
      <c r="E882" s="12">
        <v>2</v>
      </c>
      <c r="F882" s="13">
        <v>3.62</v>
      </c>
      <c r="G882" s="14">
        <v>2198.0100000000002</v>
      </c>
      <c r="H882" s="12">
        <v>0</v>
      </c>
      <c r="I882" s="12">
        <v>1773.8</v>
      </c>
      <c r="J882" s="10">
        <v>0</v>
      </c>
      <c r="K882" s="10">
        <v>1.5</v>
      </c>
      <c r="L882" s="14">
        <v>7956.7962000000016</v>
      </c>
      <c r="M882" s="14">
        <v>-578.31011045728781</v>
      </c>
      <c r="N882" s="14">
        <v>-185.7732000000002</v>
      </c>
      <c r="O882" s="14">
        <v>-13.606276257287419</v>
      </c>
      <c r="P882" s="14">
        <v>-13.606276257287419</v>
      </c>
      <c r="Q882" s="16">
        <v>0</v>
      </c>
      <c r="R882" s="14">
        <v>0</v>
      </c>
      <c r="S882" s="16">
        <v>71.611165800000009</v>
      </c>
      <c r="T882" s="14">
        <v>-636.3150000000004</v>
      </c>
      <c r="U882" s="14">
        <v>0</v>
      </c>
      <c r="V882" s="14">
        <v>670</v>
      </c>
      <c r="W882">
        <f t="shared" si="66"/>
        <v>11</v>
      </c>
      <c r="X882">
        <f t="shared" si="67"/>
        <v>0</v>
      </c>
      <c r="Y882">
        <f t="shared" si="68"/>
        <v>2660.7</v>
      </c>
      <c r="Z882">
        <f t="shared" si="70"/>
        <v>0</v>
      </c>
      <c r="AA882" s="23">
        <f t="shared" si="69"/>
        <v>71.611165800000009</v>
      </c>
    </row>
    <row r="883" spans="1:27" x14ac:dyDescent="0.25">
      <c r="A883" s="10" t="s">
        <v>90</v>
      </c>
      <c r="B883" s="10" t="s">
        <v>91</v>
      </c>
      <c r="C883" s="11">
        <v>45726.458333333343</v>
      </c>
      <c r="D883" s="12">
        <v>4.5</v>
      </c>
      <c r="E883" s="12">
        <v>4.5</v>
      </c>
      <c r="F883" s="13">
        <v>5.68</v>
      </c>
      <c r="G883" s="14">
        <v>2198.0100000000002</v>
      </c>
      <c r="H883" s="12">
        <v>0</v>
      </c>
      <c r="I883" s="12">
        <v>1773.8</v>
      </c>
      <c r="J883" s="10">
        <v>0</v>
      </c>
      <c r="K883" s="10">
        <v>1</v>
      </c>
      <c r="L883" s="14">
        <v>12484.6968</v>
      </c>
      <c r="M883" s="14">
        <v>-525.37400218971902</v>
      </c>
      <c r="N883" s="14">
        <v>-278.65979999999962</v>
      </c>
      <c r="O883" s="14">
        <v>-250.98036378971881</v>
      </c>
      <c r="P883" s="14">
        <v>-250.98036378971881</v>
      </c>
      <c r="Q883" s="16">
        <v>0</v>
      </c>
      <c r="R883" s="14">
        <v>0</v>
      </c>
      <c r="S883" s="16">
        <v>149.81636159999999</v>
      </c>
      <c r="T883" s="14">
        <v>-424.21000000000032</v>
      </c>
      <c r="U883" s="14">
        <v>0</v>
      </c>
      <c r="V883" s="14">
        <v>670</v>
      </c>
      <c r="W883">
        <f t="shared" si="66"/>
        <v>11</v>
      </c>
      <c r="X883">
        <f t="shared" si="67"/>
        <v>0</v>
      </c>
      <c r="Y883">
        <f t="shared" si="68"/>
        <v>1773.8</v>
      </c>
      <c r="Z883">
        <f t="shared" si="70"/>
        <v>0</v>
      </c>
      <c r="AA883" s="23">
        <f t="shared" si="69"/>
        <v>149.81636159999999</v>
      </c>
    </row>
    <row r="884" spans="1:27" x14ac:dyDescent="0.25">
      <c r="A884" s="10" t="s">
        <v>48</v>
      </c>
      <c r="B884" s="10" t="s">
        <v>49</v>
      </c>
      <c r="C884" s="11">
        <v>45726.458333333343</v>
      </c>
      <c r="D884" s="12">
        <v>1.8</v>
      </c>
      <c r="E884" s="12">
        <v>1.8</v>
      </c>
      <c r="F884" s="13">
        <v>2.0699999999999998</v>
      </c>
      <c r="G884" s="14">
        <v>2198.0100000000002</v>
      </c>
      <c r="H884" s="12">
        <v>0</v>
      </c>
      <c r="I884" s="12">
        <v>0</v>
      </c>
      <c r="J884" s="10">
        <v>0</v>
      </c>
      <c r="K884" s="10">
        <v>0</v>
      </c>
      <c r="L884" s="14">
        <v>4549.8806999999997</v>
      </c>
      <c r="M884" s="14">
        <v>-494.88952635817662</v>
      </c>
      <c r="N884" s="14">
        <v>-417.98969999999969</v>
      </c>
      <c r="O884" s="14">
        <v>-386.15834835817668</v>
      </c>
      <c r="P884" s="14">
        <v>-386.15834835817668</v>
      </c>
      <c r="Q884" s="16">
        <v>0</v>
      </c>
      <c r="R884" s="14">
        <v>-11.869253999999991</v>
      </c>
      <c r="S884" s="16">
        <v>-96.861923999999945</v>
      </c>
      <c r="T884" s="14">
        <v>0</v>
      </c>
      <c r="U884" s="14">
        <v>0</v>
      </c>
      <c r="V884" s="14">
        <v>670</v>
      </c>
      <c r="W884">
        <f t="shared" si="66"/>
        <v>11</v>
      </c>
      <c r="X884">
        <f t="shared" si="67"/>
        <v>0</v>
      </c>
      <c r="Y884">
        <f t="shared" si="68"/>
        <v>0</v>
      </c>
      <c r="Z884">
        <f t="shared" si="70"/>
        <v>180.17527572</v>
      </c>
      <c r="AA884" s="23">
        <f t="shared" si="69"/>
        <v>263.48862744000007</v>
      </c>
    </row>
    <row r="885" spans="1:27" x14ac:dyDescent="0.25">
      <c r="A885" s="10" t="s">
        <v>26</v>
      </c>
      <c r="B885" s="10" t="s">
        <v>27</v>
      </c>
      <c r="C885" s="11">
        <v>45726.458333333343</v>
      </c>
      <c r="D885" s="12">
        <v>25.2</v>
      </c>
      <c r="E885" s="12">
        <v>25.2</v>
      </c>
      <c r="F885" s="13">
        <v>26.57</v>
      </c>
      <c r="G885" s="14">
        <v>2198.0100000000002</v>
      </c>
      <c r="H885" s="12">
        <v>0</v>
      </c>
      <c r="I885" s="12">
        <v>1773.8</v>
      </c>
      <c r="J885" s="10">
        <v>0</v>
      </c>
      <c r="K885" s="10">
        <v>1</v>
      </c>
      <c r="L885" s="14">
        <v>58401.125699999997</v>
      </c>
      <c r="M885" s="14">
        <v>-448.26987940272659</v>
      </c>
      <c r="N885" s="14">
        <v>-572.8007000000016</v>
      </c>
      <c r="O885" s="14">
        <v>-462.0683221527263</v>
      </c>
      <c r="P885" s="14">
        <v>-462.0683221527263</v>
      </c>
      <c r="Q885" s="16">
        <v>0</v>
      </c>
      <c r="R885" s="14">
        <v>0</v>
      </c>
      <c r="S885" s="16">
        <v>438.00844274999997</v>
      </c>
      <c r="T885" s="14">
        <v>-424.21000000000032</v>
      </c>
      <c r="U885" s="14">
        <v>0</v>
      </c>
      <c r="V885" s="14">
        <v>670</v>
      </c>
      <c r="W885">
        <f t="shared" si="66"/>
        <v>11</v>
      </c>
      <c r="X885">
        <f t="shared" si="67"/>
        <v>0</v>
      </c>
      <c r="Y885">
        <f t="shared" si="68"/>
        <v>1773.8</v>
      </c>
      <c r="Z885">
        <f t="shared" si="70"/>
        <v>0</v>
      </c>
      <c r="AA885" s="23">
        <f t="shared" si="69"/>
        <v>438.00844274999997</v>
      </c>
    </row>
    <row r="886" spans="1:27" x14ac:dyDescent="0.25">
      <c r="A886" s="10" t="s">
        <v>26</v>
      </c>
      <c r="B886" s="10" t="s">
        <v>35</v>
      </c>
      <c r="C886" s="11">
        <v>45726.458333333343</v>
      </c>
      <c r="D886" s="12">
        <v>4.18</v>
      </c>
      <c r="E886" s="12">
        <v>4.18</v>
      </c>
      <c r="F886" s="13">
        <v>4.8499999999999996</v>
      </c>
      <c r="G886" s="14">
        <v>2198.0100000000002</v>
      </c>
      <c r="H886" s="12">
        <v>0</v>
      </c>
      <c r="I886" s="12">
        <v>1773.8</v>
      </c>
      <c r="J886" s="10">
        <v>0</v>
      </c>
      <c r="K886" s="10">
        <v>1.2</v>
      </c>
      <c r="L886" s="14">
        <v>10660.3485</v>
      </c>
      <c r="M886" s="14">
        <v>-346.54928980454252</v>
      </c>
      <c r="N886" s="14">
        <v>-36.267165000000162</v>
      </c>
      <c r="O886" s="14">
        <v>-29.383562804542208</v>
      </c>
      <c r="P886" s="14">
        <v>-29.383562804542208</v>
      </c>
      <c r="Q886" s="16">
        <v>0</v>
      </c>
      <c r="R886" s="14">
        <v>0</v>
      </c>
      <c r="S886" s="16">
        <v>191.88627299999999</v>
      </c>
      <c r="T886" s="14">
        <v>-509.05200000000031</v>
      </c>
      <c r="U886" s="14">
        <v>0</v>
      </c>
      <c r="V886" s="14">
        <v>670</v>
      </c>
      <c r="W886">
        <f t="shared" si="66"/>
        <v>11</v>
      </c>
      <c r="X886">
        <f t="shared" si="67"/>
        <v>0</v>
      </c>
      <c r="Y886">
        <f t="shared" si="68"/>
        <v>2128.56</v>
      </c>
      <c r="Z886">
        <f t="shared" si="70"/>
        <v>0</v>
      </c>
      <c r="AA886" s="23">
        <f t="shared" si="69"/>
        <v>191.88627299999999</v>
      </c>
    </row>
    <row r="887" spans="1:27" x14ac:dyDescent="0.25">
      <c r="A887" s="10" t="s">
        <v>26</v>
      </c>
      <c r="B887" s="10" t="s">
        <v>30</v>
      </c>
      <c r="C887" s="11">
        <v>45726.458333333343</v>
      </c>
      <c r="D887" s="12">
        <v>8.14</v>
      </c>
      <c r="E887" s="12">
        <v>8.14</v>
      </c>
      <c r="F887" s="13">
        <v>8.76</v>
      </c>
      <c r="G887" s="14">
        <v>2198.0100000000002</v>
      </c>
      <c r="H887" s="12">
        <v>0</v>
      </c>
      <c r="I887" s="12">
        <v>1773.8</v>
      </c>
      <c r="J887" s="10">
        <v>0</v>
      </c>
      <c r="K887" s="10">
        <v>0.2</v>
      </c>
      <c r="L887" s="14">
        <v>19254.567599999998</v>
      </c>
      <c r="M887" s="14">
        <v>-312.72310263311857</v>
      </c>
      <c r="N887" s="14">
        <v>-712.13060000000132</v>
      </c>
      <c r="O887" s="14">
        <v>-574.46331943311861</v>
      </c>
      <c r="P887" s="14">
        <v>-574.46331943311861</v>
      </c>
      <c r="Q887" s="16">
        <v>0</v>
      </c>
      <c r="R887" s="14">
        <v>0</v>
      </c>
      <c r="S887" s="16">
        <v>346.58221680000003</v>
      </c>
      <c r="T887" s="14">
        <v>-84.842000000000056</v>
      </c>
      <c r="U887" s="14">
        <v>0</v>
      </c>
      <c r="V887" s="14">
        <v>670</v>
      </c>
      <c r="W887">
        <f t="shared" si="66"/>
        <v>11</v>
      </c>
      <c r="X887">
        <f t="shared" si="67"/>
        <v>0</v>
      </c>
      <c r="Y887">
        <f t="shared" si="68"/>
        <v>354.76</v>
      </c>
      <c r="Z887">
        <f t="shared" si="70"/>
        <v>0</v>
      </c>
      <c r="AA887" s="23">
        <f t="shared" si="69"/>
        <v>346.58221680000003</v>
      </c>
    </row>
    <row r="888" spans="1:27" x14ac:dyDescent="0.25">
      <c r="A888" s="10" t="s">
        <v>65</v>
      </c>
      <c r="B888" s="10" t="s">
        <v>67</v>
      </c>
      <c r="C888" s="11">
        <v>45726.458333333343</v>
      </c>
      <c r="D888" s="12">
        <v>1.3</v>
      </c>
      <c r="E888" s="12">
        <v>1.3</v>
      </c>
      <c r="F888" s="13">
        <v>2.0099999999999998</v>
      </c>
      <c r="G888" s="14">
        <v>2198.0100000000002</v>
      </c>
      <c r="H888" s="12">
        <v>0</v>
      </c>
      <c r="I888" s="12">
        <v>1773.8</v>
      </c>
      <c r="J888" s="10">
        <v>0</v>
      </c>
      <c r="K888" s="10">
        <v>0.7</v>
      </c>
      <c r="L888" s="14">
        <v>4418.0001000000002</v>
      </c>
      <c r="M888" s="14">
        <v>-279.96435284387297</v>
      </c>
      <c r="N888" s="14">
        <v>-15.481099999999669</v>
      </c>
      <c r="O888" s="14">
        <v>-13.943353543872981</v>
      </c>
      <c r="P888" s="14">
        <v>-13.943353543872981</v>
      </c>
      <c r="Q888" s="16">
        <v>0</v>
      </c>
      <c r="R888" s="14">
        <v>0</v>
      </c>
      <c r="S888" s="16">
        <v>30.926000699999999</v>
      </c>
      <c r="T888" s="14">
        <v>-296.947</v>
      </c>
      <c r="U888" s="14">
        <v>0</v>
      </c>
      <c r="V888" s="14">
        <v>670</v>
      </c>
      <c r="W888">
        <f t="shared" si="66"/>
        <v>11</v>
      </c>
      <c r="X888">
        <f t="shared" si="67"/>
        <v>0</v>
      </c>
      <c r="Y888">
        <f t="shared" si="68"/>
        <v>1241.6599999999999</v>
      </c>
      <c r="Z888">
        <f t="shared" si="70"/>
        <v>0</v>
      </c>
      <c r="AA888" s="23">
        <f t="shared" si="69"/>
        <v>30.926000699999999</v>
      </c>
    </row>
    <row r="889" spans="1:27" x14ac:dyDescent="0.25">
      <c r="A889" s="10" t="s">
        <v>65</v>
      </c>
      <c r="B889" s="10" t="s">
        <v>70</v>
      </c>
      <c r="C889" s="11">
        <v>45726.458333333343</v>
      </c>
      <c r="D889" s="12">
        <v>0.33</v>
      </c>
      <c r="E889" s="12">
        <v>0.33</v>
      </c>
      <c r="F889" s="13">
        <v>0.27</v>
      </c>
      <c r="G889" s="14">
        <v>2198.0100000000002</v>
      </c>
      <c r="H889" s="12">
        <v>1773.8</v>
      </c>
      <c r="I889" s="12">
        <v>0</v>
      </c>
      <c r="J889" s="10">
        <v>0.3</v>
      </c>
      <c r="K889" s="10">
        <v>0</v>
      </c>
      <c r="L889" s="14">
        <v>593.46270000000015</v>
      </c>
      <c r="M889" s="14">
        <v>-279.13671872845788</v>
      </c>
      <c r="N889" s="14">
        <v>-417.98970000000008</v>
      </c>
      <c r="O889" s="14">
        <v>-413.83778456845789</v>
      </c>
      <c r="P889" s="14">
        <v>-413.83778456845789</v>
      </c>
      <c r="Q889" s="16">
        <v>0</v>
      </c>
      <c r="R889" s="14">
        <v>-15.410248109999999</v>
      </c>
      <c r="S889" s="16">
        <v>22.848313950000001</v>
      </c>
      <c r="T889" s="14">
        <v>127.2630000000001</v>
      </c>
      <c r="U889" s="14">
        <v>0</v>
      </c>
      <c r="V889" s="14">
        <v>670</v>
      </c>
      <c r="W889">
        <f t="shared" si="66"/>
        <v>11</v>
      </c>
      <c r="X889">
        <f t="shared" si="67"/>
        <v>532.14</v>
      </c>
      <c r="Y889">
        <f t="shared" si="68"/>
        <v>0</v>
      </c>
      <c r="Z889">
        <f t="shared" si="70"/>
        <v>0</v>
      </c>
      <c r="AA889" s="23">
        <f t="shared" si="69"/>
        <v>22.848313950000001</v>
      </c>
    </row>
    <row r="890" spans="1:27" x14ac:dyDescent="0.25">
      <c r="A890" s="10" t="s">
        <v>90</v>
      </c>
      <c r="B890" s="10" t="s">
        <v>90</v>
      </c>
      <c r="C890" s="11">
        <v>45726.458333333343</v>
      </c>
      <c r="D890" s="12">
        <v>4</v>
      </c>
      <c r="E890" s="12">
        <v>4</v>
      </c>
      <c r="F890" s="13">
        <v>4.7300000000000004</v>
      </c>
      <c r="G890" s="14">
        <v>2198.0100000000002</v>
      </c>
      <c r="H890" s="12">
        <v>0</v>
      </c>
      <c r="I890" s="12">
        <v>1773.8</v>
      </c>
      <c r="J890" s="10">
        <v>0</v>
      </c>
      <c r="K890" s="10">
        <v>0.7</v>
      </c>
      <c r="L890" s="14">
        <v>10396.587299999999</v>
      </c>
      <c r="M890" s="14">
        <v>-248.96637203162021</v>
      </c>
      <c r="N890" s="14">
        <v>-46.443300000000391</v>
      </c>
      <c r="O890" s="14">
        <v>-41.830060631620213</v>
      </c>
      <c r="P890" s="14">
        <v>-41.830060631620213</v>
      </c>
      <c r="Q890" s="16">
        <v>0</v>
      </c>
      <c r="R890" s="14">
        <v>-34.948359000000032</v>
      </c>
      <c r="S890" s="16">
        <v>124.7590476</v>
      </c>
      <c r="T890" s="14">
        <v>-296.947</v>
      </c>
      <c r="U890" s="14">
        <v>0</v>
      </c>
      <c r="V890" s="14">
        <v>670</v>
      </c>
      <c r="W890">
        <f t="shared" si="66"/>
        <v>11</v>
      </c>
      <c r="X890">
        <f t="shared" si="67"/>
        <v>0</v>
      </c>
      <c r="Y890">
        <f t="shared" si="68"/>
        <v>1241.6599999999999</v>
      </c>
      <c r="Z890">
        <f t="shared" si="70"/>
        <v>0</v>
      </c>
      <c r="AA890" s="23">
        <f t="shared" si="69"/>
        <v>124.7590476</v>
      </c>
    </row>
    <row r="891" spans="1:27" x14ac:dyDescent="0.25">
      <c r="A891" s="10" t="s">
        <v>88</v>
      </c>
      <c r="B891" s="10" t="s">
        <v>89</v>
      </c>
      <c r="C891" s="11">
        <v>45726.458333333343</v>
      </c>
      <c r="D891" s="12">
        <v>4.5</v>
      </c>
      <c r="E891" s="12">
        <v>4.5</v>
      </c>
      <c r="F891" s="13">
        <v>4.59</v>
      </c>
      <c r="G891" s="14">
        <v>2198.0100000000002</v>
      </c>
      <c r="H891" s="12">
        <v>0</v>
      </c>
      <c r="I891" s="12">
        <v>0</v>
      </c>
      <c r="J891" s="10">
        <v>0</v>
      </c>
      <c r="K891" s="10">
        <v>0</v>
      </c>
      <c r="L891" s="14">
        <v>10088.865900000001</v>
      </c>
      <c r="M891" s="14">
        <v>-125.4901818948593</v>
      </c>
      <c r="N891" s="14">
        <v>-139.32989999999981</v>
      </c>
      <c r="O891" s="14">
        <v>-125.4901818948593</v>
      </c>
      <c r="P891" s="14">
        <v>-125.4901818948593</v>
      </c>
      <c r="Q891" s="16">
        <v>0</v>
      </c>
      <c r="R891" s="14">
        <v>0</v>
      </c>
      <c r="S891" s="16">
        <v>0</v>
      </c>
      <c r="T891" s="14">
        <v>0</v>
      </c>
      <c r="U891" s="14">
        <v>0</v>
      </c>
      <c r="V891" s="14">
        <v>670</v>
      </c>
      <c r="W891">
        <f t="shared" si="66"/>
        <v>11</v>
      </c>
      <c r="X891">
        <f t="shared" si="67"/>
        <v>0</v>
      </c>
      <c r="Y891">
        <f t="shared" si="68"/>
        <v>0</v>
      </c>
      <c r="Z891">
        <f t="shared" si="70"/>
        <v>101.89754559000001</v>
      </c>
      <c r="AA891" s="23">
        <f t="shared" si="69"/>
        <v>203.79509118000001</v>
      </c>
    </row>
    <row r="892" spans="1:27" x14ac:dyDescent="0.25">
      <c r="A892" s="10" t="s">
        <v>26</v>
      </c>
      <c r="B892" s="10" t="s">
        <v>38</v>
      </c>
      <c r="C892" s="11">
        <v>45726.458333333343</v>
      </c>
      <c r="D892" s="12">
        <v>2</v>
      </c>
      <c r="E892" s="12">
        <v>2</v>
      </c>
      <c r="F892" s="13">
        <v>2.11</v>
      </c>
      <c r="G892" s="14">
        <v>2198.0100000000002</v>
      </c>
      <c r="H892" s="12">
        <v>0</v>
      </c>
      <c r="I892" s="12">
        <v>0</v>
      </c>
      <c r="J892" s="10">
        <v>0</v>
      </c>
      <c r="K892" s="10">
        <v>0</v>
      </c>
      <c r="L892" s="14">
        <v>4637.8011000000006</v>
      </c>
      <c r="M892" s="14">
        <v>-103.90696109270191</v>
      </c>
      <c r="N892" s="14">
        <v>-170.29209999999981</v>
      </c>
      <c r="O892" s="14">
        <v>-137.37166334270191</v>
      </c>
      <c r="P892" s="14">
        <v>-137.37166334270191</v>
      </c>
      <c r="Q892" s="16">
        <v>0</v>
      </c>
      <c r="R892" s="14">
        <v>-1.318805999999983</v>
      </c>
      <c r="S892" s="16">
        <v>34.783508249999997</v>
      </c>
      <c r="T892" s="14">
        <v>0</v>
      </c>
      <c r="U892" s="14">
        <v>0</v>
      </c>
      <c r="V892" s="14">
        <v>670</v>
      </c>
      <c r="W892">
        <f t="shared" si="66"/>
        <v>11</v>
      </c>
      <c r="X892">
        <f t="shared" si="67"/>
        <v>0</v>
      </c>
      <c r="Y892">
        <f t="shared" si="68"/>
        <v>0</v>
      </c>
      <c r="Z892">
        <f t="shared" si="70"/>
        <v>0</v>
      </c>
      <c r="AA892" s="23">
        <f t="shared" si="69"/>
        <v>34.783508249999997</v>
      </c>
    </row>
    <row r="893" spans="1:27" x14ac:dyDescent="0.25">
      <c r="A893" s="10" t="s">
        <v>54</v>
      </c>
      <c r="B893" s="10" t="s">
        <v>56</v>
      </c>
      <c r="C893" s="11">
        <v>45726.458333333343</v>
      </c>
      <c r="D893" s="12">
        <v>1.3</v>
      </c>
      <c r="E893" s="12">
        <v>1.3</v>
      </c>
      <c r="F893" s="13">
        <v>1.52</v>
      </c>
      <c r="G893" s="14">
        <v>2198.0100000000002</v>
      </c>
      <c r="H893" s="12">
        <v>0</v>
      </c>
      <c r="I893" s="12">
        <v>0</v>
      </c>
      <c r="J893" s="10">
        <v>0</v>
      </c>
      <c r="K893" s="10">
        <v>0</v>
      </c>
      <c r="L893" s="14">
        <v>3340.9751999999999</v>
      </c>
      <c r="M893" s="14">
        <v>-58.615912544040867</v>
      </c>
      <c r="N893" s="14">
        <v>-340.58420000000001</v>
      </c>
      <c r="O893" s="14">
        <v>-108.5327196440409</v>
      </c>
      <c r="P893" s="14">
        <v>-108.5327196440409</v>
      </c>
      <c r="Q893" s="16">
        <v>0</v>
      </c>
      <c r="R893" s="14">
        <v>-10.220746500000001</v>
      </c>
      <c r="S893" s="16">
        <v>60.137553599999997</v>
      </c>
      <c r="T893" s="14">
        <v>0</v>
      </c>
      <c r="U893" s="14">
        <v>0</v>
      </c>
      <c r="V893" s="14">
        <v>670</v>
      </c>
      <c r="W893">
        <f t="shared" si="66"/>
        <v>11</v>
      </c>
      <c r="X893">
        <f t="shared" si="67"/>
        <v>0</v>
      </c>
      <c r="Y893">
        <f t="shared" si="68"/>
        <v>0</v>
      </c>
      <c r="Z893">
        <f t="shared" si="70"/>
        <v>0</v>
      </c>
      <c r="AA893" s="23">
        <f t="shared" si="69"/>
        <v>60.137553599999997</v>
      </c>
    </row>
    <row r="894" spans="1:27" x14ac:dyDescent="0.25">
      <c r="A894" s="10" t="s">
        <v>98</v>
      </c>
      <c r="B894" s="10" t="s">
        <v>101</v>
      </c>
      <c r="C894" s="11">
        <v>45726.458333333343</v>
      </c>
      <c r="D894" s="12">
        <v>4.8600000000000003</v>
      </c>
      <c r="E894" s="12">
        <v>2.4300000000000002</v>
      </c>
      <c r="F894" s="13">
        <v>1.26</v>
      </c>
      <c r="G894" s="14">
        <v>2198.0100000000002</v>
      </c>
      <c r="H894" s="12">
        <v>0</v>
      </c>
      <c r="I894" s="12">
        <v>0</v>
      </c>
      <c r="J894" s="10">
        <v>0</v>
      </c>
      <c r="K894" s="10">
        <v>0</v>
      </c>
      <c r="L894" s="14">
        <v>2769.4926</v>
      </c>
      <c r="M894" s="14">
        <v>-56.746103377882477</v>
      </c>
      <c r="N894" s="14">
        <v>-75.171942000000229</v>
      </c>
      <c r="O894" s="14">
        <v>-66.49981746788248</v>
      </c>
      <c r="P894" s="14">
        <v>-66.49981746788248</v>
      </c>
      <c r="Q894" s="16">
        <v>0</v>
      </c>
      <c r="R894" s="14">
        <v>-43.500815910000007</v>
      </c>
      <c r="S894" s="16">
        <v>53.254530000000017</v>
      </c>
      <c r="T894" s="14">
        <v>0</v>
      </c>
      <c r="U894" s="14">
        <v>0</v>
      </c>
      <c r="V894" s="14">
        <v>670</v>
      </c>
      <c r="W894">
        <f t="shared" si="66"/>
        <v>11</v>
      </c>
      <c r="X894">
        <f t="shared" si="67"/>
        <v>0</v>
      </c>
      <c r="Y894">
        <f t="shared" si="68"/>
        <v>0</v>
      </c>
      <c r="Z894">
        <f t="shared" si="70"/>
        <v>27.694926000000002</v>
      </c>
      <c r="AA894" s="23">
        <f t="shared" si="69"/>
        <v>108.64438200000004</v>
      </c>
    </row>
    <row r="895" spans="1:27" x14ac:dyDescent="0.25">
      <c r="A895" s="10" t="s">
        <v>59</v>
      </c>
      <c r="B895" s="10" t="s">
        <v>59</v>
      </c>
      <c r="C895" s="11">
        <v>45726.458333333343</v>
      </c>
      <c r="D895" s="12">
        <v>0.3</v>
      </c>
      <c r="E895" s="12">
        <v>0.3</v>
      </c>
      <c r="F895" s="13">
        <v>0</v>
      </c>
      <c r="G895" s="14">
        <v>2198.0100000000002</v>
      </c>
      <c r="H895" s="12">
        <v>0</v>
      </c>
      <c r="I895" s="12">
        <v>0</v>
      </c>
      <c r="J895" s="10">
        <v>0</v>
      </c>
      <c r="K895" s="10">
        <v>0</v>
      </c>
      <c r="L895" s="14">
        <v>0</v>
      </c>
      <c r="M895" s="14">
        <v>-38.378578876425003</v>
      </c>
      <c r="N895" s="14">
        <v>-19.782090000000061</v>
      </c>
      <c r="O895" s="14">
        <v>-19.585593376424999</v>
      </c>
      <c r="P895" s="14">
        <v>-19.585593376424999</v>
      </c>
      <c r="Q895" s="16">
        <v>0</v>
      </c>
      <c r="R895" s="14">
        <v>-18.7929855</v>
      </c>
      <c r="S895" s="16">
        <v>0</v>
      </c>
      <c r="T895" s="14">
        <v>0</v>
      </c>
      <c r="U895" s="14">
        <v>0</v>
      </c>
      <c r="V895" s="14">
        <v>670</v>
      </c>
      <c r="W895">
        <f t="shared" si="66"/>
        <v>11</v>
      </c>
      <c r="X895">
        <f t="shared" si="67"/>
        <v>0</v>
      </c>
      <c r="Y895">
        <f t="shared" si="68"/>
        <v>0</v>
      </c>
      <c r="Z895">
        <f t="shared" si="70"/>
        <v>0</v>
      </c>
      <c r="AA895" s="23">
        <f t="shared" si="69"/>
        <v>0</v>
      </c>
    </row>
    <row r="896" spans="1:27" x14ac:dyDescent="0.25">
      <c r="A896" s="10" t="s">
        <v>71</v>
      </c>
      <c r="B896" s="10" t="s">
        <v>72</v>
      </c>
      <c r="C896" s="11">
        <v>45726.458333333343</v>
      </c>
      <c r="D896" s="12">
        <v>0</v>
      </c>
      <c r="E896" s="12">
        <v>0</v>
      </c>
      <c r="F896" s="13">
        <v>0.01</v>
      </c>
      <c r="G896" s="14">
        <v>2198.0100000000002</v>
      </c>
      <c r="H896" s="12">
        <v>0</v>
      </c>
      <c r="I896" s="12">
        <v>0</v>
      </c>
      <c r="J896" s="10">
        <v>0</v>
      </c>
      <c r="K896" s="10">
        <v>0</v>
      </c>
      <c r="L896" s="14">
        <v>21.9801</v>
      </c>
      <c r="M896" s="14">
        <v>-16.15896135438733</v>
      </c>
      <c r="N896" s="14">
        <v>-15.4811</v>
      </c>
      <c r="O896" s="14">
        <v>-15.32732535438733</v>
      </c>
      <c r="P896" s="14">
        <v>-15.32732535438733</v>
      </c>
      <c r="Q896" s="16">
        <v>0</v>
      </c>
      <c r="R896" s="14">
        <v>-0.65940300000000018</v>
      </c>
      <c r="S896" s="16">
        <v>-0.1722329999999965</v>
      </c>
      <c r="T896" s="14">
        <v>0</v>
      </c>
      <c r="U896" s="14">
        <v>0</v>
      </c>
      <c r="V896" s="14">
        <v>670</v>
      </c>
      <c r="W896">
        <f t="shared" si="66"/>
        <v>11</v>
      </c>
      <c r="X896">
        <f t="shared" si="67"/>
        <v>0</v>
      </c>
      <c r="Y896">
        <f t="shared" si="68"/>
        <v>0</v>
      </c>
      <c r="Z896">
        <f t="shared" si="70"/>
        <v>0.96272837999999994</v>
      </c>
      <c r="AA896" s="23">
        <f t="shared" si="69"/>
        <v>1.7532237600000034</v>
      </c>
    </row>
    <row r="897" spans="1:27" x14ac:dyDescent="0.25">
      <c r="A897" s="10" t="s">
        <v>73</v>
      </c>
      <c r="B897" s="10" t="s">
        <v>75</v>
      </c>
      <c r="C897" s="11">
        <v>45726.458333333343</v>
      </c>
      <c r="D897" s="12">
        <v>0.1</v>
      </c>
      <c r="E897" s="12">
        <v>0.1</v>
      </c>
      <c r="F897" s="13">
        <v>0</v>
      </c>
      <c r="G897" s="14">
        <v>2198.0100000000002</v>
      </c>
      <c r="H897" s="12">
        <v>0</v>
      </c>
      <c r="I897" s="12">
        <v>0</v>
      </c>
      <c r="J897" s="10">
        <v>0</v>
      </c>
      <c r="K897" s="10">
        <v>0</v>
      </c>
      <c r="L897" s="14">
        <v>0</v>
      </c>
      <c r="M897" s="14">
        <v>-11.737814825475001</v>
      </c>
      <c r="N897" s="14">
        <v>-6.5940300000000196</v>
      </c>
      <c r="O897" s="14">
        <v>-6.5285311254749976</v>
      </c>
      <c r="P897" s="14">
        <v>-6.5285311254749976</v>
      </c>
      <c r="Q897" s="16">
        <v>0</v>
      </c>
      <c r="R897" s="14">
        <v>-5.2092837000000003</v>
      </c>
      <c r="S897" s="16">
        <v>0</v>
      </c>
      <c r="T897" s="14">
        <v>0</v>
      </c>
      <c r="U897" s="14">
        <v>0</v>
      </c>
      <c r="V897" s="14">
        <v>670</v>
      </c>
      <c r="W897">
        <f t="shared" si="66"/>
        <v>11</v>
      </c>
      <c r="X897">
        <f t="shared" si="67"/>
        <v>0</v>
      </c>
      <c r="Y897">
        <f t="shared" si="68"/>
        <v>0</v>
      </c>
      <c r="Z897">
        <f t="shared" si="70"/>
        <v>0</v>
      </c>
      <c r="AA897" s="23">
        <f t="shared" si="69"/>
        <v>0</v>
      </c>
    </row>
    <row r="898" spans="1:27" x14ac:dyDescent="0.25">
      <c r="A898" s="10" t="s">
        <v>65</v>
      </c>
      <c r="B898" s="10" t="s">
        <v>68</v>
      </c>
      <c r="C898" s="11">
        <v>45726.458333333343</v>
      </c>
      <c r="D898" s="12">
        <v>2.2000000000000002</v>
      </c>
      <c r="E898" s="12">
        <v>2.2000000000000002</v>
      </c>
      <c r="F898" s="13">
        <v>2.23</v>
      </c>
      <c r="G898" s="14">
        <v>2198.0100000000002</v>
      </c>
      <c r="H898" s="12">
        <v>0</v>
      </c>
      <c r="I898" s="12">
        <v>0</v>
      </c>
      <c r="J898" s="10">
        <v>0</v>
      </c>
      <c r="K898" s="10">
        <v>0</v>
      </c>
      <c r="L898" s="14">
        <v>4901.5623000000014</v>
      </c>
      <c r="M898" s="14">
        <v>-7.5191245316195676</v>
      </c>
      <c r="N898" s="14">
        <v>-46.443299999999702</v>
      </c>
      <c r="O898" s="14">
        <v>-41.830060631619567</v>
      </c>
      <c r="P898" s="14">
        <v>-41.830060631619567</v>
      </c>
      <c r="Q898" s="16">
        <v>0</v>
      </c>
      <c r="R898" s="14">
        <v>0</v>
      </c>
      <c r="S898" s="16">
        <v>34.310936100000013</v>
      </c>
      <c r="T898" s="14">
        <v>0</v>
      </c>
      <c r="U898" s="14">
        <v>0</v>
      </c>
      <c r="V898" s="14">
        <v>670</v>
      </c>
      <c r="W898">
        <f t="shared" ref="W898:W961" si="71">+HOUR(C898)</f>
        <v>11</v>
      </c>
      <c r="X898">
        <f t="shared" ref="X898:X961" si="72">+J898*H898</f>
        <v>0</v>
      </c>
      <c r="Y898">
        <f t="shared" ref="Y898:Y961" si="73">+K898*I898</f>
        <v>0</v>
      </c>
      <c r="Z898">
        <f t="shared" si="70"/>
        <v>0</v>
      </c>
      <c r="AA898" s="23">
        <f t="shared" ref="AA898:AA961" si="74">+Z898+S898+Z898</f>
        <v>34.310936100000013</v>
      </c>
    </row>
    <row r="899" spans="1:27" x14ac:dyDescent="0.25">
      <c r="A899" s="10" t="s">
        <v>26</v>
      </c>
      <c r="B899" s="10" t="s">
        <v>26</v>
      </c>
      <c r="C899" s="11">
        <v>45726.458333333343</v>
      </c>
      <c r="D899" s="12">
        <v>0</v>
      </c>
      <c r="E899" s="12">
        <v>0</v>
      </c>
      <c r="F899" s="13">
        <v>0</v>
      </c>
      <c r="G899" s="14">
        <v>2198.0100000000002</v>
      </c>
      <c r="H899" s="12">
        <v>0</v>
      </c>
      <c r="I899" s="12">
        <v>0</v>
      </c>
      <c r="J899" s="10">
        <v>0</v>
      </c>
      <c r="K899" s="10">
        <v>0</v>
      </c>
      <c r="L899" s="14">
        <v>0</v>
      </c>
      <c r="M899" s="14">
        <v>0</v>
      </c>
      <c r="N899" s="14">
        <v>0</v>
      </c>
      <c r="O899" s="14">
        <v>0</v>
      </c>
      <c r="P899" s="14">
        <v>0</v>
      </c>
      <c r="Q899" s="16">
        <v>0</v>
      </c>
      <c r="R899" s="14">
        <v>0</v>
      </c>
      <c r="S899" s="16">
        <v>0</v>
      </c>
      <c r="T899" s="14">
        <v>0</v>
      </c>
      <c r="U899" s="14">
        <v>0</v>
      </c>
      <c r="V899" s="14">
        <v>670</v>
      </c>
      <c r="W899">
        <f t="shared" si="71"/>
        <v>11</v>
      </c>
      <c r="X899">
        <f t="shared" si="72"/>
        <v>0</v>
      </c>
      <c r="Y899">
        <f t="shared" si="73"/>
        <v>0</v>
      </c>
      <c r="Z899">
        <f t="shared" si="70"/>
        <v>0</v>
      </c>
      <c r="AA899" s="23">
        <f t="shared" si="74"/>
        <v>0</v>
      </c>
    </row>
    <row r="900" spans="1:27" x14ac:dyDescent="0.25">
      <c r="A900" s="10" t="s">
        <v>112</v>
      </c>
      <c r="B900" s="10" t="s">
        <v>154</v>
      </c>
      <c r="C900" s="11">
        <v>45726.458333333343</v>
      </c>
      <c r="D900" s="12">
        <v>0</v>
      </c>
      <c r="E900" s="12">
        <v>0</v>
      </c>
      <c r="F900" s="13">
        <v>0</v>
      </c>
      <c r="G900" s="14">
        <v>2198.0100000000002</v>
      </c>
      <c r="H900" s="12">
        <v>0</v>
      </c>
      <c r="I900" s="12">
        <v>0</v>
      </c>
      <c r="J900" s="10">
        <v>0</v>
      </c>
      <c r="K900" s="10">
        <v>0</v>
      </c>
      <c r="L900" s="14">
        <v>0</v>
      </c>
      <c r="M900" s="14">
        <v>0</v>
      </c>
      <c r="N900" s="14">
        <v>0</v>
      </c>
      <c r="O900" s="14">
        <v>0</v>
      </c>
      <c r="P900" s="14">
        <v>0</v>
      </c>
      <c r="Q900" s="16">
        <v>0</v>
      </c>
      <c r="R900" s="14">
        <v>0</v>
      </c>
      <c r="S900" s="16">
        <v>0</v>
      </c>
      <c r="T900" s="14">
        <v>0</v>
      </c>
      <c r="U900" s="14">
        <v>0</v>
      </c>
      <c r="V900" s="14">
        <v>670</v>
      </c>
      <c r="W900">
        <f t="shared" si="71"/>
        <v>11</v>
      </c>
      <c r="X900">
        <f t="shared" si="72"/>
        <v>0</v>
      </c>
      <c r="Y900">
        <f t="shared" si="73"/>
        <v>0</v>
      </c>
      <c r="Z900">
        <f t="shared" si="70"/>
        <v>0</v>
      </c>
      <c r="AA900" s="23">
        <f t="shared" si="74"/>
        <v>0</v>
      </c>
    </row>
    <row r="901" spans="1:27" x14ac:dyDescent="0.25">
      <c r="A901" s="10" t="s">
        <v>112</v>
      </c>
      <c r="B901" s="10" t="s">
        <v>114</v>
      </c>
      <c r="C901" s="11">
        <v>45726.458333333343</v>
      </c>
      <c r="D901" s="12">
        <v>0</v>
      </c>
      <c r="E901" s="12">
        <v>0</v>
      </c>
      <c r="F901" s="13">
        <v>0</v>
      </c>
      <c r="G901" s="14">
        <v>2198.0100000000002</v>
      </c>
      <c r="H901" s="12">
        <v>0</v>
      </c>
      <c r="I901" s="12">
        <v>0</v>
      </c>
      <c r="J901" s="10">
        <v>0</v>
      </c>
      <c r="K901" s="10">
        <v>0</v>
      </c>
      <c r="L901" s="14">
        <v>0</v>
      </c>
      <c r="M901" s="14">
        <v>0</v>
      </c>
      <c r="N901" s="14">
        <v>0</v>
      </c>
      <c r="O901" s="14">
        <v>0</v>
      </c>
      <c r="P901" s="14">
        <v>0</v>
      </c>
      <c r="Q901" s="16">
        <v>0</v>
      </c>
      <c r="R901" s="14">
        <v>0</v>
      </c>
      <c r="S901" s="16">
        <v>0</v>
      </c>
      <c r="T901" s="14">
        <v>0</v>
      </c>
      <c r="U901" s="14">
        <v>0</v>
      </c>
      <c r="V901" s="14">
        <v>670</v>
      </c>
      <c r="W901">
        <f t="shared" si="71"/>
        <v>11</v>
      </c>
      <c r="X901">
        <f t="shared" si="72"/>
        <v>0</v>
      </c>
      <c r="Y901">
        <f t="shared" si="73"/>
        <v>0</v>
      </c>
      <c r="Z901">
        <f t="shared" si="70"/>
        <v>0</v>
      </c>
      <c r="AA901" s="23">
        <f t="shared" si="74"/>
        <v>0</v>
      </c>
    </row>
    <row r="902" spans="1:27" x14ac:dyDescent="0.25">
      <c r="A902" s="10" t="s">
        <v>78</v>
      </c>
      <c r="B902" s="10" t="s">
        <v>79</v>
      </c>
      <c r="C902" s="11">
        <v>45726.458333333343</v>
      </c>
      <c r="D902" s="12">
        <v>0</v>
      </c>
      <c r="E902" s="12">
        <v>0</v>
      </c>
      <c r="F902" s="13">
        <v>0</v>
      </c>
      <c r="G902" s="14">
        <v>2198.0100000000002</v>
      </c>
      <c r="H902" s="12">
        <v>0</v>
      </c>
      <c r="I902" s="12">
        <v>0</v>
      </c>
      <c r="J902" s="10">
        <v>0</v>
      </c>
      <c r="K902" s="10">
        <v>0</v>
      </c>
      <c r="L902" s="14">
        <v>0</v>
      </c>
      <c r="M902" s="14">
        <v>0</v>
      </c>
      <c r="N902" s="14">
        <v>0</v>
      </c>
      <c r="O902" s="14">
        <v>0</v>
      </c>
      <c r="P902" s="14">
        <v>0</v>
      </c>
      <c r="Q902" s="16">
        <v>0</v>
      </c>
      <c r="R902" s="14">
        <v>0</v>
      </c>
      <c r="S902" s="16">
        <v>0</v>
      </c>
      <c r="T902" s="14">
        <v>0</v>
      </c>
      <c r="U902" s="14">
        <v>0</v>
      </c>
      <c r="V902" s="14">
        <v>670</v>
      </c>
      <c r="W902">
        <f t="shared" si="71"/>
        <v>11</v>
      </c>
      <c r="X902">
        <f t="shared" si="72"/>
        <v>0</v>
      </c>
      <c r="Y902">
        <f t="shared" si="73"/>
        <v>0</v>
      </c>
      <c r="Z902">
        <f t="shared" ref="Z902:Z965" si="75">+IFERROR(VLOOKUP(A902,$AD$2:$AE$7,2,0),0)*L902</f>
        <v>0</v>
      </c>
      <c r="AA902" s="23">
        <f t="shared" si="74"/>
        <v>0</v>
      </c>
    </row>
    <row r="903" spans="1:27" x14ac:dyDescent="0.25">
      <c r="A903" s="10" t="s">
        <v>80</v>
      </c>
      <c r="B903" s="10" t="s">
        <v>82</v>
      </c>
      <c r="C903" s="11">
        <v>45726.458333333343</v>
      </c>
      <c r="D903" s="12">
        <v>0</v>
      </c>
      <c r="E903" s="12">
        <v>0</v>
      </c>
      <c r="F903" s="13">
        <v>0</v>
      </c>
      <c r="G903" s="14">
        <v>2198.0100000000002</v>
      </c>
      <c r="H903" s="12">
        <v>0</v>
      </c>
      <c r="I903" s="12">
        <v>0</v>
      </c>
      <c r="J903" s="10">
        <v>0</v>
      </c>
      <c r="K903" s="10">
        <v>0</v>
      </c>
      <c r="L903" s="14">
        <v>0</v>
      </c>
      <c r="M903" s="14">
        <v>0</v>
      </c>
      <c r="N903" s="14">
        <v>0</v>
      </c>
      <c r="O903" s="14">
        <v>0</v>
      </c>
      <c r="P903" s="14">
        <v>0</v>
      </c>
      <c r="Q903" s="16">
        <v>0</v>
      </c>
      <c r="R903" s="14">
        <v>0</v>
      </c>
      <c r="S903" s="16">
        <v>0</v>
      </c>
      <c r="T903" s="14">
        <v>0</v>
      </c>
      <c r="U903" s="14">
        <v>0</v>
      </c>
      <c r="V903" s="14">
        <v>670</v>
      </c>
      <c r="W903">
        <f t="shared" si="71"/>
        <v>11</v>
      </c>
      <c r="X903">
        <f t="shared" si="72"/>
        <v>0</v>
      </c>
      <c r="Y903">
        <f t="shared" si="73"/>
        <v>0</v>
      </c>
      <c r="Z903">
        <f t="shared" si="75"/>
        <v>0</v>
      </c>
      <c r="AA903" s="23">
        <f t="shared" si="74"/>
        <v>0</v>
      </c>
    </row>
    <row r="904" spans="1:27" x14ac:dyDescent="0.25">
      <c r="A904" s="10" t="s">
        <v>60</v>
      </c>
      <c r="B904" s="10" t="s">
        <v>61</v>
      </c>
      <c r="C904" s="11">
        <v>45726.458333333343</v>
      </c>
      <c r="D904" s="12">
        <v>0</v>
      </c>
      <c r="E904" s="12">
        <v>0</v>
      </c>
      <c r="F904" s="13">
        <v>0</v>
      </c>
      <c r="G904" s="14" t="s">
        <v>62</v>
      </c>
      <c r="H904" s="12">
        <v>0</v>
      </c>
      <c r="I904" s="12">
        <v>0</v>
      </c>
      <c r="J904" s="10">
        <v>0</v>
      </c>
      <c r="K904" s="10">
        <v>0</v>
      </c>
      <c r="L904" s="14">
        <v>0</v>
      </c>
      <c r="M904" s="14">
        <v>0</v>
      </c>
      <c r="N904" s="14">
        <v>0</v>
      </c>
      <c r="O904" s="14">
        <v>0</v>
      </c>
      <c r="P904" s="14">
        <v>0</v>
      </c>
      <c r="Q904" s="16">
        <v>0</v>
      </c>
      <c r="R904" s="14">
        <v>0</v>
      </c>
      <c r="S904" s="16">
        <v>0</v>
      </c>
      <c r="T904" s="14">
        <v>0</v>
      </c>
      <c r="U904" s="14">
        <v>0</v>
      </c>
      <c r="V904" s="14" t="s">
        <v>62</v>
      </c>
      <c r="W904">
        <f t="shared" si="71"/>
        <v>11</v>
      </c>
      <c r="X904">
        <f t="shared" si="72"/>
        <v>0</v>
      </c>
      <c r="Y904">
        <f t="shared" si="73"/>
        <v>0</v>
      </c>
      <c r="Z904">
        <f t="shared" si="75"/>
        <v>0</v>
      </c>
      <c r="AA904" s="23">
        <f t="shared" si="74"/>
        <v>0</v>
      </c>
    </row>
    <row r="905" spans="1:27" x14ac:dyDescent="0.25">
      <c r="A905" s="10" t="s">
        <v>26</v>
      </c>
      <c r="B905" s="10" t="s">
        <v>28</v>
      </c>
      <c r="C905" s="11">
        <v>45726.458333333343</v>
      </c>
      <c r="D905" s="12">
        <v>2.5</v>
      </c>
      <c r="E905" s="12">
        <v>2.5</v>
      </c>
      <c r="F905" s="13">
        <v>2.52</v>
      </c>
      <c r="G905" s="14">
        <v>2198.0100000000002</v>
      </c>
      <c r="H905" s="12">
        <v>0</v>
      </c>
      <c r="I905" s="12">
        <v>0</v>
      </c>
      <c r="J905" s="10">
        <v>0</v>
      </c>
      <c r="K905" s="10">
        <v>0</v>
      </c>
      <c r="L905" s="14">
        <v>5538.985200000001</v>
      </c>
      <c r="M905" s="14">
        <v>16.56572293769052</v>
      </c>
      <c r="N905" s="14">
        <v>-30.962200000000031</v>
      </c>
      <c r="O905" s="14">
        <v>-24.97666606230948</v>
      </c>
      <c r="P905" s="14">
        <v>-24.97666606230948</v>
      </c>
      <c r="Q905" s="16">
        <v>0</v>
      </c>
      <c r="R905" s="14">
        <v>0</v>
      </c>
      <c r="S905" s="16">
        <v>41.542389000000007</v>
      </c>
      <c r="T905" s="14">
        <v>0</v>
      </c>
      <c r="U905" s="14">
        <v>0</v>
      </c>
      <c r="V905" s="14">
        <v>670</v>
      </c>
      <c r="W905">
        <f t="shared" si="71"/>
        <v>11</v>
      </c>
      <c r="X905">
        <f t="shared" si="72"/>
        <v>0</v>
      </c>
      <c r="Y905">
        <f t="shared" si="73"/>
        <v>0</v>
      </c>
      <c r="Z905">
        <f t="shared" si="75"/>
        <v>0</v>
      </c>
      <c r="AA905" s="23">
        <f t="shared" si="74"/>
        <v>41.542389000000007</v>
      </c>
    </row>
    <row r="906" spans="1:27" x14ac:dyDescent="0.25">
      <c r="A906" s="10" t="s">
        <v>65</v>
      </c>
      <c r="B906" s="10" t="s">
        <v>66</v>
      </c>
      <c r="C906" s="11">
        <v>45726.458333333343</v>
      </c>
      <c r="D906" s="12">
        <v>2</v>
      </c>
      <c r="E906" s="12">
        <v>2</v>
      </c>
      <c r="F906" s="13">
        <v>2.0099999999999998</v>
      </c>
      <c r="G906" s="14">
        <v>2198.0100000000002</v>
      </c>
      <c r="H906" s="12">
        <v>0</v>
      </c>
      <c r="I906" s="12">
        <v>0</v>
      </c>
      <c r="J906" s="10">
        <v>0</v>
      </c>
      <c r="K906" s="10">
        <v>0</v>
      </c>
      <c r="L906" s="14">
        <v>4418.0001000000002</v>
      </c>
      <c r="M906" s="14">
        <v>16.982647156127019</v>
      </c>
      <c r="N906" s="14">
        <v>-15.481099999999669</v>
      </c>
      <c r="O906" s="14">
        <v>-13.943353543872981</v>
      </c>
      <c r="P906" s="14">
        <v>-13.943353543872981</v>
      </c>
      <c r="Q906" s="16">
        <v>0</v>
      </c>
      <c r="R906" s="14">
        <v>0</v>
      </c>
      <c r="S906" s="16">
        <v>30.926000699999999</v>
      </c>
      <c r="T906" s="14">
        <v>0</v>
      </c>
      <c r="U906" s="14">
        <v>0</v>
      </c>
      <c r="V906" s="14">
        <v>670</v>
      </c>
      <c r="W906">
        <f t="shared" si="71"/>
        <v>11</v>
      </c>
      <c r="X906">
        <f t="shared" si="72"/>
        <v>0</v>
      </c>
      <c r="Y906">
        <f t="shared" si="73"/>
        <v>0</v>
      </c>
      <c r="Z906">
        <f t="shared" si="75"/>
        <v>0</v>
      </c>
      <c r="AA906" s="23">
        <f t="shared" si="74"/>
        <v>30.926000699999999</v>
      </c>
    </row>
    <row r="907" spans="1:27" x14ac:dyDescent="0.25">
      <c r="A907" s="10" t="s">
        <v>77</v>
      </c>
      <c r="B907" s="10" t="s">
        <v>77</v>
      </c>
      <c r="C907" s="11">
        <v>45726.458333333343</v>
      </c>
      <c r="D907" s="12">
        <v>0.19</v>
      </c>
      <c r="E907" s="12">
        <v>0.19</v>
      </c>
      <c r="F907" s="13">
        <v>0.18</v>
      </c>
      <c r="G907" s="14">
        <v>2198.0100000000002</v>
      </c>
      <c r="H907" s="12">
        <v>0</v>
      </c>
      <c r="I907" s="12">
        <v>0</v>
      </c>
      <c r="J907" s="10">
        <v>0</v>
      </c>
      <c r="K907" s="10">
        <v>0</v>
      </c>
      <c r="L907" s="14">
        <v>395.64179999999999</v>
      </c>
      <c r="M907" s="14">
        <v>17.24909962905004</v>
      </c>
      <c r="N907" s="14">
        <v>-1.318806000000005</v>
      </c>
      <c r="O907" s="14">
        <v>-1.1878082509499599</v>
      </c>
      <c r="P907" s="14">
        <v>-1.1878082509499599</v>
      </c>
      <c r="Q907" s="16">
        <v>0</v>
      </c>
      <c r="R907" s="14">
        <v>0</v>
      </c>
      <c r="S907" s="16">
        <v>18.43690788</v>
      </c>
      <c r="T907" s="14">
        <v>0</v>
      </c>
      <c r="U907" s="14">
        <v>0</v>
      </c>
      <c r="V907" s="14">
        <v>670</v>
      </c>
      <c r="W907">
        <f t="shared" si="71"/>
        <v>11</v>
      </c>
      <c r="X907">
        <f t="shared" si="72"/>
        <v>0</v>
      </c>
      <c r="Y907">
        <f t="shared" si="73"/>
        <v>0</v>
      </c>
      <c r="Z907">
        <f t="shared" si="75"/>
        <v>0</v>
      </c>
      <c r="AA907" s="23">
        <f t="shared" si="74"/>
        <v>18.43690788</v>
      </c>
    </row>
    <row r="908" spans="1:27" x14ac:dyDescent="0.25">
      <c r="A908" s="10" t="s">
        <v>94</v>
      </c>
      <c r="B908" s="10" t="s">
        <v>95</v>
      </c>
      <c r="C908" s="11">
        <v>45726.458333333343</v>
      </c>
      <c r="D908" s="12">
        <v>1.1200000000000001</v>
      </c>
      <c r="E908" s="12">
        <v>1.1200000000000001</v>
      </c>
      <c r="F908" s="13">
        <v>1.1599999999999999</v>
      </c>
      <c r="G908" s="14">
        <v>2198.0100000000002</v>
      </c>
      <c r="H908" s="12">
        <v>0</v>
      </c>
      <c r="I908" s="12">
        <v>0</v>
      </c>
      <c r="J908" s="10">
        <v>0</v>
      </c>
      <c r="K908" s="10">
        <v>0</v>
      </c>
      <c r="L908" s="14">
        <v>2549.6916000000001</v>
      </c>
      <c r="M908" s="14">
        <v>33.115754016760533</v>
      </c>
      <c r="N908" s="14">
        <v>-92.886599999999746</v>
      </c>
      <c r="O908" s="14">
        <v>-83.660121263239475</v>
      </c>
      <c r="P908" s="14">
        <v>-83.660121263239475</v>
      </c>
      <c r="Q908" s="16">
        <v>0</v>
      </c>
      <c r="R908" s="14">
        <v>0</v>
      </c>
      <c r="S908" s="16">
        <v>116.77587527999999</v>
      </c>
      <c r="T908" s="14">
        <v>0</v>
      </c>
      <c r="U908" s="14">
        <v>0</v>
      </c>
      <c r="V908" s="14">
        <v>670</v>
      </c>
      <c r="W908">
        <f t="shared" si="71"/>
        <v>11</v>
      </c>
      <c r="X908">
        <f t="shared" si="72"/>
        <v>0</v>
      </c>
      <c r="Y908">
        <f t="shared" si="73"/>
        <v>0</v>
      </c>
      <c r="Z908">
        <f t="shared" si="75"/>
        <v>0</v>
      </c>
      <c r="AA908" s="23">
        <f t="shared" si="74"/>
        <v>116.77587527999999</v>
      </c>
    </row>
    <row r="909" spans="1:27" x14ac:dyDescent="0.25">
      <c r="A909" s="10" t="s">
        <v>65</v>
      </c>
      <c r="B909" s="10" t="s">
        <v>69</v>
      </c>
      <c r="C909" s="11">
        <v>45726.458333333343</v>
      </c>
      <c r="D909" s="12">
        <v>2.8</v>
      </c>
      <c r="E909" s="12">
        <v>2.8</v>
      </c>
      <c r="F909" s="13">
        <v>2.8</v>
      </c>
      <c r="G909" s="14">
        <v>2198.0100000000002</v>
      </c>
      <c r="H909" s="12">
        <v>0</v>
      </c>
      <c r="I909" s="12">
        <v>0</v>
      </c>
      <c r="J909" s="10">
        <v>0</v>
      </c>
      <c r="K909" s="10">
        <v>0</v>
      </c>
      <c r="L909" s="14">
        <v>6154.4280000000017</v>
      </c>
      <c r="M909" s="14">
        <v>43.080995999999388</v>
      </c>
      <c r="N909" s="14">
        <v>-6.8749894666098049E-13</v>
      </c>
      <c r="O909" s="14">
        <v>-6.192092857958756E-13</v>
      </c>
      <c r="P909" s="14">
        <v>-6.192092857958756E-13</v>
      </c>
      <c r="Q909" s="16">
        <v>0</v>
      </c>
      <c r="R909" s="14">
        <v>0</v>
      </c>
      <c r="S909" s="16">
        <v>43.080996000000013</v>
      </c>
      <c r="T909" s="14">
        <v>0</v>
      </c>
      <c r="U909" s="14">
        <v>0</v>
      </c>
      <c r="V909" s="14">
        <v>670</v>
      </c>
      <c r="W909">
        <f t="shared" si="71"/>
        <v>11</v>
      </c>
      <c r="X909">
        <f t="shared" si="72"/>
        <v>0</v>
      </c>
      <c r="Y909">
        <f t="shared" si="73"/>
        <v>0</v>
      </c>
      <c r="Z909">
        <f t="shared" si="75"/>
        <v>0</v>
      </c>
      <c r="AA909" s="23">
        <f t="shared" si="74"/>
        <v>43.080996000000013</v>
      </c>
    </row>
    <row r="910" spans="1:27" x14ac:dyDescent="0.25">
      <c r="A910" s="10" t="s">
        <v>86</v>
      </c>
      <c r="B910" s="10" t="s">
        <v>87</v>
      </c>
      <c r="C910" s="11">
        <v>45726.458333333343</v>
      </c>
      <c r="D910" s="12">
        <v>1.3</v>
      </c>
      <c r="E910" s="12">
        <v>1.3</v>
      </c>
      <c r="F910" s="13">
        <v>1.31</v>
      </c>
      <c r="G910" s="14">
        <v>2198.0100000000002</v>
      </c>
      <c r="H910" s="12">
        <v>0</v>
      </c>
      <c r="I910" s="12">
        <v>0</v>
      </c>
      <c r="J910" s="10">
        <v>0</v>
      </c>
      <c r="K910" s="10">
        <v>0</v>
      </c>
      <c r="L910" s="14">
        <v>2879.3930999999998</v>
      </c>
      <c r="M910" s="14">
        <v>43.644508456126722</v>
      </c>
      <c r="N910" s="14">
        <v>-15.481100000000019</v>
      </c>
      <c r="O910" s="14">
        <v>-13.9433535438733</v>
      </c>
      <c r="P910" s="14">
        <v>-13.9433535438733</v>
      </c>
      <c r="Q910" s="16">
        <v>0</v>
      </c>
      <c r="R910" s="14">
        <v>0</v>
      </c>
      <c r="S910" s="16">
        <v>57.587862000000023</v>
      </c>
      <c r="T910" s="14">
        <v>0</v>
      </c>
      <c r="U910" s="14">
        <v>0</v>
      </c>
      <c r="V910" s="14">
        <v>670</v>
      </c>
      <c r="W910">
        <f t="shared" si="71"/>
        <v>11</v>
      </c>
      <c r="X910">
        <f t="shared" si="72"/>
        <v>0</v>
      </c>
      <c r="Y910">
        <f t="shared" si="73"/>
        <v>0</v>
      </c>
      <c r="Z910">
        <f t="shared" si="75"/>
        <v>0</v>
      </c>
      <c r="AA910" s="23">
        <f t="shared" si="74"/>
        <v>57.587862000000023</v>
      </c>
    </row>
    <row r="911" spans="1:27" x14ac:dyDescent="0.25">
      <c r="A911" s="10" t="s">
        <v>50</v>
      </c>
      <c r="B911" s="10" t="s">
        <v>51</v>
      </c>
      <c r="C911" s="11">
        <v>45726.458333333343</v>
      </c>
      <c r="D911" s="12">
        <v>2.1</v>
      </c>
      <c r="E911" s="12">
        <v>2.1</v>
      </c>
      <c r="F911" s="13">
        <v>2.1</v>
      </c>
      <c r="G911" s="14">
        <v>2198.0100000000002</v>
      </c>
      <c r="H911" s="12">
        <v>0</v>
      </c>
      <c r="I911" s="12">
        <v>0</v>
      </c>
      <c r="J911" s="10">
        <v>0</v>
      </c>
      <c r="K911" s="10">
        <v>0</v>
      </c>
      <c r="L911" s="14">
        <v>4615.8210000000008</v>
      </c>
      <c r="M911" s="14">
        <v>55.389852000000012</v>
      </c>
      <c r="N911" s="14">
        <v>0</v>
      </c>
      <c r="O911" s="14">
        <v>0</v>
      </c>
      <c r="P911" s="14">
        <v>0</v>
      </c>
      <c r="Q911" s="16">
        <v>0</v>
      </c>
      <c r="R911" s="14">
        <v>0</v>
      </c>
      <c r="S911" s="16">
        <v>55.389852000000012</v>
      </c>
      <c r="T911" s="14">
        <v>0</v>
      </c>
      <c r="U911" s="14">
        <v>0</v>
      </c>
      <c r="V911" s="14">
        <v>670</v>
      </c>
      <c r="W911">
        <f t="shared" si="71"/>
        <v>11</v>
      </c>
      <c r="X911">
        <f t="shared" si="72"/>
        <v>0</v>
      </c>
      <c r="Y911">
        <f t="shared" si="73"/>
        <v>0</v>
      </c>
      <c r="Z911">
        <f t="shared" si="75"/>
        <v>0</v>
      </c>
      <c r="AA911" s="23">
        <f t="shared" si="74"/>
        <v>55.389852000000012</v>
      </c>
    </row>
    <row r="912" spans="1:27" x14ac:dyDescent="0.25">
      <c r="A912" s="10" t="s">
        <v>21</v>
      </c>
      <c r="B912" s="10" t="s">
        <v>22</v>
      </c>
      <c r="C912" s="11">
        <v>45726.458333333343</v>
      </c>
      <c r="D912" s="12">
        <v>1.69</v>
      </c>
      <c r="E912" s="12">
        <v>1.69</v>
      </c>
      <c r="F912" s="13">
        <v>1.51</v>
      </c>
      <c r="G912" s="14">
        <v>2198.0100000000002</v>
      </c>
      <c r="H912" s="12">
        <v>0</v>
      </c>
      <c r="I912" s="12">
        <v>0</v>
      </c>
      <c r="J912" s="10">
        <v>0</v>
      </c>
      <c r="K912" s="10">
        <v>0</v>
      </c>
      <c r="L912" s="14">
        <v>3318.995100000001</v>
      </c>
      <c r="M912" s="14">
        <v>73.834661812827292</v>
      </c>
      <c r="N912" s="14">
        <v>-12.52865700000004</v>
      </c>
      <c r="O912" s="14">
        <v>-2.5022254871727072</v>
      </c>
      <c r="P912" s="14">
        <v>-2.5022254871727072</v>
      </c>
      <c r="Q912" s="16">
        <v>0</v>
      </c>
      <c r="R912" s="14">
        <v>0</v>
      </c>
      <c r="S912" s="16">
        <v>76.336887300000001</v>
      </c>
      <c r="T912" s="14">
        <v>0</v>
      </c>
      <c r="U912" s="14">
        <v>0</v>
      </c>
      <c r="V912" s="14">
        <v>670</v>
      </c>
      <c r="W912">
        <f t="shared" si="71"/>
        <v>11</v>
      </c>
      <c r="X912">
        <f t="shared" si="72"/>
        <v>0</v>
      </c>
      <c r="Y912">
        <f t="shared" si="73"/>
        <v>0</v>
      </c>
      <c r="Z912">
        <f t="shared" si="75"/>
        <v>0</v>
      </c>
      <c r="AA912" s="23">
        <f t="shared" si="74"/>
        <v>76.336887300000001</v>
      </c>
    </row>
    <row r="913" spans="1:27" x14ac:dyDescent="0.25">
      <c r="A913" s="10" t="s">
        <v>54</v>
      </c>
      <c r="B913" s="10" t="s">
        <v>57</v>
      </c>
      <c r="C913" s="11">
        <v>45726.458333333343</v>
      </c>
      <c r="D913" s="12">
        <v>2.7</v>
      </c>
      <c r="E913" s="12">
        <v>2.7</v>
      </c>
      <c r="F913" s="13">
        <v>2.71</v>
      </c>
      <c r="G913" s="14">
        <v>2198.0100000000002</v>
      </c>
      <c r="H913" s="12">
        <v>0</v>
      </c>
      <c r="I913" s="12">
        <v>0</v>
      </c>
      <c r="J913" s="10">
        <v>0</v>
      </c>
      <c r="K913" s="10">
        <v>0</v>
      </c>
      <c r="L913" s="14">
        <v>5956.6071000000002</v>
      </c>
      <c r="M913" s="14">
        <v>107.00437256026051</v>
      </c>
      <c r="N913" s="14">
        <v>-15.481099999999669</v>
      </c>
      <c r="O913" s="14">
        <v>-0.21455523973953139</v>
      </c>
      <c r="P913" s="14">
        <v>-0.21455523973953139</v>
      </c>
      <c r="Q913" s="16">
        <v>0</v>
      </c>
      <c r="R913" s="14">
        <v>0</v>
      </c>
      <c r="S913" s="16">
        <v>107.2189278</v>
      </c>
      <c r="T913" s="14">
        <v>0</v>
      </c>
      <c r="U913" s="14">
        <v>0</v>
      </c>
      <c r="V913" s="14">
        <v>670</v>
      </c>
      <c r="W913">
        <f t="shared" si="71"/>
        <v>11</v>
      </c>
      <c r="X913">
        <f t="shared" si="72"/>
        <v>0</v>
      </c>
      <c r="Y913">
        <f t="shared" si="73"/>
        <v>0</v>
      </c>
      <c r="Z913">
        <f t="shared" si="75"/>
        <v>0</v>
      </c>
      <c r="AA913" s="23">
        <f t="shared" si="74"/>
        <v>107.2189278</v>
      </c>
    </row>
    <row r="914" spans="1:27" x14ac:dyDescent="0.25">
      <c r="A914" s="10" t="s">
        <v>98</v>
      </c>
      <c r="B914" s="10" t="s">
        <v>99</v>
      </c>
      <c r="C914" s="11">
        <v>45726.458333333343</v>
      </c>
      <c r="D914" s="12">
        <v>17.399999999999999</v>
      </c>
      <c r="E914" s="12">
        <v>8.6999999999999993</v>
      </c>
      <c r="F914" s="13">
        <v>8.3800000000000008</v>
      </c>
      <c r="G914" s="14">
        <v>2198.0100000000002</v>
      </c>
      <c r="H914" s="12">
        <v>0</v>
      </c>
      <c r="I914" s="12">
        <v>1773.8</v>
      </c>
      <c r="J914" s="10">
        <v>0</v>
      </c>
      <c r="K914" s="10">
        <v>0.2</v>
      </c>
      <c r="L914" s="14">
        <v>18419.323799999998</v>
      </c>
      <c r="M914" s="14">
        <v>253.8435371529219</v>
      </c>
      <c r="N914" s="14">
        <v>-34.288955999999963</v>
      </c>
      <c r="O914" s="14">
        <v>-15.49935284707826</v>
      </c>
      <c r="P914" s="14">
        <v>-15.49935284707826</v>
      </c>
      <c r="Q914" s="16">
        <v>0</v>
      </c>
      <c r="R914" s="14">
        <v>0</v>
      </c>
      <c r="S914" s="16">
        <v>354.18489000000011</v>
      </c>
      <c r="T914" s="14">
        <v>-84.842000000000056</v>
      </c>
      <c r="U914" s="14">
        <v>0</v>
      </c>
      <c r="V914" s="14">
        <v>670</v>
      </c>
      <c r="W914">
        <f t="shared" si="71"/>
        <v>11</v>
      </c>
      <c r="X914">
        <f t="shared" si="72"/>
        <v>0</v>
      </c>
      <c r="Y914">
        <f t="shared" si="73"/>
        <v>354.76</v>
      </c>
      <c r="Z914">
        <f t="shared" si="75"/>
        <v>184.19323799999998</v>
      </c>
      <c r="AA914" s="23">
        <f t="shared" si="74"/>
        <v>722.57136600000001</v>
      </c>
    </row>
    <row r="915" spans="1:27" x14ac:dyDescent="0.25">
      <c r="A915" s="10" t="s">
        <v>96</v>
      </c>
      <c r="B915" s="10" t="s">
        <v>97</v>
      </c>
      <c r="C915" s="11">
        <v>45726.458333333343</v>
      </c>
      <c r="D915" s="12">
        <v>0</v>
      </c>
      <c r="E915" s="12">
        <v>0</v>
      </c>
      <c r="F915" s="13">
        <v>0</v>
      </c>
      <c r="G915" s="14">
        <v>2198.0100000000002</v>
      </c>
      <c r="H915" s="12">
        <v>1895.8508792497071</v>
      </c>
      <c r="I915" s="12">
        <v>1876.2785624211861</v>
      </c>
      <c r="J915" s="10">
        <v>85.3</v>
      </c>
      <c r="K915" s="10">
        <v>79.3</v>
      </c>
      <c r="L915" s="14">
        <v>0</v>
      </c>
      <c r="M915" s="14">
        <v>260.8700000000249</v>
      </c>
      <c r="N915" s="14">
        <v>0</v>
      </c>
      <c r="O915" s="14">
        <v>0</v>
      </c>
      <c r="P915" s="14">
        <v>0</v>
      </c>
      <c r="Q915" s="16">
        <v>0</v>
      </c>
      <c r="R915" s="14">
        <v>0</v>
      </c>
      <c r="S915" s="16">
        <v>0</v>
      </c>
      <c r="T915" s="14">
        <v>1812.95472450176</v>
      </c>
      <c r="U915" s="14">
        <v>-1552.0847245017351</v>
      </c>
      <c r="V915" s="14">
        <v>670</v>
      </c>
      <c r="W915">
        <f t="shared" si="71"/>
        <v>11</v>
      </c>
      <c r="X915">
        <f t="shared" si="72"/>
        <v>161716.08000000002</v>
      </c>
      <c r="Y915">
        <f t="shared" si="73"/>
        <v>148788.89000000004</v>
      </c>
      <c r="Z915">
        <f t="shared" si="75"/>
        <v>0</v>
      </c>
      <c r="AA915" s="23">
        <f t="shared" si="74"/>
        <v>0</v>
      </c>
    </row>
    <row r="916" spans="1:27" x14ac:dyDescent="0.25">
      <c r="A916" s="10" t="s">
        <v>43</v>
      </c>
      <c r="B916" s="10" t="s">
        <v>45</v>
      </c>
      <c r="C916" s="11">
        <v>45726.458333333343</v>
      </c>
      <c r="D916" s="12">
        <v>5</v>
      </c>
      <c r="E916" s="12">
        <v>5</v>
      </c>
      <c r="F916" s="13">
        <v>5</v>
      </c>
      <c r="G916" s="14">
        <v>2198.0100000000002</v>
      </c>
      <c r="H916" s="12">
        <v>0</v>
      </c>
      <c r="I916" s="12">
        <v>0</v>
      </c>
      <c r="J916" s="10">
        <v>0</v>
      </c>
      <c r="K916" s="10">
        <v>0</v>
      </c>
      <c r="L916" s="14">
        <v>10990.05</v>
      </c>
      <c r="M916" s="14">
        <v>329.70150000000001</v>
      </c>
      <c r="N916" s="14">
        <v>0</v>
      </c>
      <c r="O916" s="14">
        <v>0</v>
      </c>
      <c r="P916" s="14">
        <v>0</v>
      </c>
      <c r="Q916" s="16">
        <v>0</v>
      </c>
      <c r="R916" s="14">
        <v>0</v>
      </c>
      <c r="S916" s="16">
        <v>329.70150000000001</v>
      </c>
      <c r="T916" s="14">
        <v>0</v>
      </c>
      <c r="U916" s="14">
        <v>0</v>
      </c>
      <c r="V916" s="14">
        <v>670</v>
      </c>
      <c r="W916">
        <f t="shared" si="71"/>
        <v>11</v>
      </c>
      <c r="X916">
        <f t="shared" si="72"/>
        <v>0</v>
      </c>
      <c r="Y916">
        <f t="shared" si="73"/>
        <v>0</v>
      </c>
      <c r="Z916">
        <f t="shared" si="75"/>
        <v>0</v>
      </c>
      <c r="AA916" s="23">
        <f t="shared" si="74"/>
        <v>329.70150000000001</v>
      </c>
    </row>
    <row r="917" spans="1:27" x14ac:dyDescent="0.25">
      <c r="A917" s="10" t="s">
        <v>110</v>
      </c>
      <c r="B917" s="10" t="s">
        <v>111</v>
      </c>
      <c r="C917" s="11">
        <v>45726.458333333343</v>
      </c>
      <c r="D917" s="12">
        <v>3.61</v>
      </c>
      <c r="E917" s="12">
        <v>3.61</v>
      </c>
      <c r="F917" s="13">
        <v>2.62</v>
      </c>
      <c r="G917" s="14">
        <v>2198.0100000000002</v>
      </c>
      <c r="H917" s="12">
        <v>1773.8</v>
      </c>
      <c r="I917" s="12">
        <v>0</v>
      </c>
      <c r="J917" s="10">
        <v>1.2</v>
      </c>
      <c r="K917" s="10">
        <v>0</v>
      </c>
      <c r="L917" s="14">
        <v>5758.7861999999996</v>
      </c>
      <c r="M917" s="14">
        <v>340.50909083478842</v>
      </c>
      <c r="N917" s="14">
        <v>-340.58419999999973</v>
      </c>
      <c r="O917" s="14">
        <v>-306.75377796521201</v>
      </c>
      <c r="P917" s="14">
        <v>-306.75377796521201</v>
      </c>
      <c r="Q917" s="16">
        <v>0</v>
      </c>
      <c r="R917" s="14">
        <v>0</v>
      </c>
      <c r="S917" s="16">
        <v>138.21086879999999</v>
      </c>
      <c r="T917" s="14">
        <v>509.05200000000031</v>
      </c>
      <c r="U917" s="14">
        <v>0</v>
      </c>
      <c r="V917" s="14">
        <v>670</v>
      </c>
      <c r="W917">
        <f t="shared" si="71"/>
        <v>11</v>
      </c>
      <c r="X917">
        <f t="shared" si="72"/>
        <v>2128.56</v>
      </c>
      <c r="Y917">
        <f t="shared" si="73"/>
        <v>0</v>
      </c>
      <c r="Z917">
        <f t="shared" si="75"/>
        <v>0</v>
      </c>
      <c r="AA917" s="23">
        <f t="shared" si="74"/>
        <v>138.21086879999999</v>
      </c>
    </row>
    <row r="918" spans="1:27" x14ac:dyDescent="0.25">
      <c r="A918" s="10" t="s">
        <v>26</v>
      </c>
      <c r="B918" s="10" t="s">
        <v>32</v>
      </c>
      <c r="C918" s="11">
        <v>45726.458333333343</v>
      </c>
      <c r="D918" s="12">
        <v>9.4</v>
      </c>
      <c r="E918" s="12">
        <v>9.4</v>
      </c>
      <c r="F918" s="13">
        <v>9.1999999999999993</v>
      </c>
      <c r="G918" s="14">
        <v>2198.0100000000002</v>
      </c>
      <c r="H918" s="12">
        <v>0</v>
      </c>
      <c r="I918" s="12">
        <v>0</v>
      </c>
      <c r="J918" s="10">
        <v>0</v>
      </c>
      <c r="K918" s="10">
        <v>0</v>
      </c>
      <c r="L918" s="14">
        <v>20221.691999999999</v>
      </c>
      <c r="M918" s="14">
        <v>353.35187829461393</v>
      </c>
      <c r="N918" s="14">
        <v>-13.18806000000011</v>
      </c>
      <c r="O918" s="14">
        <v>-10.638577705386041</v>
      </c>
      <c r="P918" s="14">
        <v>-10.638577705386041</v>
      </c>
      <c r="Q918" s="16">
        <v>0</v>
      </c>
      <c r="R918" s="14">
        <v>0</v>
      </c>
      <c r="S918" s="16">
        <v>363.99045599999999</v>
      </c>
      <c r="T918" s="14">
        <v>0</v>
      </c>
      <c r="U918" s="14">
        <v>0</v>
      </c>
      <c r="V918" s="14">
        <v>670</v>
      </c>
      <c r="W918">
        <f t="shared" si="71"/>
        <v>11</v>
      </c>
      <c r="X918">
        <f t="shared" si="72"/>
        <v>0</v>
      </c>
      <c r="Y918">
        <f t="shared" si="73"/>
        <v>0</v>
      </c>
      <c r="Z918">
        <f t="shared" si="75"/>
        <v>0</v>
      </c>
      <c r="AA918" s="23">
        <f t="shared" si="74"/>
        <v>363.99045599999999</v>
      </c>
    </row>
    <row r="919" spans="1:27" x14ac:dyDescent="0.25">
      <c r="A919" s="10" t="s">
        <v>26</v>
      </c>
      <c r="B919" s="10" t="s">
        <v>31</v>
      </c>
      <c r="C919" s="11">
        <v>45726.458333333343</v>
      </c>
      <c r="D919" s="12">
        <v>9.5299999999999994</v>
      </c>
      <c r="E919" s="12">
        <v>9.5299999999999994</v>
      </c>
      <c r="F919" s="13">
        <v>9.3000000000000007</v>
      </c>
      <c r="G919" s="14">
        <v>2198.0100000000002</v>
      </c>
      <c r="H919" s="12">
        <v>0</v>
      </c>
      <c r="I919" s="12">
        <v>0</v>
      </c>
      <c r="J919" s="10">
        <v>0</v>
      </c>
      <c r="K919" s="10">
        <v>0</v>
      </c>
      <c r="L919" s="14">
        <v>20441.492999999999</v>
      </c>
      <c r="M919" s="14">
        <v>357.30829629461408</v>
      </c>
      <c r="N919" s="14">
        <v>-13.188059999999989</v>
      </c>
      <c r="O919" s="14">
        <v>-10.63857770538595</v>
      </c>
      <c r="P919" s="14">
        <v>-10.63857770538595</v>
      </c>
      <c r="Q919" s="16">
        <v>0</v>
      </c>
      <c r="R919" s="14">
        <v>0</v>
      </c>
      <c r="S919" s="16">
        <v>367.94687399999998</v>
      </c>
      <c r="T919" s="14">
        <v>0</v>
      </c>
      <c r="U919" s="14">
        <v>0</v>
      </c>
      <c r="V919" s="14">
        <v>670</v>
      </c>
      <c r="W919">
        <f t="shared" si="71"/>
        <v>11</v>
      </c>
      <c r="X919">
        <f t="shared" si="72"/>
        <v>0</v>
      </c>
      <c r="Y919">
        <f t="shared" si="73"/>
        <v>0</v>
      </c>
      <c r="Z919">
        <f t="shared" si="75"/>
        <v>0</v>
      </c>
      <c r="AA919" s="23">
        <f t="shared" si="74"/>
        <v>367.94687399999998</v>
      </c>
    </row>
    <row r="920" spans="1:27" x14ac:dyDescent="0.25">
      <c r="A920" s="10" t="s">
        <v>26</v>
      </c>
      <c r="B920" s="10" t="s">
        <v>36</v>
      </c>
      <c r="C920" s="11">
        <v>45726.458333333343</v>
      </c>
      <c r="D920" s="12">
        <v>9.42</v>
      </c>
      <c r="E920" s="12">
        <v>9.42</v>
      </c>
      <c r="F920" s="13">
        <v>9.1999999999999993</v>
      </c>
      <c r="G920" s="14">
        <v>2198.0100000000002</v>
      </c>
      <c r="H920" s="12">
        <v>1773.8</v>
      </c>
      <c r="I920" s="12">
        <v>0</v>
      </c>
      <c r="J920" s="10">
        <v>0.3</v>
      </c>
      <c r="K920" s="10">
        <v>0</v>
      </c>
      <c r="L920" s="14">
        <v>20221.691999999999</v>
      </c>
      <c r="M920" s="14">
        <v>366.37012568845319</v>
      </c>
      <c r="N920" s="14">
        <v>-154.8109999999995</v>
      </c>
      <c r="O920" s="14">
        <v>-124.8833303115469</v>
      </c>
      <c r="P920" s="14">
        <v>-124.8833303115469</v>
      </c>
      <c r="Q920" s="16">
        <v>0</v>
      </c>
      <c r="R920" s="14">
        <v>0</v>
      </c>
      <c r="S920" s="16">
        <v>363.99045599999999</v>
      </c>
      <c r="T920" s="14">
        <v>127.2630000000001</v>
      </c>
      <c r="U920" s="14">
        <v>0</v>
      </c>
      <c r="V920" s="14">
        <v>670</v>
      </c>
      <c r="W920">
        <f t="shared" si="71"/>
        <v>11</v>
      </c>
      <c r="X920">
        <f t="shared" si="72"/>
        <v>532.14</v>
      </c>
      <c r="Y920">
        <f t="shared" si="73"/>
        <v>0</v>
      </c>
      <c r="Z920">
        <f t="shared" si="75"/>
        <v>0</v>
      </c>
      <c r="AA920" s="23">
        <f t="shared" si="74"/>
        <v>363.99045599999999</v>
      </c>
    </row>
    <row r="921" spans="1:27" x14ac:dyDescent="0.25">
      <c r="A921" s="10" t="s">
        <v>80</v>
      </c>
      <c r="B921" s="10" t="s">
        <v>83</v>
      </c>
      <c r="C921" s="11">
        <v>45726.458333333343</v>
      </c>
      <c r="D921" s="12">
        <v>11.4</v>
      </c>
      <c r="E921" s="12">
        <v>11.4</v>
      </c>
      <c r="F921" s="13">
        <v>11.46</v>
      </c>
      <c r="G921" s="14">
        <v>2198.0100000000002</v>
      </c>
      <c r="H921" s="12">
        <v>0</v>
      </c>
      <c r="I921" s="12">
        <v>0</v>
      </c>
      <c r="J921" s="10">
        <v>0</v>
      </c>
      <c r="K921" s="10">
        <v>0</v>
      </c>
      <c r="L921" s="14">
        <v>25189.194599999999</v>
      </c>
      <c r="M921" s="14">
        <v>419.12440946273688</v>
      </c>
      <c r="N921" s="14">
        <v>-92.886599999998026</v>
      </c>
      <c r="O921" s="14">
        <v>-71.405482237263072</v>
      </c>
      <c r="P921" s="14">
        <v>-71.405482237263072</v>
      </c>
      <c r="Q921" s="16">
        <v>0</v>
      </c>
      <c r="R921" s="14">
        <v>-0.65940299999999796</v>
      </c>
      <c r="S921" s="16">
        <v>491.1892947</v>
      </c>
      <c r="T921" s="14">
        <v>0</v>
      </c>
      <c r="U921" s="14">
        <v>0</v>
      </c>
      <c r="V921" s="14">
        <v>670</v>
      </c>
      <c r="W921">
        <f t="shared" si="71"/>
        <v>11</v>
      </c>
      <c r="X921">
        <f t="shared" si="72"/>
        <v>0</v>
      </c>
      <c r="Y921">
        <f t="shared" si="73"/>
        <v>0</v>
      </c>
      <c r="Z921">
        <f t="shared" si="75"/>
        <v>0</v>
      </c>
      <c r="AA921" s="23">
        <f t="shared" si="74"/>
        <v>491.1892947</v>
      </c>
    </row>
    <row r="922" spans="1:27" x14ac:dyDescent="0.25">
      <c r="A922" s="10" t="s">
        <v>122</v>
      </c>
      <c r="B922" s="10" t="s">
        <v>123</v>
      </c>
      <c r="C922" s="11">
        <v>45726.458333333343</v>
      </c>
      <c r="D922" s="12">
        <v>18.5</v>
      </c>
      <c r="E922" s="12">
        <v>18.5</v>
      </c>
      <c r="F922" s="13">
        <v>18.07</v>
      </c>
      <c r="G922" s="14">
        <v>2198.0100000000002</v>
      </c>
      <c r="H922" s="12">
        <v>1773.8</v>
      </c>
      <c r="I922" s="12">
        <v>0</v>
      </c>
      <c r="J922" s="10">
        <v>0.7</v>
      </c>
      <c r="K922" s="10">
        <v>0</v>
      </c>
      <c r="L922" s="14">
        <v>39718.040700000012</v>
      </c>
      <c r="M922" s="14">
        <v>437.59022131542213</v>
      </c>
      <c r="N922" s="14">
        <v>-417.9896999999994</v>
      </c>
      <c r="O922" s="14">
        <v>-376.4705456845781</v>
      </c>
      <c r="P922" s="14">
        <v>-376.4705456845781</v>
      </c>
      <c r="Q922" s="16">
        <v>0</v>
      </c>
      <c r="R922" s="14">
        <v>-27.69492599999997</v>
      </c>
      <c r="S922" s="16">
        <v>544.80869300000018</v>
      </c>
      <c r="T922" s="14">
        <v>296.947</v>
      </c>
      <c r="U922" s="14">
        <v>0</v>
      </c>
      <c r="V922" s="14">
        <v>670</v>
      </c>
      <c r="W922">
        <f t="shared" si="71"/>
        <v>11</v>
      </c>
      <c r="X922">
        <f t="shared" si="72"/>
        <v>1241.6599999999999</v>
      </c>
      <c r="Y922">
        <f t="shared" si="73"/>
        <v>0</v>
      </c>
      <c r="Z922">
        <f t="shared" si="75"/>
        <v>0</v>
      </c>
      <c r="AA922" s="23">
        <f t="shared" si="74"/>
        <v>544.80869300000018</v>
      </c>
    </row>
    <row r="923" spans="1:27" x14ac:dyDescent="0.25">
      <c r="A923" s="10" t="s">
        <v>54</v>
      </c>
      <c r="B923" s="10" t="s">
        <v>58</v>
      </c>
      <c r="C923" s="11">
        <v>45726.458333333343</v>
      </c>
      <c r="D923" s="12">
        <v>11.2</v>
      </c>
      <c r="E923" s="12">
        <v>11.2</v>
      </c>
      <c r="F923" s="13">
        <v>12</v>
      </c>
      <c r="G923" s="14">
        <v>2198.0100000000002</v>
      </c>
      <c r="H923" s="12">
        <v>0</v>
      </c>
      <c r="I923" s="12">
        <v>0</v>
      </c>
      <c r="J923" s="10">
        <v>0</v>
      </c>
      <c r="K923" s="10">
        <v>0</v>
      </c>
      <c r="L923" s="14">
        <v>26376.12</v>
      </c>
      <c r="M923" s="14">
        <v>441.78006882083707</v>
      </c>
      <c r="N923" s="14">
        <v>-1238.488000000001</v>
      </c>
      <c r="O923" s="14">
        <v>-17.164419179162891</v>
      </c>
      <c r="P923" s="14">
        <v>-17.164419179162891</v>
      </c>
      <c r="Q923" s="16">
        <v>0</v>
      </c>
      <c r="R923" s="14">
        <v>-15.825672000000051</v>
      </c>
      <c r="S923" s="16">
        <v>474.77016000000009</v>
      </c>
      <c r="T923" s="14">
        <v>0</v>
      </c>
      <c r="U923" s="14">
        <v>0</v>
      </c>
      <c r="V923" s="14">
        <v>670</v>
      </c>
      <c r="W923">
        <f t="shared" si="71"/>
        <v>11</v>
      </c>
      <c r="X923">
        <f t="shared" si="72"/>
        <v>0</v>
      </c>
      <c r="Y923">
        <f t="shared" si="73"/>
        <v>0</v>
      </c>
      <c r="Z923">
        <f t="shared" si="75"/>
        <v>0</v>
      </c>
      <c r="AA923" s="23">
        <f t="shared" si="74"/>
        <v>474.77016000000009</v>
      </c>
    </row>
    <row r="924" spans="1:27" x14ac:dyDescent="0.25">
      <c r="A924" s="10" t="s">
        <v>26</v>
      </c>
      <c r="B924" s="10" t="s">
        <v>34</v>
      </c>
      <c r="C924" s="11">
        <v>45726.458333333343</v>
      </c>
      <c r="D924" s="12">
        <v>9.65</v>
      </c>
      <c r="E924" s="12">
        <v>9.65</v>
      </c>
      <c r="F924" s="13">
        <v>7.97</v>
      </c>
      <c r="G924" s="14">
        <v>2198.0100000000002</v>
      </c>
      <c r="H924" s="12">
        <v>1773.8</v>
      </c>
      <c r="I924" s="12">
        <v>0</v>
      </c>
      <c r="J924" s="10">
        <v>2.4</v>
      </c>
      <c r="K924" s="10">
        <v>0</v>
      </c>
      <c r="L924" s="14">
        <v>17518.1397</v>
      </c>
      <c r="M924" s="14">
        <v>496.71220151263248</v>
      </c>
      <c r="N924" s="14">
        <v>-1037.2337000000009</v>
      </c>
      <c r="O924" s="14">
        <v>-836.71831308736807</v>
      </c>
      <c r="P924" s="14">
        <v>-836.71831308736807</v>
      </c>
      <c r="Q924" s="16">
        <v>0</v>
      </c>
      <c r="R924" s="14">
        <v>0</v>
      </c>
      <c r="S924" s="16">
        <v>315.3265146</v>
      </c>
      <c r="T924" s="14">
        <v>1018.104000000001</v>
      </c>
      <c r="U924" s="14">
        <v>0</v>
      </c>
      <c r="V924" s="14">
        <v>670</v>
      </c>
      <c r="W924">
        <f t="shared" si="71"/>
        <v>11</v>
      </c>
      <c r="X924">
        <f t="shared" si="72"/>
        <v>4257.12</v>
      </c>
      <c r="Y924">
        <f t="shared" si="73"/>
        <v>0</v>
      </c>
      <c r="Z924">
        <f t="shared" si="75"/>
        <v>0</v>
      </c>
      <c r="AA924" s="23">
        <f t="shared" si="74"/>
        <v>315.3265146</v>
      </c>
    </row>
    <row r="925" spans="1:27" x14ac:dyDescent="0.25">
      <c r="A925" s="10" t="s">
        <v>115</v>
      </c>
      <c r="B925" s="10" t="s">
        <v>117</v>
      </c>
      <c r="C925" s="11">
        <v>45726.458333333343</v>
      </c>
      <c r="D925" s="12">
        <v>6.24</v>
      </c>
      <c r="E925" s="12">
        <v>6.24</v>
      </c>
      <c r="F925" s="13">
        <v>0</v>
      </c>
      <c r="G925" s="14">
        <v>2198.0100000000002</v>
      </c>
      <c r="H925" s="12">
        <v>1773.8</v>
      </c>
      <c r="I925" s="12">
        <v>0</v>
      </c>
      <c r="J925" s="10">
        <v>2.4</v>
      </c>
      <c r="K925" s="10">
        <v>0</v>
      </c>
      <c r="L925" s="14">
        <v>0</v>
      </c>
      <c r="M925" s="14">
        <v>590.71644891493781</v>
      </c>
      <c r="N925" s="14">
        <v>-250.57314000000079</v>
      </c>
      <c r="O925" s="14">
        <v>-227.35105700506281</v>
      </c>
      <c r="P925" s="14">
        <v>-227.35105700506281</v>
      </c>
      <c r="Q925" s="16">
        <v>0</v>
      </c>
      <c r="R925" s="14">
        <v>-200.03649408000001</v>
      </c>
      <c r="S925" s="16">
        <v>0</v>
      </c>
      <c r="T925" s="14">
        <v>1018.104000000001</v>
      </c>
      <c r="U925" s="14">
        <v>0</v>
      </c>
      <c r="V925" s="14">
        <v>670</v>
      </c>
      <c r="W925">
        <f t="shared" si="71"/>
        <v>11</v>
      </c>
      <c r="X925">
        <f t="shared" si="72"/>
        <v>4257.12</v>
      </c>
      <c r="Y925">
        <f t="shared" si="73"/>
        <v>0</v>
      </c>
      <c r="Z925">
        <f t="shared" si="75"/>
        <v>0</v>
      </c>
      <c r="AA925" s="23">
        <f t="shared" si="74"/>
        <v>0</v>
      </c>
    </row>
    <row r="926" spans="1:27" x14ac:dyDescent="0.25">
      <c r="A926" s="10" t="s">
        <v>80</v>
      </c>
      <c r="B926" s="10" t="s">
        <v>84</v>
      </c>
      <c r="C926" s="11">
        <v>45726.458333333343</v>
      </c>
      <c r="D926" s="12">
        <v>5.86</v>
      </c>
      <c r="E926" s="12">
        <v>5.86</v>
      </c>
      <c r="F926" s="13">
        <v>4.21</v>
      </c>
      <c r="G926" s="14">
        <v>2198.0100000000002</v>
      </c>
      <c r="H926" s="12">
        <v>1773.8</v>
      </c>
      <c r="I926" s="12">
        <v>0</v>
      </c>
      <c r="J926" s="10">
        <v>1.1000000000000001</v>
      </c>
      <c r="K926" s="10">
        <v>0</v>
      </c>
      <c r="L926" s="14">
        <v>9253.6221000000005</v>
      </c>
      <c r="M926" s="14">
        <v>698.77419808572688</v>
      </c>
      <c r="N926" s="14">
        <v>-38.904777000000173</v>
      </c>
      <c r="O926" s="14">
        <v>-31.58503176427347</v>
      </c>
      <c r="P926" s="14">
        <v>-31.58503176427347</v>
      </c>
      <c r="Q926" s="16">
        <v>0</v>
      </c>
      <c r="R926" s="14">
        <v>0</v>
      </c>
      <c r="S926" s="16">
        <v>263.72822984999999</v>
      </c>
      <c r="T926" s="14">
        <v>466.63100000000031</v>
      </c>
      <c r="U926" s="14">
        <v>0</v>
      </c>
      <c r="V926" s="14">
        <v>670</v>
      </c>
      <c r="W926">
        <f t="shared" si="71"/>
        <v>11</v>
      </c>
      <c r="X926">
        <f t="shared" si="72"/>
        <v>1951.18</v>
      </c>
      <c r="Y926">
        <f t="shared" si="73"/>
        <v>0</v>
      </c>
      <c r="Z926">
        <f t="shared" si="75"/>
        <v>0</v>
      </c>
      <c r="AA926" s="23">
        <f t="shared" si="74"/>
        <v>263.72822984999999</v>
      </c>
    </row>
    <row r="927" spans="1:27" x14ac:dyDescent="0.25">
      <c r="A927" s="10" t="s">
        <v>98</v>
      </c>
      <c r="B927" s="10" t="s">
        <v>100</v>
      </c>
      <c r="C927" s="11">
        <v>45726.458333333343</v>
      </c>
      <c r="D927" s="12">
        <v>10.56</v>
      </c>
      <c r="E927" s="12">
        <v>5.28</v>
      </c>
      <c r="F927" s="13">
        <v>1.01</v>
      </c>
      <c r="G927" s="14">
        <v>2198.0100000000002</v>
      </c>
      <c r="H927" s="12">
        <v>1773.8</v>
      </c>
      <c r="I927" s="12">
        <v>0</v>
      </c>
      <c r="J927" s="10">
        <v>2.2000000000000002</v>
      </c>
      <c r="K927" s="10">
        <v>0</v>
      </c>
      <c r="L927" s="14">
        <v>2219.9901</v>
      </c>
      <c r="M927" s="14">
        <v>755.49018722731887</v>
      </c>
      <c r="N927" s="14">
        <v>-137.8152270000005</v>
      </c>
      <c r="O927" s="14">
        <v>-126.6137328126817</v>
      </c>
      <c r="P927" s="14">
        <v>-126.6137328126817</v>
      </c>
      <c r="Q927" s="16">
        <v>0</v>
      </c>
      <c r="R927" s="14">
        <v>-93.846234960000032</v>
      </c>
      <c r="S927" s="16">
        <v>42.688155000000009</v>
      </c>
      <c r="T927" s="14">
        <v>933.26200000000063</v>
      </c>
      <c r="U927" s="14">
        <v>0</v>
      </c>
      <c r="V927" s="14">
        <v>670</v>
      </c>
      <c r="W927">
        <f t="shared" si="71"/>
        <v>11</v>
      </c>
      <c r="X927">
        <f t="shared" si="72"/>
        <v>3902.36</v>
      </c>
      <c r="Y927">
        <f t="shared" si="73"/>
        <v>0</v>
      </c>
      <c r="Z927">
        <f t="shared" si="75"/>
        <v>22.199901000000001</v>
      </c>
      <c r="AA927" s="23">
        <f t="shared" si="74"/>
        <v>87.087957000000003</v>
      </c>
    </row>
    <row r="928" spans="1:27" x14ac:dyDescent="0.25">
      <c r="A928" s="10" t="s">
        <v>98</v>
      </c>
      <c r="B928" s="10" t="s">
        <v>104</v>
      </c>
      <c r="C928" s="11">
        <v>45726.458333333343</v>
      </c>
      <c r="D928" s="12">
        <v>42.04</v>
      </c>
      <c r="E928" s="12">
        <v>21.02</v>
      </c>
      <c r="F928" s="13">
        <v>18</v>
      </c>
      <c r="G928" s="14">
        <v>2198.0100000000002</v>
      </c>
      <c r="H928" s="12">
        <v>1773.8</v>
      </c>
      <c r="I928" s="12">
        <v>0</v>
      </c>
      <c r="J928" s="10">
        <v>5.3</v>
      </c>
      <c r="K928" s="10">
        <v>0</v>
      </c>
      <c r="L928" s="14">
        <v>39564.180000000008</v>
      </c>
      <c r="M928" s="14">
        <v>975.43418080181266</v>
      </c>
      <c r="N928" s="14">
        <v>-3560.6530000000021</v>
      </c>
      <c r="O928" s="14">
        <v>-2033.6578191981889</v>
      </c>
      <c r="P928" s="14">
        <v>-2033.6578191981889</v>
      </c>
      <c r="Q928" s="16">
        <v>0</v>
      </c>
      <c r="R928" s="14">
        <v>0</v>
      </c>
      <c r="S928" s="16">
        <v>760.77900000000034</v>
      </c>
      <c r="T928" s="14">
        <v>2248.313000000001</v>
      </c>
      <c r="U928" s="14">
        <v>0</v>
      </c>
      <c r="V928" s="14">
        <v>670</v>
      </c>
      <c r="W928">
        <f t="shared" si="71"/>
        <v>11</v>
      </c>
      <c r="X928">
        <f t="shared" si="72"/>
        <v>9401.14</v>
      </c>
      <c r="Y928">
        <f t="shared" si="73"/>
        <v>0</v>
      </c>
      <c r="Z928">
        <f t="shared" si="75"/>
        <v>395.6418000000001</v>
      </c>
      <c r="AA928" s="23">
        <f t="shared" si="74"/>
        <v>1552.0626000000004</v>
      </c>
    </row>
    <row r="929" spans="1:27" x14ac:dyDescent="0.25">
      <c r="A929" s="10" t="s">
        <v>108</v>
      </c>
      <c r="B929" s="10" t="s">
        <v>109</v>
      </c>
      <c r="C929" s="11">
        <v>45726.458333333343</v>
      </c>
      <c r="D929" s="12">
        <v>17.690000000000001</v>
      </c>
      <c r="E929" s="12">
        <v>17.690000000000001</v>
      </c>
      <c r="F929" s="13">
        <v>17.84</v>
      </c>
      <c r="G929" s="14">
        <v>2198.0100000000002</v>
      </c>
      <c r="H929" s="12">
        <v>0</v>
      </c>
      <c r="I929" s="12">
        <v>0</v>
      </c>
      <c r="J929" s="10">
        <v>0</v>
      </c>
      <c r="K929" s="10">
        <v>0</v>
      </c>
      <c r="L929" s="14">
        <v>39212.498399999997</v>
      </c>
      <c r="M929" s="14">
        <v>1170.8400597203299</v>
      </c>
      <c r="N929" s="14">
        <v>-216.73540000000091</v>
      </c>
      <c r="O929" s="14">
        <v>-5.5348922796703999</v>
      </c>
      <c r="P929" s="14">
        <v>-5.5348922796703999</v>
      </c>
      <c r="Q929" s="16">
        <v>0</v>
      </c>
      <c r="R929" s="14">
        <v>0</v>
      </c>
      <c r="S929" s="16">
        <v>1176.3749519999999</v>
      </c>
      <c r="T929" s="14">
        <v>0</v>
      </c>
      <c r="U929" s="14">
        <v>0</v>
      </c>
      <c r="V929" s="14">
        <v>670</v>
      </c>
      <c r="W929">
        <f t="shared" si="71"/>
        <v>11</v>
      </c>
      <c r="X929">
        <f t="shared" si="72"/>
        <v>0</v>
      </c>
      <c r="Y929">
        <f t="shared" si="73"/>
        <v>0</v>
      </c>
      <c r="Z929">
        <f t="shared" si="75"/>
        <v>0</v>
      </c>
      <c r="AA929" s="23">
        <f t="shared" si="74"/>
        <v>1176.3749519999999</v>
      </c>
    </row>
    <row r="930" spans="1:27" x14ac:dyDescent="0.25">
      <c r="A930" s="10" t="s">
        <v>63</v>
      </c>
      <c r="B930" s="10" t="s">
        <v>64</v>
      </c>
      <c r="C930" s="11">
        <v>45726.458333333343</v>
      </c>
      <c r="D930" s="12">
        <v>32.020000000000003</v>
      </c>
      <c r="E930" s="12">
        <v>32.020000000000003</v>
      </c>
      <c r="F930" s="13">
        <v>31.84</v>
      </c>
      <c r="G930" s="14">
        <v>2198.0100000000002</v>
      </c>
      <c r="H930" s="12">
        <v>1773.8</v>
      </c>
      <c r="I930" s="12">
        <v>0</v>
      </c>
      <c r="J930" s="10">
        <v>0.3</v>
      </c>
      <c r="K930" s="10">
        <v>0</v>
      </c>
      <c r="L930" s="14">
        <v>69984.638400000011</v>
      </c>
      <c r="M930" s="14">
        <v>1331.748818385774</v>
      </c>
      <c r="N930" s="14">
        <v>-216.73540000000091</v>
      </c>
      <c r="O930" s="14">
        <v>-195.2069496142268</v>
      </c>
      <c r="P930" s="14">
        <v>-195.2069496142268</v>
      </c>
      <c r="Q930" s="16">
        <v>0</v>
      </c>
      <c r="R930" s="14">
        <v>0</v>
      </c>
      <c r="S930" s="16">
        <v>1399.6927679999999</v>
      </c>
      <c r="T930" s="14">
        <v>127.2630000000001</v>
      </c>
      <c r="U930" s="14">
        <v>0</v>
      </c>
      <c r="V930" s="14">
        <v>670</v>
      </c>
      <c r="W930">
        <f t="shared" si="71"/>
        <v>11</v>
      </c>
      <c r="X930">
        <f t="shared" si="72"/>
        <v>532.14</v>
      </c>
      <c r="Y930">
        <f t="shared" si="73"/>
        <v>0</v>
      </c>
      <c r="Z930">
        <f t="shared" si="75"/>
        <v>0</v>
      </c>
      <c r="AA930" s="23">
        <f t="shared" si="74"/>
        <v>1399.6927679999999</v>
      </c>
    </row>
    <row r="931" spans="1:27" x14ac:dyDescent="0.25">
      <c r="A931" s="10" t="s">
        <v>80</v>
      </c>
      <c r="B931" s="10" t="s">
        <v>81</v>
      </c>
      <c r="C931" s="11">
        <v>45726.458333333343</v>
      </c>
      <c r="D931" s="12">
        <v>35</v>
      </c>
      <c r="E931" s="12">
        <v>35</v>
      </c>
      <c r="F931" s="13">
        <v>35</v>
      </c>
      <c r="G931" s="14">
        <v>2198.0100000000002</v>
      </c>
      <c r="H931" s="12">
        <v>0</v>
      </c>
      <c r="I931" s="12">
        <v>0</v>
      </c>
      <c r="J931" s="10">
        <v>0</v>
      </c>
      <c r="K931" s="10">
        <v>0</v>
      </c>
      <c r="L931" s="14">
        <v>76930.350000000006</v>
      </c>
      <c r="M931" s="14">
        <v>1346.281125</v>
      </c>
      <c r="N931" s="14">
        <v>0</v>
      </c>
      <c r="O931" s="14">
        <v>0</v>
      </c>
      <c r="P931" s="14">
        <v>0</v>
      </c>
      <c r="Q931" s="16">
        <v>0</v>
      </c>
      <c r="R931" s="14">
        <v>0</v>
      </c>
      <c r="S931" s="16">
        <v>1346.281125</v>
      </c>
      <c r="T931" s="14">
        <v>0</v>
      </c>
      <c r="U931" s="14">
        <v>0</v>
      </c>
      <c r="V931" s="14">
        <v>670</v>
      </c>
      <c r="W931">
        <f t="shared" si="71"/>
        <v>11</v>
      </c>
      <c r="X931">
        <f t="shared" si="72"/>
        <v>0</v>
      </c>
      <c r="Y931">
        <f t="shared" si="73"/>
        <v>0</v>
      </c>
      <c r="Z931">
        <f t="shared" si="75"/>
        <v>0</v>
      </c>
      <c r="AA931" s="23">
        <f t="shared" si="74"/>
        <v>1346.281125</v>
      </c>
    </row>
    <row r="932" spans="1:27" x14ac:dyDescent="0.25">
      <c r="A932" s="10" t="s">
        <v>73</v>
      </c>
      <c r="B932" s="10" t="s">
        <v>74</v>
      </c>
      <c r="C932" s="11">
        <v>45726.458333333343</v>
      </c>
      <c r="D932" s="12">
        <v>5.87</v>
      </c>
      <c r="E932" s="12">
        <v>5.87</v>
      </c>
      <c r="F932" s="13">
        <v>2.09</v>
      </c>
      <c r="G932" s="14">
        <v>2198.0100000000002</v>
      </c>
      <c r="H932" s="12">
        <v>1773.8</v>
      </c>
      <c r="I932" s="12">
        <v>0</v>
      </c>
      <c r="J932" s="10">
        <v>3.5</v>
      </c>
      <c r="K932" s="10">
        <v>0</v>
      </c>
      <c r="L932" s="14">
        <v>4593.8409000000001</v>
      </c>
      <c r="M932" s="14">
        <v>1585.3053433886009</v>
      </c>
      <c r="N932" s="14">
        <v>-20.441493000000101</v>
      </c>
      <c r="O932" s="14">
        <v>-18.869520011399551</v>
      </c>
      <c r="P932" s="14">
        <v>-18.869520011399551</v>
      </c>
      <c r="Q932" s="16">
        <v>0</v>
      </c>
      <c r="R932" s="14">
        <v>0</v>
      </c>
      <c r="S932" s="16">
        <v>119.43986339999999</v>
      </c>
      <c r="T932" s="14">
        <v>1484.735000000001</v>
      </c>
      <c r="U932" s="14">
        <v>0</v>
      </c>
      <c r="V932" s="14">
        <v>670</v>
      </c>
      <c r="W932">
        <f t="shared" si="71"/>
        <v>11</v>
      </c>
      <c r="X932">
        <f t="shared" si="72"/>
        <v>6208.3</v>
      </c>
      <c r="Y932">
        <f t="shared" si="73"/>
        <v>0</v>
      </c>
      <c r="Z932">
        <f t="shared" si="75"/>
        <v>0</v>
      </c>
      <c r="AA932" s="23">
        <f t="shared" si="74"/>
        <v>119.43986339999999</v>
      </c>
    </row>
    <row r="933" spans="1:27" x14ac:dyDescent="0.25">
      <c r="A933" s="10" t="s">
        <v>98</v>
      </c>
      <c r="B933" s="10" t="s">
        <v>105</v>
      </c>
      <c r="C933" s="11">
        <v>45726.458333333343</v>
      </c>
      <c r="D933" s="12">
        <v>10.220000000000001</v>
      </c>
      <c r="E933" s="12">
        <v>5.1100000000000003</v>
      </c>
      <c r="F933" s="13">
        <v>0</v>
      </c>
      <c r="G933" s="14">
        <v>2198.0100000000002</v>
      </c>
      <c r="H933" s="12">
        <v>1773.8</v>
      </c>
      <c r="I933" s="12">
        <v>0</v>
      </c>
      <c r="J933" s="10">
        <v>4.3</v>
      </c>
      <c r="K933" s="10">
        <v>0</v>
      </c>
      <c r="L933" s="14">
        <v>0</v>
      </c>
      <c r="M933" s="14">
        <v>1732.046270207373</v>
      </c>
      <c r="N933" s="14">
        <v>-52.75224000000015</v>
      </c>
      <c r="O933" s="14">
        <v>-49.861531822627569</v>
      </c>
      <c r="P933" s="14">
        <v>-49.861531822627569</v>
      </c>
      <c r="Q933" s="16">
        <v>0</v>
      </c>
      <c r="R933" s="14">
        <v>-42.195197970000009</v>
      </c>
      <c r="S933" s="16">
        <v>0</v>
      </c>
      <c r="T933" s="14">
        <v>1824.1030000000001</v>
      </c>
      <c r="U933" s="14">
        <v>0</v>
      </c>
      <c r="V933" s="14">
        <v>670</v>
      </c>
      <c r="W933">
        <f t="shared" si="71"/>
        <v>11</v>
      </c>
      <c r="X933">
        <f t="shared" si="72"/>
        <v>7627.3399999999992</v>
      </c>
      <c r="Y933">
        <f t="shared" si="73"/>
        <v>0</v>
      </c>
      <c r="Z933">
        <f t="shared" si="75"/>
        <v>0</v>
      </c>
      <c r="AA933" s="23">
        <f t="shared" si="74"/>
        <v>0</v>
      </c>
    </row>
    <row r="934" spans="1:27" x14ac:dyDescent="0.25">
      <c r="A934" s="10" t="s">
        <v>73</v>
      </c>
      <c r="B934" s="10" t="s">
        <v>76</v>
      </c>
      <c r="C934" s="11">
        <v>45726.458333333343</v>
      </c>
      <c r="D934" s="12">
        <v>16.2</v>
      </c>
      <c r="E934" s="12">
        <v>16.2</v>
      </c>
      <c r="F934" s="13">
        <v>13.64</v>
      </c>
      <c r="G934" s="14">
        <v>2198.0100000000002</v>
      </c>
      <c r="H934" s="12">
        <v>1773.8</v>
      </c>
      <c r="I934" s="12">
        <v>0</v>
      </c>
      <c r="J934" s="10">
        <v>2.2999999999999998</v>
      </c>
      <c r="K934" s="10">
        <v>0</v>
      </c>
      <c r="L934" s="14">
        <v>29980.856400000011</v>
      </c>
      <c r="M934" s="14">
        <v>1739.7437591376511</v>
      </c>
      <c r="N934" s="14">
        <v>-17.144477999999921</v>
      </c>
      <c r="O934" s="14">
        <v>-15.44150726234934</v>
      </c>
      <c r="P934" s="14">
        <v>-15.44150726234934</v>
      </c>
      <c r="Q934" s="16">
        <v>0</v>
      </c>
      <c r="R934" s="14">
        <v>0</v>
      </c>
      <c r="S934" s="16">
        <v>779.50226640000005</v>
      </c>
      <c r="T934" s="14">
        <v>975.68300000000056</v>
      </c>
      <c r="U934" s="14">
        <v>0</v>
      </c>
      <c r="V934" s="14">
        <v>670</v>
      </c>
      <c r="W934">
        <f t="shared" si="71"/>
        <v>11</v>
      </c>
      <c r="X934">
        <f t="shared" si="72"/>
        <v>4079.74</v>
      </c>
      <c r="Y934">
        <f t="shared" si="73"/>
        <v>0</v>
      </c>
      <c r="Z934">
        <f t="shared" si="75"/>
        <v>0</v>
      </c>
      <c r="AA934" s="23">
        <f t="shared" si="74"/>
        <v>779.50226640000005</v>
      </c>
    </row>
    <row r="935" spans="1:27" x14ac:dyDescent="0.25">
      <c r="A935" s="10" t="s">
        <v>54</v>
      </c>
      <c r="B935" s="10" t="s">
        <v>54</v>
      </c>
      <c r="C935" s="11">
        <v>45726.458333333343</v>
      </c>
      <c r="D935" s="12">
        <v>96</v>
      </c>
      <c r="E935" s="12">
        <v>96</v>
      </c>
      <c r="F935" s="13">
        <v>98.27</v>
      </c>
      <c r="G935" s="14">
        <v>2198.0100000000002</v>
      </c>
      <c r="H935" s="12">
        <v>0</v>
      </c>
      <c r="I935" s="12">
        <v>1773.8</v>
      </c>
      <c r="J935" s="10">
        <v>0</v>
      </c>
      <c r="K935" s="10">
        <v>3.3</v>
      </c>
      <c r="L935" s="14">
        <v>215998.44270000001</v>
      </c>
      <c r="M935" s="14">
        <v>2487.1376742487432</v>
      </c>
      <c r="N935" s="14">
        <v>-67.918509000000284</v>
      </c>
      <c r="O935" s="14">
        <v>-0.94129435125713878</v>
      </c>
      <c r="P935" s="14">
        <v>-0.94129435125713878</v>
      </c>
      <c r="Q935" s="16">
        <v>0</v>
      </c>
      <c r="R935" s="14">
        <v>0</v>
      </c>
      <c r="S935" s="16">
        <v>3887.9719685999999</v>
      </c>
      <c r="T935" s="14">
        <v>-1399.893</v>
      </c>
      <c r="U935" s="14">
        <v>0</v>
      </c>
      <c r="V935" s="14">
        <v>670</v>
      </c>
      <c r="W935">
        <f t="shared" si="71"/>
        <v>11</v>
      </c>
      <c r="X935">
        <f t="shared" si="72"/>
        <v>0</v>
      </c>
      <c r="Y935">
        <f t="shared" si="73"/>
        <v>5853.54</v>
      </c>
      <c r="Z935">
        <f t="shared" si="75"/>
        <v>0</v>
      </c>
      <c r="AA935" s="23">
        <f t="shared" si="74"/>
        <v>3887.9719685999999</v>
      </c>
    </row>
    <row r="936" spans="1:27" x14ac:dyDescent="0.25">
      <c r="A936" s="10" t="s">
        <v>108</v>
      </c>
      <c r="B936" s="10" t="s">
        <v>108</v>
      </c>
      <c r="C936" s="11">
        <v>45726.458333333343</v>
      </c>
      <c r="D936" s="12">
        <v>30</v>
      </c>
      <c r="E936" s="12">
        <v>30</v>
      </c>
      <c r="F936" s="13">
        <v>25.96</v>
      </c>
      <c r="G936" s="14">
        <v>2198.0100000000002</v>
      </c>
      <c r="H936" s="12">
        <v>1773.8</v>
      </c>
      <c r="I936" s="12">
        <v>0</v>
      </c>
      <c r="J936" s="10">
        <v>3.8</v>
      </c>
      <c r="K936" s="10">
        <v>0</v>
      </c>
      <c r="L936" s="14">
        <v>57060.339600000007</v>
      </c>
      <c r="M936" s="14">
        <v>2941.0997637049222</v>
      </c>
      <c r="N936" s="14">
        <v>-15.82567199999999</v>
      </c>
      <c r="O936" s="14">
        <v>-0.4041489750793118</v>
      </c>
      <c r="P936" s="14">
        <v>-0.4041489750793118</v>
      </c>
      <c r="Q936" s="16">
        <v>0</v>
      </c>
      <c r="R936" s="14">
        <v>0</v>
      </c>
      <c r="S936" s="16">
        <v>1329.5059126799999</v>
      </c>
      <c r="T936" s="14">
        <v>1611.998000000001</v>
      </c>
      <c r="U936" s="14">
        <v>0</v>
      </c>
      <c r="V936" s="14">
        <v>670</v>
      </c>
      <c r="W936">
        <f t="shared" si="71"/>
        <v>11</v>
      </c>
      <c r="X936">
        <f t="shared" si="72"/>
        <v>6740.44</v>
      </c>
      <c r="Y936">
        <f t="shared" si="73"/>
        <v>0</v>
      </c>
      <c r="Z936">
        <f t="shared" si="75"/>
        <v>0</v>
      </c>
      <c r="AA936" s="23">
        <f t="shared" si="74"/>
        <v>1329.5059126799999</v>
      </c>
    </row>
    <row r="937" spans="1:27" x14ac:dyDescent="0.25">
      <c r="A937" s="10" t="s">
        <v>26</v>
      </c>
      <c r="B937" s="10" t="s">
        <v>37</v>
      </c>
      <c r="C937" s="11">
        <v>45726.458333333343</v>
      </c>
      <c r="D937" s="12">
        <v>27.97</v>
      </c>
      <c r="E937" s="12">
        <v>27.97</v>
      </c>
      <c r="F937" s="13">
        <v>12</v>
      </c>
      <c r="G937" s="14">
        <v>2198.0100000000002</v>
      </c>
      <c r="H937" s="12">
        <v>1773.8</v>
      </c>
      <c r="I937" s="12">
        <v>0</v>
      </c>
      <c r="J937" s="10">
        <v>15.6</v>
      </c>
      <c r="K937" s="10">
        <v>0</v>
      </c>
      <c r="L937" s="14">
        <v>26376.12</v>
      </c>
      <c r="M937" s="14">
        <v>7334.9302045892309</v>
      </c>
      <c r="N937" s="14">
        <v>-26.37612000000011</v>
      </c>
      <c r="O937" s="14">
        <v>-21.277155410771989</v>
      </c>
      <c r="P937" s="14">
        <v>-21.277155410771989</v>
      </c>
      <c r="Q937" s="16">
        <v>0</v>
      </c>
      <c r="R937" s="14">
        <v>0</v>
      </c>
      <c r="S937" s="16">
        <v>738.53135999999995</v>
      </c>
      <c r="T937" s="14">
        <v>6617.676000000004</v>
      </c>
      <c r="U937" s="14">
        <v>0</v>
      </c>
      <c r="V937" s="14">
        <v>670</v>
      </c>
      <c r="W937">
        <f t="shared" si="71"/>
        <v>11</v>
      </c>
      <c r="X937">
        <f t="shared" si="72"/>
        <v>27671.279999999999</v>
      </c>
      <c r="Y937">
        <f t="shared" si="73"/>
        <v>0</v>
      </c>
      <c r="Z937">
        <f t="shared" si="75"/>
        <v>0</v>
      </c>
      <c r="AA937" s="23">
        <f t="shared" si="74"/>
        <v>738.53135999999995</v>
      </c>
    </row>
    <row r="938" spans="1:27" x14ac:dyDescent="0.25">
      <c r="A938" s="10" t="s">
        <v>26</v>
      </c>
      <c r="B938" s="10" t="s">
        <v>42</v>
      </c>
      <c r="C938" s="11">
        <v>45726.5</v>
      </c>
      <c r="D938" s="12">
        <v>6.96</v>
      </c>
      <c r="E938" s="12">
        <v>6.96</v>
      </c>
      <c r="F938" s="13">
        <v>57.44</v>
      </c>
      <c r="G938" s="14">
        <v>1650</v>
      </c>
      <c r="H938" s="12">
        <v>1324.8</v>
      </c>
      <c r="I938" s="12">
        <v>0</v>
      </c>
      <c r="J938" s="10">
        <v>1.2</v>
      </c>
      <c r="K938" s="10">
        <v>0</v>
      </c>
      <c r="L938" s="14">
        <v>94776</v>
      </c>
      <c r="M938" s="14">
        <v>-54330.972353820078</v>
      </c>
      <c r="N938" s="14">
        <v>-57656.06</v>
      </c>
      <c r="O938" s="14">
        <v>-54881.447153820081</v>
      </c>
      <c r="P938" s="14">
        <v>-54881.447153820081</v>
      </c>
      <c r="Q938" s="16">
        <v>0</v>
      </c>
      <c r="R938" s="14">
        <v>-2493.4931999999999</v>
      </c>
      <c r="S938" s="16">
        <v>2653.7280000000001</v>
      </c>
      <c r="T938" s="14">
        <v>390.24000000000012</v>
      </c>
      <c r="U938" s="14">
        <v>0</v>
      </c>
      <c r="V938" s="14">
        <v>550</v>
      </c>
      <c r="W938">
        <f t="shared" si="71"/>
        <v>12</v>
      </c>
      <c r="X938">
        <f t="shared" si="72"/>
        <v>1589.76</v>
      </c>
      <c r="Y938">
        <f t="shared" si="73"/>
        <v>0</v>
      </c>
      <c r="Z938">
        <f t="shared" si="75"/>
        <v>0</v>
      </c>
      <c r="AA938" s="23">
        <f t="shared" si="74"/>
        <v>2653.7280000000001</v>
      </c>
    </row>
    <row r="939" spans="1:27" x14ac:dyDescent="0.25">
      <c r="A939" s="10" t="s">
        <v>106</v>
      </c>
      <c r="B939" s="10" t="s">
        <v>107</v>
      </c>
      <c r="C939" s="11">
        <v>45726.5</v>
      </c>
      <c r="D939" s="12">
        <v>92.4</v>
      </c>
      <c r="E939" s="12">
        <v>92.4</v>
      </c>
      <c r="F939" s="13">
        <v>110.07</v>
      </c>
      <c r="G939" s="14">
        <v>1650</v>
      </c>
      <c r="H939" s="12">
        <v>1324.8</v>
      </c>
      <c r="I939" s="12">
        <v>0</v>
      </c>
      <c r="J939" s="10">
        <v>0.3</v>
      </c>
      <c r="K939" s="10">
        <v>0</v>
      </c>
      <c r="L939" s="14">
        <v>181615.5</v>
      </c>
      <c r="M939" s="14">
        <v>-17463.971376427209</v>
      </c>
      <c r="N939" s="14">
        <v>-20063.504999999979</v>
      </c>
      <c r="O939" s="14">
        <v>-16899.963876427209</v>
      </c>
      <c r="P939" s="14">
        <v>-16899.963876427209</v>
      </c>
      <c r="Q939" s="16">
        <v>0</v>
      </c>
      <c r="R939" s="14">
        <v>-661.56749999999977</v>
      </c>
      <c r="S939" s="16">
        <v>0</v>
      </c>
      <c r="T939" s="14">
        <v>97.560000000000016</v>
      </c>
      <c r="U939" s="14">
        <v>0</v>
      </c>
      <c r="V939" s="14">
        <v>550</v>
      </c>
      <c r="W939">
        <f t="shared" si="71"/>
        <v>12</v>
      </c>
      <c r="X939">
        <f t="shared" si="72"/>
        <v>397.44</v>
      </c>
      <c r="Y939">
        <f t="shared" si="73"/>
        <v>0</v>
      </c>
      <c r="Z939">
        <f t="shared" si="75"/>
        <v>0</v>
      </c>
      <c r="AA939" s="23">
        <f t="shared" si="74"/>
        <v>0</v>
      </c>
    </row>
    <row r="940" spans="1:27" x14ac:dyDescent="0.25">
      <c r="A940" s="10" t="s">
        <v>80</v>
      </c>
      <c r="B940" s="10" t="s">
        <v>85</v>
      </c>
      <c r="C940" s="11">
        <v>45726.5</v>
      </c>
      <c r="D940" s="12">
        <v>24.86</v>
      </c>
      <c r="E940" s="12">
        <v>24.86</v>
      </c>
      <c r="F940" s="13">
        <v>42.22</v>
      </c>
      <c r="G940" s="14">
        <v>1650</v>
      </c>
      <c r="H940" s="12">
        <v>0</v>
      </c>
      <c r="I940" s="12">
        <v>1324.8</v>
      </c>
      <c r="J940" s="10">
        <v>0</v>
      </c>
      <c r="K940" s="10">
        <v>3.9</v>
      </c>
      <c r="L940" s="14">
        <v>69663</v>
      </c>
      <c r="M940" s="14">
        <v>-13172.760063760939</v>
      </c>
      <c r="N940" s="14">
        <v>-14983.43</v>
      </c>
      <c r="O940" s="14">
        <v>-13522.565763760949</v>
      </c>
      <c r="P940" s="14">
        <v>-13522.565763760949</v>
      </c>
      <c r="Q940" s="16">
        <v>0</v>
      </c>
      <c r="R940" s="14">
        <v>-367.30979999999988</v>
      </c>
      <c r="S940" s="16">
        <v>1985.3955000000001</v>
      </c>
      <c r="T940" s="14">
        <v>-1268.2799999999991</v>
      </c>
      <c r="U940" s="14">
        <v>0</v>
      </c>
      <c r="V940" s="14">
        <v>550</v>
      </c>
      <c r="W940">
        <f t="shared" si="71"/>
        <v>12</v>
      </c>
      <c r="X940">
        <f t="shared" si="72"/>
        <v>0</v>
      </c>
      <c r="Y940">
        <f t="shared" si="73"/>
        <v>5166.7199999999993</v>
      </c>
      <c r="Z940">
        <f t="shared" si="75"/>
        <v>0</v>
      </c>
      <c r="AA940" s="23">
        <f t="shared" si="74"/>
        <v>1985.3955000000001</v>
      </c>
    </row>
    <row r="941" spans="1:27" x14ac:dyDescent="0.25">
      <c r="A941" s="10" t="s">
        <v>98</v>
      </c>
      <c r="B941" s="10" t="s">
        <v>104</v>
      </c>
      <c r="C941" s="11">
        <v>45726.5</v>
      </c>
      <c r="D941" s="12">
        <v>40.159999999999997</v>
      </c>
      <c r="E941" s="12">
        <v>20.079999999999998</v>
      </c>
      <c r="F941" s="13">
        <v>28.3</v>
      </c>
      <c r="G941" s="14">
        <v>1650</v>
      </c>
      <c r="H941" s="12">
        <v>1324.8</v>
      </c>
      <c r="I941" s="12">
        <v>0</v>
      </c>
      <c r="J941" s="10">
        <v>6.1</v>
      </c>
      <c r="K941" s="10">
        <v>0</v>
      </c>
      <c r="L941" s="14">
        <v>46695</v>
      </c>
      <c r="M941" s="14">
        <v>-12916.952058504539</v>
      </c>
      <c r="N941" s="14">
        <v>-15965.95</v>
      </c>
      <c r="O941" s="14">
        <v>-15071.00206850454</v>
      </c>
      <c r="P941" s="14">
        <v>-15071.00206850454</v>
      </c>
      <c r="Q941" s="16">
        <v>0</v>
      </c>
      <c r="R941" s="14">
        <v>-560.5231500000001</v>
      </c>
      <c r="S941" s="16">
        <v>730.85316</v>
      </c>
      <c r="T941" s="14">
        <v>1983.72</v>
      </c>
      <c r="U941" s="14">
        <v>0</v>
      </c>
      <c r="V941" s="14">
        <v>550</v>
      </c>
      <c r="W941">
        <f t="shared" si="71"/>
        <v>12</v>
      </c>
      <c r="X941">
        <f t="shared" si="72"/>
        <v>8081.2799999999988</v>
      </c>
      <c r="Y941">
        <f t="shared" si="73"/>
        <v>0</v>
      </c>
      <c r="Z941">
        <f t="shared" si="75"/>
        <v>466.95</v>
      </c>
      <c r="AA941" s="23">
        <f t="shared" si="74"/>
        <v>1664.75316</v>
      </c>
    </row>
    <row r="942" spans="1:27" x14ac:dyDescent="0.25">
      <c r="A942" s="10" t="s">
        <v>78</v>
      </c>
      <c r="B942" s="10" t="s">
        <v>79</v>
      </c>
      <c r="C942" s="11">
        <v>45726.5</v>
      </c>
      <c r="D942" s="12">
        <v>0</v>
      </c>
      <c r="E942" s="12">
        <v>0</v>
      </c>
      <c r="F942" s="13">
        <v>7.55</v>
      </c>
      <c r="G942" s="14">
        <v>1650</v>
      </c>
      <c r="H942" s="12">
        <v>0</v>
      </c>
      <c r="I942" s="12">
        <v>0</v>
      </c>
      <c r="J942" s="10">
        <v>0</v>
      </c>
      <c r="K942" s="10">
        <v>0</v>
      </c>
      <c r="L942" s="14">
        <v>12457.5</v>
      </c>
      <c r="M942" s="14">
        <v>-10485.7353943452</v>
      </c>
      <c r="N942" s="14">
        <v>-8429.5750000000007</v>
      </c>
      <c r="O942" s="14">
        <v>-8212.5791293451948</v>
      </c>
      <c r="P942" s="14">
        <v>-8212.5791293451948</v>
      </c>
      <c r="Q942" s="16">
        <v>0</v>
      </c>
      <c r="R942" s="14">
        <v>-747.44999999999982</v>
      </c>
      <c r="S942" s="16">
        <v>-1525.7062650000009</v>
      </c>
      <c r="T942" s="14">
        <v>0</v>
      </c>
      <c r="U942" s="14">
        <v>0</v>
      </c>
      <c r="V942" s="14">
        <v>550</v>
      </c>
      <c r="W942">
        <f t="shared" si="71"/>
        <v>12</v>
      </c>
      <c r="X942">
        <f t="shared" si="72"/>
        <v>0</v>
      </c>
      <c r="Y942">
        <f t="shared" si="73"/>
        <v>0</v>
      </c>
      <c r="Z942">
        <f t="shared" si="75"/>
        <v>174.405</v>
      </c>
      <c r="AA942" s="23">
        <f t="shared" si="74"/>
        <v>-1176.896265000001</v>
      </c>
    </row>
    <row r="943" spans="1:27" x14ac:dyDescent="0.25">
      <c r="A943" s="10" t="s">
        <v>26</v>
      </c>
      <c r="B943" s="10" t="s">
        <v>29</v>
      </c>
      <c r="C943" s="11">
        <v>45726.5</v>
      </c>
      <c r="D943" s="12">
        <v>4.59</v>
      </c>
      <c r="E943" s="12">
        <v>4.59</v>
      </c>
      <c r="F943" s="13">
        <v>11.67</v>
      </c>
      <c r="G943" s="14">
        <v>1650</v>
      </c>
      <c r="H943" s="12">
        <v>0</v>
      </c>
      <c r="I943" s="12">
        <v>0</v>
      </c>
      <c r="J943" s="10">
        <v>0</v>
      </c>
      <c r="K943" s="10">
        <v>0</v>
      </c>
      <c r="L943" s="14">
        <v>19255.5</v>
      </c>
      <c r="M943" s="14">
        <v>-7093.5339542667216</v>
      </c>
      <c r="N943" s="14">
        <v>-7893.6550000000016</v>
      </c>
      <c r="O943" s="14">
        <v>-7329.9410042667196</v>
      </c>
      <c r="P943" s="14">
        <v>-7329.9410042667196</v>
      </c>
      <c r="Q943" s="16">
        <v>0</v>
      </c>
      <c r="R943" s="14">
        <v>-302.74695000000003</v>
      </c>
      <c r="S943" s="16">
        <v>539.154</v>
      </c>
      <c r="T943" s="14">
        <v>0</v>
      </c>
      <c r="U943" s="14">
        <v>0</v>
      </c>
      <c r="V943" s="14">
        <v>550</v>
      </c>
      <c r="W943">
        <f t="shared" si="71"/>
        <v>12</v>
      </c>
      <c r="X943">
        <f t="shared" si="72"/>
        <v>0</v>
      </c>
      <c r="Y943">
        <f t="shared" si="73"/>
        <v>0</v>
      </c>
      <c r="Z943">
        <f t="shared" si="75"/>
        <v>0</v>
      </c>
      <c r="AA943" s="23">
        <f t="shared" si="74"/>
        <v>539.154</v>
      </c>
    </row>
    <row r="944" spans="1:27" x14ac:dyDescent="0.25">
      <c r="A944" s="10" t="s">
        <v>26</v>
      </c>
      <c r="B944" s="10" t="s">
        <v>41</v>
      </c>
      <c r="C944" s="11">
        <v>45726.5</v>
      </c>
      <c r="D944" s="12">
        <v>2.4</v>
      </c>
      <c r="E944" s="12">
        <v>2.4</v>
      </c>
      <c r="F944" s="13">
        <v>14</v>
      </c>
      <c r="G944" s="14">
        <v>1650</v>
      </c>
      <c r="H944" s="12">
        <v>0</v>
      </c>
      <c r="I944" s="12">
        <v>1324.8</v>
      </c>
      <c r="J944" s="10">
        <v>0</v>
      </c>
      <c r="K944" s="10">
        <v>6.6</v>
      </c>
      <c r="L944" s="14">
        <v>23100</v>
      </c>
      <c r="M944" s="14">
        <v>-6559.7014232848369</v>
      </c>
      <c r="N944" s="14">
        <v>-5582.5</v>
      </c>
      <c r="O944" s="14">
        <v>-4906.2364232848386</v>
      </c>
      <c r="P944" s="14">
        <v>-4906.2364232848386</v>
      </c>
      <c r="Q944" s="16">
        <v>0</v>
      </c>
      <c r="R944" s="14">
        <v>-153.94499999999999</v>
      </c>
      <c r="S944" s="16">
        <v>646.80000000000018</v>
      </c>
      <c r="T944" s="14">
        <v>-2146.3199999999988</v>
      </c>
      <c r="U944" s="14">
        <v>0</v>
      </c>
      <c r="V944" s="14">
        <v>550</v>
      </c>
      <c r="W944">
        <f t="shared" si="71"/>
        <v>12</v>
      </c>
      <c r="X944">
        <f t="shared" si="72"/>
        <v>0</v>
      </c>
      <c r="Y944">
        <f t="shared" si="73"/>
        <v>8743.6799999999985</v>
      </c>
      <c r="Z944">
        <f t="shared" si="75"/>
        <v>0</v>
      </c>
      <c r="AA944" s="23">
        <f t="shared" si="74"/>
        <v>646.80000000000018</v>
      </c>
    </row>
    <row r="945" spans="1:27" x14ac:dyDescent="0.25">
      <c r="A945" s="10" t="s">
        <v>118</v>
      </c>
      <c r="B945" s="10" t="s">
        <v>119</v>
      </c>
      <c r="C945" s="11">
        <v>45726.5</v>
      </c>
      <c r="D945" s="12">
        <v>20.6</v>
      </c>
      <c r="E945" s="12">
        <v>20.6</v>
      </c>
      <c r="F945" s="13">
        <v>16.32</v>
      </c>
      <c r="G945" s="14">
        <v>1650</v>
      </c>
      <c r="H945" s="12">
        <v>0</v>
      </c>
      <c r="I945" s="12">
        <v>1324.8</v>
      </c>
      <c r="J945" s="10">
        <v>0</v>
      </c>
      <c r="K945" s="10">
        <v>12.7</v>
      </c>
      <c r="L945" s="14">
        <v>26928</v>
      </c>
      <c r="M945" s="14">
        <v>-4852.4540291741278</v>
      </c>
      <c r="N945" s="14">
        <v>-840.50999999999988</v>
      </c>
      <c r="O945" s="14">
        <v>-753.1535291741277</v>
      </c>
      <c r="P945" s="14">
        <v>-753.1535291741277</v>
      </c>
      <c r="Q945" s="16">
        <v>0</v>
      </c>
      <c r="R945" s="14">
        <v>-494.35649999999993</v>
      </c>
      <c r="S945" s="16">
        <v>525.096</v>
      </c>
      <c r="T945" s="14">
        <v>-4130.04</v>
      </c>
      <c r="U945" s="14">
        <v>0</v>
      </c>
      <c r="V945" s="14">
        <v>550</v>
      </c>
      <c r="W945">
        <f t="shared" si="71"/>
        <v>12</v>
      </c>
      <c r="X945">
        <f t="shared" si="72"/>
        <v>0</v>
      </c>
      <c r="Y945">
        <f t="shared" si="73"/>
        <v>16824.96</v>
      </c>
      <c r="Z945">
        <f t="shared" si="75"/>
        <v>0</v>
      </c>
      <c r="AA945" s="23">
        <f t="shared" si="74"/>
        <v>525.096</v>
      </c>
    </row>
    <row r="946" spans="1:27" x14ac:dyDescent="0.25">
      <c r="A946" s="10" t="s">
        <v>26</v>
      </c>
      <c r="B946" s="10" t="s">
        <v>37</v>
      </c>
      <c r="C946" s="11">
        <v>45726.5</v>
      </c>
      <c r="D946" s="12">
        <v>29.37</v>
      </c>
      <c r="E946" s="12">
        <v>29.37</v>
      </c>
      <c r="F946" s="13">
        <v>19</v>
      </c>
      <c r="G946" s="14">
        <v>1650</v>
      </c>
      <c r="H946" s="12">
        <v>1324.8</v>
      </c>
      <c r="I946" s="12">
        <v>0</v>
      </c>
      <c r="J946" s="10">
        <v>22</v>
      </c>
      <c r="K946" s="10">
        <v>0</v>
      </c>
      <c r="L946" s="14">
        <v>31350</v>
      </c>
      <c r="M946" s="14">
        <v>-4495.6959673151396</v>
      </c>
      <c r="N946" s="14">
        <v>-12951.4</v>
      </c>
      <c r="O946" s="14">
        <v>-12033.61371731514</v>
      </c>
      <c r="P946" s="14">
        <v>-12033.61371731514</v>
      </c>
      <c r="Q946" s="16">
        <v>0</v>
      </c>
      <c r="R946" s="14">
        <v>-494.28224999999998</v>
      </c>
      <c r="S946" s="16">
        <v>877.80000000000018</v>
      </c>
      <c r="T946" s="14">
        <v>7154.4000000000005</v>
      </c>
      <c r="U946" s="14">
        <v>0</v>
      </c>
      <c r="V946" s="14">
        <v>550</v>
      </c>
      <c r="W946">
        <f t="shared" si="71"/>
        <v>12</v>
      </c>
      <c r="X946">
        <f t="shared" si="72"/>
        <v>29145.599999999999</v>
      </c>
      <c r="Y946">
        <f t="shared" si="73"/>
        <v>0</v>
      </c>
      <c r="Z946">
        <f t="shared" si="75"/>
        <v>0</v>
      </c>
      <c r="AA946" s="23">
        <f t="shared" si="74"/>
        <v>877.80000000000018</v>
      </c>
    </row>
    <row r="947" spans="1:27" x14ac:dyDescent="0.25">
      <c r="A947" s="10" t="s">
        <v>46</v>
      </c>
      <c r="B947" s="10" t="s">
        <v>47</v>
      </c>
      <c r="C947" s="11">
        <v>45726.5</v>
      </c>
      <c r="D947" s="12">
        <v>3</v>
      </c>
      <c r="E947" s="12">
        <v>3</v>
      </c>
      <c r="F947" s="13">
        <v>6.1</v>
      </c>
      <c r="G947" s="14">
        <v>1650</v>
      </c>
      <c r="H947" s="12">
        <v>0</v>
      </c>
      <c r="I947" s="12">
        <v>0</v>
      </c>
      <c r="J947" s="10">
        <v>0</v>
      </c>
      <c r="K947" s="10">
        <v>0</v>
      </c>
      <c r="L947" s="14">
        <v>10065</v>
      </c>
      <c r="M947" s="14">
        <v>-3185.343832980886</v>
      </c>
      <c r="N947" s="14">
        <v>-3461.1499999999992</v>
      </c>
      <c r="O947" s="14">
        <v>-3285.8288329808861</v>
      </c>
      <c r="P947" s="14">
        <v>-3285.8288329808861</v>
      </c>
      <c r="Q947" s="16">
        <v>0</v>
      </c>
      <c r="R947" s="14">
        <v>-292.05</v>
      </c>
      <c r="S947" s="16">
        <v>392.53500000000003</v>
      </c>
      <c r="T947" s="14">
        <v>0</v>
      </c>
      <c r="U947" s="14">
        <v>0</v>
      </c>
      <c r="V947" s="14">
        <v>550</v>
      </c>
      <c r="W947">
        <f t="shared" si="71"/>
        <v>12</v>
      </c>
      <c r="X947">
        <f t="shared" si="72"/>
        <v>0</v>
      </c>
      <c r="Y947">
        <f t="shared" si="73"/>
        <v>0</v>
      </c>
      <c r="Z947">
        <f t="shared" si="75"/>
        <v>0</v>
      </c>
      <c r="AA947" s="23">
        <f t="shared" si="74"/>
        <v>392.53500000000003</v>
      </c>
    </row>
    <row r="948" spans="1:27" x14ac:dyDescent="0.25">
      <c r="A948" s="10" t="s">
        <v>98</v>
      </c>
      <c r="B948" s="10" t="s">
        <v>103</v>
      </c>
      <c r="C948" s="11">
        <v>45726.5</v>
      </c>
      <c r="D948" s="12">
        <v>4.28</v>
      </c>
      <c r="E948" s="12">
        <v>2.14</v>
      </c>
      <c r="F948" s="13">
        <v>4.95</v>
      </c>
      <c r="G948" s="14">
        <v>1650</v>
      </c>
      <c r="H948" s="12">
        <v>0</v>
      </c>
      <c r="I948" s="12">
        <v>0</v>
      </c>
      <c r="J948" s="10">
        <v>0</v>
      </c>
      <c r="K948" s="10">
        <v>0</v>
      </c>
      <c r="L948" s="14">
        <v>8167.5</v>
      </c>
      <c r="M948" s="14">
        <v>-3014.503130992844</v>
      </c>
      <c r="N948" s="14">
        <v>-3182.0250000000001</v>
      </c>
      <c r="O948" s="14">
        <v>-3025.4881709928441</v>
      </c>
      <c r="P948" s="14">
        <v>-3025.4881709928441</v>
      </c>
      <c r="Q948" s="16">
        <v>0</v>
      </c>
      <c r="R948" s="14">
        <v>-116.8497</v>
      </c>
      <c r="S948" s="16">
        <v>127.83474</v>
      </c>
      <c r="T948" s="14">
        <v>0</v>
      </c>
      <c r="U948" s="14">
        <v>0</v>
      </c>
      <c r="V948" s="14">
        <v>550</v>
      </c>
      <c r="W948">
        <f t="shared" si="71"/>
        <v>12</v>
      </c>
      <c r="X948">
        <f t="shared" si="72"/>
        <v>0</v>
      </c>
      <c r="Y948">
        <f t="shared" si="73"/>
        <v>0</v>
      </c>
      <c r="Z948">
        <f t="shared" si="75"/>
        <v>81.674999999999997</v>
      </c>
      <c r="AA948" s="23">
        <f t="shared" si="74"/>
        <v>291.18473999999998</v>
      </c>
    </row>
    <row r="949" spans="1:27" x14ac:dyDescent="0.25">
      <c r="A949" s="10" t="s">
        <v>26</v>
      </c>
      <c r="B949" s="10" t="s">
        <v>40</v>
      </c>
      <c r="C949" s="11">
        <v>45726.5</v>
      </c>
      <c r="D949" s="12">
        <v>2.68</v>
      </c>
      <c r="E949" s="12">
        <v>2.68</v>
      </c>
      <c r="F949" s="13">
        <v>4.5</v>
      </c>
      <c r="G949" s="14">
        <v>1650</v>
      </c>
      <c r="H949" s="12">
        <v>1324.8</v>
      </c>
      <c r="I949" s="12">
        <v>0</v>
      </c>
      <c r="J949" s="10">
        <v>1.1000000000000001</v>
      </c>
      <c r="K949" s="10">
        <v>0</v>
      </c>
      <c r="L949" s="14">
        <v>7425</v>
      </c>
      <c r="M949" s="14">
        <v>-2581.1786146272689</v>
      </c>
      <c r="N949" s="14">
        <v>-3237.85</v>
      </c>
      <c r="O949" s="14">
        <v>-3020.4795646272701</v>
      </c>
      <c r="P949" s="14">
        <v>-3020.4795646272701</v>
      </c>
      <c r="Q949" s="16">
        <v>0</v>
      </c>
      <c r="R949" s="14">
        <v>-126.31905</v>
      </c>
      <c r="S949" s="16">
        <v>207.9</v>
      </c>
      <c r="T949" s="14">
        <v>357.72000000000008</v>
      </c>
      <c r="U949" s="14">
        <v>0</v>
      </c>
      <c r="V949" s="14">
        <v>550</v>
      </c>
      <c r="W949">
        <f t="shared" si="71"/>
        <v>12</v>
      </c>
      <c r="X949">
        <f t="shared" si="72"/>
        <v>1457.28</v>
      </c>
      <c r="Y949">
        <f t="shared" si="73"/>
        <v>0</v>
      </c>
      <c r="Z949">
        <f t="shared" si="75"/>
        <v>0</v>
      </c>
      <c r="AA949" s="23">
        <f t="shared" si="74"/>
        <v>207.9</v>
      </c>
    </row>
    <row r="950" spans="1:27" x14ac:dyDescent="0.25">
      <c r="A950" s="10" t="s">
        <v>98</v>
      </c>
      <c r="B950" s="10" t="s">
        <v>99</v>
      </c>
      <c r="C950" s="11">
        <v>45726.5</v>
      </c>
      <c r="D950" s="12">
        <v>23.84</v>
      </c>
      <c r="E950" s="12">
        <v>11.92</v>
      </c>
      <c r="F950" s="13">
        <v>13.98</v>
      </c>
      <c r="G950" s="14">
        <v>1650</v>
      </c>
      <c r="H950" s="12">
        <v>1324.8</v>
      </c>
      <c r="I950" s="12">
        <v>0</v>
      </c>
      <c r="J950" s="10">
        <v>0.5</v>
      </c>
      <c r="K950" s="10">
        <v>0</v>
      </c>
      <c r="L950" s="14">
        <v>23067</v>
      </c>
      <c r="M950" s="14">
        <v>-1921.646950561608</v>
      </c>
      <c r="N950" s="14">
        <v>-2880.57</v>
      </c>
      <c r="O950" s="14">
        <v>-2438.4720465616078</v>
      </c>
      <c r="P950" s="14">
        <v>-2438.4720465616078</v>
      </c>
      <c r="Q950" s="16">
        <v>0</v>
      </c>
      <c r="R950" s="14">
        <v>-6.8112000000000643</v>
      </c>
      <c r="S950" s="16">
        <v>361.03629599999999</v>
      </c>
      <c r="T950" s="14">
        <v>162.6</v>
      </c>
      <c r="U950" s="14">
        <v>0</v>
      </c>
      <c r="V950" s="14">
        <v>550</v>
      </c>
      <c r="W950">
        <f t="shared" si="71"/>
        <v>12</v>
      </c>
      <c r="X950">
        <f t="shared" si="72"/>
        <v>662.4</v>
      </c>
      <c r="Y950">
        <f t="shared" si="73"/>
        <v>0</v>
      </c>
      <c r="Z950">
        <f t="shared" si="75"/>
        <v>230.67000000000002</v>
      </c>
      <c r="AA950" s="23">
        <f t="shared" si="74"/>
        <v>822.37629600000014</v>
      </c>
    </row>
    <row r="951" spans="1:27" x14ac:dyDescent="0.25">
      <c r="A951" s="10" t="s">
        <v>26</v>
      </c>
      <c r="B951" s="10" t="s">
        <v>39</v>
      </c>
      <c r="C951" s="11">
        <v>45726.5</v>
      </c>
      <c r="D951" s="12">
        <v>2.5</v>
      </c>
      <c r="E951" s="12">
        <v>2.5</v>
      </c>
      <c r="F951" s="13">
        <v>5.89</v>
      </c>
      <c r="G951" s="14">
        <v>1650</v>
      </c>
      <c r="H951" s="12">
        <v>0</v>
      </c>
      <c r="I951" s="12">
        <v>1324.8</v>
      </c>
      <c r="J951" s="10">
        <v>0</v>
      </c>
      <c r="K951" s="10">
        <v>5.5</v>
      </c>
      <c r="L951" s="14">
        <v>9718.5</v>
      </c>
      <c r="M951" s="14">
        <v>-1859.4536048474699</v>
      </c>
      <c r="N951" s="14">
        <v>-104.44499999999999</v>
      </c>
      <c r="O951" s="14">
        <v>-87.31235484746955</v>
      </c>
      <c r="P951" s="14">
        <v>-87.31235484746955</v>
      </c>
      <c r="Q951" s="16">
        <v>0</v>
      </c>
      <c r="R951" s="14">
        <v>-56.430000000000057</v>
      </c>
      <c r="S951" s="16">
        <v>72.888750000000002</v>
      </c>
      <c r="T951" s="14">
        <v>-1788.6</v>
      </c>
      <c r="U951" s="14">
        <v>0</v>
      </c>
      <c r="V951" s="14">
        <v>550</v>
      </c>
      <c r="W951">
        <f t="shared" si="71"/>
        <v>12</v>
      </c>
      <c r="X951">
        <f t="shared" si="72"/>
        <v>0</v>
      </c>
      <c r="Y951">
        <f t="shared" si="73"/>
        <v>7286.4</v>
      </c>
      <c r="Z951">
        <f t="shared" si="75"/>
        <v>0</v>
      </c>
      <c r="AA951" s="23">
        <f t="shared" si="74"/>
        <v>72.888750000000002</v>
      </c>
    </row>
    <row r="952" spans="1:27" x14ac:dyDescent="0.25">
      <c r="A952" s="10" t="s">
        <v>108</v>
      </c>
      <c r="B952" s="10" t="s">
        <v>109</v>
      </c>
      <c r="C952" s="11">
        <v>45726.5</v>
      </c>
      <c r="D952" s="12">
        <v>17.98</v>
      </c>
      <c r="E952" s="12">
        <v>17.98</v>
      </c>
      <c r="F952" s="13">
        <v>17.86</v>
      </c>
      <c r="G952" s="14">
        <v>1650</v>
      </c>
      <c r="H952" s="12">
        <v>1324.8</v>
      </c>
      <c r="I952" s="12">
        <v>0</v>
      </c>
      <c r="J952" s="10">
        <v>5.6</v>
      </c>
      <c r="K952" s="10">
        <v>0</v>
      </c>
      <c r="L952" s="14">
        <v>29469</v>
      </c>
      <c r="M952" s="14">
        <v>-1632.2038943864859</v>
      </c>
      <c r="N952" s="14">
        <v>-6096.0899999999983</v>
      </c>
      <c r="O952" s="14">
        <v>-4143.5518943864836</v>
      </c>
      <c r="P952" s="14">
        <v>-4143.5518943864836</v>
      </c>
      <c r="Q952" s="16">
        <v>0</v>
      </c>
      <c r="R952" s="14">
        <v>-193.84200000000001</v>
      </c>
      <c r="S952" s="16">
        <v>884.07</v>
      </c>
      <c r="T952" s="14">
        <v>1821.119999999999</v>
      </c>
      <c r="U952" s="14">
        <v>0</v>
      </c>
      <c r="V952" s="14">
        <v>550</v>
      </c>
      <c r="W952">
        <f t="shared" si="71"/>
        <v>12</v>
      </c>
      <c r="X952">
        <f t="shared" si="72"/>
        <v>7418.8799999999992</v>
      </c>
      <c r="Y952">
        <f t="shared" si="73"/>
        <v>0</v>
      </c>
      <c r="Z952">
        <f t="shared" si="75"/>
        <v>0</v>
      </c>
      <c r="AA952" s="23">
        <f t="shared" si="74"/>
        <v>884.07</v>
      </c>
    </row>
    <row r="953" spans="1:27" x14ac:dyDescent="0.25">
      <c r="A953" s="10" t="s">
        <v>26</v>
      </c>
      <c r="B953" s="10" t="s">
        <v>33</v>
      </c>
      <c r="C953" s="11">
        <v>45726.5</v>
      </c>
      <c r="D953" s="12">
        <v>16.829999999999998</v>
      </c>
      <c r="E953" s="12">
        <v>16.829999999999998</v>
      </c>
      <c r="F953" s="13">
        <v>18.350000000000001</v>
      </c>
      <c r="G953" s="14">
        <v>1650</v>
      </c>
      <c r="H953" s="12">
        <v>1324.8</v>
      </c>
      <c r="I953" s="12">
        <v>0</v>
      </c>
      <c r="J953" s="10">
        <v>1.3</v>
      </c>
      <c r="K953" s="10">
        <v>0</v>
      </c>
      <c r="L953" s="14">
        <v>30277.5</v>
      </c>
      <c r="M953" s="14">
        <v>-1375.2234690912021</v>
      </c>
      <c r="N953" s="14">
        <v>-3182.025000000001</v>
      </c>
      <c r="O953" s="14">
        <v>-2295.6366690912009</v>
      </c>
      <c r="P953" s="14">
        <v>-2295.6366690912009</v>
      </c>
      <c r="Q953" s="16">
        <v>0</v>
      </c>
      <c r="R953" s="14">
        <v>-47.341799999999978</v>
      </c>
      <c r="S953" s="16">
        <v>544.995</v>
      </c>
      <c r="T953" s="14">
        <v>422.76</v>
      </c>
      <c r="U953" s="14">
        <v>0</v>
      </c>
      <c r="V953" s="14">
        <v>550</v>
      </c>
      <c r="W953">
        <f t="shared" si="71"/>
        <v>12</v>
      </c>
      <c r="X953">
        <f t="shared" si="72"/>
        <v>1722.24</v>
      </c>
      <c r="Y953">
        <f t="shared" si="73"/>
        <v>0</v>
      </c>
      <c r="Z953">
        <f t="shared" si="75"/>
        <v>0</v>
      </c>
      <c r="AA953" s="23">
        <f t="shared" si="74"/>
        <v>544.995</v>
      </c>
    </row>
    <row r="954" spans="1:27" x14ac:dyDescent="0.25">
      <c r="A954" s="10" t="s">
        <v>112</v>
      </c>
      <c r="B954" s="10" t="s">
        <v>113</v>
      </c>
      <c r="C954" s="11">
        <v>45726.5</v>
      </c>
      <c r="D954" s="12">
        <v>9</v>
      </c>
      <c r="E954" s="12">
        <v>9</v>
      </c>
      <c r="F954" s="13">
        <v>9.9</v>
      </c>
      <c r="G954" s="14">
        <v>1650</v>
      </c>
      <c r="H954" s="12">
        <v>0</v>
      </c>
      <c r="I954" s="12">
        <v>0</v>
      </c>
      <c r="J954" s="10">
        <v>0</v>
      </c>
      <c r="K954" s="10">
        <v>0</v>
      </c>
      <c r="L954" s="14">
        <v>16335</v>
      </c>
      <c r="M954" s="14">
        <v>-1258.5044257095039</v>
      </c>
      <c r="N954" s="14">
        <v>-1004.85</v>
      </c>
      <c r="O954" s="14">
        <v>-746.17942570950413</v>
      </c>
      <c r="P954" s="14">
        <v>-746.17942570950413</v>
      </c>
      <c r="Q954" s="16">
        <v>0</v>
      </c>
      <c r="R954" s="14">
        <v>-22.27500000000002</v>
      </c>
      <c r="S954" s="16">
        <v>-490.05</v>
      </c>
      <c r="T954" s="14">
        <v>0</v>
      </c>
      <c r="U954" s="14">
        <v>0</v>
      </c>
      <c r="V954" s="14">
        <v>550</v>
      </c>
      <c r="W954">
        <f t="shared" si="71"/>
        <v>12</v>
      </c>
      <c r="X954">
        <f t="shared" si="72"/>
        <v>0</v>
      </c>
      <c r="Y954">
        <f t="shared" si="73"/>
        <v>0</v>
      </c>
      <c r="Z954">
        <f t="shared" si="75"/>
        <v>715.47299999999996</v>
      </c>
      <c r="AA954" s="23">
        <f t="shared" si="74"/>
        <v>940.89599999999996</v>
      </c>
    </row>
    <row r="955" spans="1:27" x14ac:dyDescent="0.25">
      <c r="A955" s="10" t="s">
        <v>21</v>
      </c>
      <c r="B955" s="10" t="s">
        <v>23</v>
      </c>
      <c r="C955" s="11">
        <v>45726.5</v>
      </c>
      <c r="D955" s="12">
        <v>5</v>
      </c>
      <c r="E955" s="12">
        <v>5</v>
      </c>
      <c r="F955" s="13">
        <v>9.06</v>
      </c>
      <c r="G955" s="14">
        <v>1650</v>
      </c>
      <c r="H955" s="12">
        <v>0</v>
      </c>
      <c r="I955" s="12">
        <v>1324.8</v>
      </c>
      <c r="J955" s="10">
        <v>0</v>
      </c>
      <c r="K955" s="10">
        <v>4</v>
      </c>
      <c r="L955" s="14">
        <v>14949</v>
      </c>
      <c r="M955" s="14">
        <v>-1245.777002723089</v>
      </c>
      <c r="N955" s="14">
        <v>-66.990000000000549</v>
      </c>
      <c r="O955" s="14">
        <v>-4.773002723088501</v>
      </c>
      <c r="P955" s="14">
        <v>-4.773002723088501</v>
      </c>
      <c r="Q955" s="16">
        <v>0</v>
      </c>
      <c r="R955" s="14">
        <v>0</v>
      </c>
      <c r="S955" s="16">
        <v>59.796000000000006</v>
      </c>
      <c r="T955" s="14">
        <v>-1300.8</v>
      </c>
      <c r="U955" s="14">
        <v>0</v>
      </c>
      <c r="V955" s="14">
        <v>550</v>
      </c>
      <c r="W955">
        <f t="shared" si="71"/>
        <v>12</v>
      </c>
      <c r="X955">
        <f t="shared" si="72"/>
        <v>0</v>
      </c>
      <c r="Y955">
        <f t="shared" si="73"/>
        <v>5299.2</v>
      </c>
      <c r="Z955">
        <f t="shared" si="75"/>
        <v>0</v>
      </c>
      <c r="AA955" s="23">
        <f t="shared" si="74"/>
        <v>59.796000000000006</v>
      </c>
    </row>
    <row r="956" spans="1:27" x14ac:dyDescent="0.25">
      <c r="A956" s="10" t="s">
        <v>98</v>
      </c>
      <c r="B956" s="10" t="s">
        <v>101</v>
      </c>
      <c r="C956" s="11">
        <v>45726.5</v>
      </c>
      <c r="D956" s="12">
        <v>6.76</v>
      </c>
      <c r="E956" s="12">
        <v>3.38</v>
      </c>
      <c r="F956" s="13">
        <v>3.07</v>
      </c>
      <c r="G956" s="14">
        <v>1650</v>
      </c>
      <c r="H956" s="12">
        <v>1324.8</v>
      </c>
      <c r="I956" s="12">
        <v>0</v>
      </c>
      <c r="J956" s="10">
        <v>2.1</v>
      </c>
      <c r="K956" s="10">
        <v>0</v>
      </c>
      <c r="L956" s="14">
        <v>5065.5</v>
      </c>
      <c r="M956" s="14">
        <v>-1191.0186784137441</v>
      </c>
      <c r="N956" s="14">
        <v>-1976.2049999999999</v>
      </c>
      <c r="O956" s="14">
        <v>-1879.120542413744</v>
      </c>
      <c r="P956" s="14">
        <v>-1879.120542413744</v>
      </c>
      <c r="Q956" s="16">
        <v>0</v>
      </c>
      <c r="R956" s="14">
        <v>-74.101499999999987</v>
      </c>
      <c r="S956" s="16">
        <v>79.283363999999992</v>
      </c>
      <c r="T956" s="14">
        <v>682.92000000000007</v>
      </c>
      <c r="U956" s="14">
        <v>0</v>
      </c>
      <c r="V956" s="14">
        <v>550</v>
      </c>
      <c r="W956">
        <f t="shared" si="71"/>
        <v>12</v>
      </c>
      <c r="X956">
        <f t="shared" si="72"/>
        <v>2782.08</v>
      </c>
      <c r="Y956">
        <f t="shared" si="73"/>
        <v>0</v>
      </c>
      <c r="Z956">
        <f t="shared" si="75"/>
        <v>50.655000000000001</v>
      </c>
      <c r="AA956" s="23">
        <f t="shared" si="74"/>
        <v>180.59336399999998</v>
      </c>
    </row>
    <row r="957" spans="1:27" x14ac:dyDescent="0.25">
      <c r="A957" s="10" t="s">
        <v>54</v>
      </c>
      <c r="B957" s="10" t="s">
        <v>55</v>
      </c>
      <c r="C957" s="11">
        <v>45726.5</v>
      </c>
      <c r="D957" s="12">
        <v>0.3</v>
      </c>
      <c r="E957" s="12">
        <v>0.3</v>
      </c>
      <c r="F957" s="13">
        <v>0</v>
      </c>
      <c r="G957" s="14">
        <v>1650</v>
      </c>
      <c r="H957" s="12">
        <v>0</v>
      </c>
      <c r="I957" s="12">
        <v>1324.8</v>
      </c>
      <c r="J957" s="10">
        <v>0</v>
      </c>
      <c r="K957" s="10">
        <v>2.7</v>
      </c>
      <c r="L957" s="14">
        <v>0</v>
      </c>
      <c r="M957" s="14">
        <v>-1153.567844440932</v>
      </c>
      <c r="N957" s="14">
        <v>-148.5</v>
      </c>
      <c r="O957" s="14">
        <v>-134.45284444093201</v>
      </c>
      <c r="P957" s="14">
        <v>-134.45284444093201</v>
      </c>
      <c r="Q957" s="16">
        <v>0</v>
      </c>
      <c r="R957" s="14">
        <v>-141.07499999999999</v>
      </c>
      <c r="S957" s="16">
        <v>0</v>
      </c>
      <c r="T957" s="14">
        <v>-878.04000000000008</v>
      </c>
      <c r="U957" s="14">
        <v>0</v>
      </c>
      <c r="V957" s="14">
        <v>550</v>
      </c>
      <c r="W957">
        <f t="shared" si="71"/>
        <v>12</v>
      </c>
      <c r="X957">
        <f t="shared" si="72"/>
        <v>0</v>
      </c>
      <c r="Y957">
        <f t="shared" si="73"/>
        <v>3576.96</v>
      </c>
      <c r="Z957">
        <f t="shared" si="75"/>
        <v>0</v>
      </c>
      <c r="AA957" s="23">
        <f t="shared" si="74"/>
        <v>0</v>
      </c>
    </row>
    <row r="958" spans="1:27" x14ac:dyDescent="0.25">
      <c r="A958" s="10" t="s">
        <v>92</v>
      </c>
      <c r="B958" s="10" t="s">
        <v>93</v>
      </c>
      <c r="C958" s="11">
        <v>45726.5</v>
      </c>
      <c r="D958" s="12">
        <v>2.5499999999999998</v>
      </c>
      <c r="E958" s="12">
        <v>2.5499999999999998</v>
      </c>
      <c r="F958" s="13">
        <v>4.1399999999999997</v>
      </c>
      <c r="G958" s="14">
        <v>1650</v>
      </c>
      <c r="H958" s="12">
        <v>0</v>
      </c>
      <c r="I958" s="12">
        <v>1324.8</v>
      </c>
      <c r="J958" s="10">
        <v>0</v>
      </c>
      <c r="K958" s="10">
        <v>0.4</v>
      </c>
      <c r="L958" s="14">
        <v>6830.9999999999991</v>
      </c>
      <c r="M958" s="14">
        <v>-1142.7324858263721</v>
      </c>
      <c r="N958" s="14">
        <v>-1272.81</v>
      </c>
      <c r="O958" s="14">
        <v>-1153.821535826371</v>
      </c>
      <c r="P958" s="14">
        <v>-1153.821535826371</v>
      </c>
      <c r="Q958" s="16">
        <v>0</v>
      </c>
      <c r="R958" s="14">
        <v>-28.239749999999969</v>
      </c>
      <c r="S958" s="16">
        <v>169.40880000000001</v>
      </c>
      <c r="T958" s="14">
        <v>-130.0800000000001</v>
      </c>
      <c r="U958" s="14">
        <v>0</v>
      </c>
      <c r="V958" s="14">
        <v>550</v>
      </c>
      <c r="W958">
        <f t="shared" si="71"/>
        <v>12</v>
      </c>
      <c r="X958">
        <f t="shared" si="72"/>
        <v>0</v>
      </c>
      <c r="Y958">
        <f t="shared" si="73"/>
        <v>529.91999999999996</v>
      </c>
      <c r="Z958">
        <f t="shared" si="75"/>
        <v>0</v>
      </c>
      <c r="AA958" s="23">
        <f t="shared" si="74"/>
        <v>169.40880000000001</v>
      </c>
    </row>
    <row r="959" spans="1:27" x14ac:dyDescent="0.25">
      <c r="A959" s="10" t="s">
        <v>98</v>
      </c>
      <c r="B959" s="10" t="s">
        <v>102</v>
      </c>
      <c r="C959" s="11">
        <v>45726.5</v>
      </c>
      <c r="D959" s="12">
        <v>0.7</v>
      </c>
      <c r="E959" s="12">
        <v>0.35</v>
      </c>
      <c r="F959" s="13">
        <v>1.1200000000000001</v>
      </c>
      <c r="G959" s="14">
        <v>1650</v>
      </c>
      <c r="H959" s="12">
        <v>1324.8</v>
      </c>
      <c r="I959" s="12">
        <v>0</v>
      </c>
      <c r="J959" s="10">
        <v>0.1</v>
      </c>
      <c r="K959" s="10">
        <v>0</v>
      </c>
      <c r="L959" s="14">
        <v>1848</v>
      </c>
      <c r="M959" s="14">
        <v>-970.78359196201723</v>
      </c>
      <c r="N959" s="14">
        <v>-1027.18</v>
      </c>
      <c r="O959" s="14">
        <v>-991.76156596201736</v>
      </c>
      <c r="P959" s="14">
        <v>-991.76156596201736</v>
      </c>
      <c r="Q959" s="16">
        <v>0</v>
      </c>
      <c r="R959" s="14">
        <v>-40.466250000000002</v>
      </c>
      <c r="S959" s="16">
        <v>28.924224000000009</v>
      </c>
      <c r="T959" s="14">
        <v>32.520000000000032</v>
      </c>
      <c r="U959" s="14">
        <v>0</v>
      </c>
      <c r="V959" s="14">
        <v>550</v>
      </c>
      <c r="W959">
        <f t="shared" si="71"/>
        <v>12</v>
      </c>
      <c r="X959">
        <f t="shared" si="72"/>
        <v>132.47999999999999</v>
      </c>
      <c r="Y959">
        <f t="shared" si="73"/>
        <v>0</v>
      </c>
      <c r="Z959">
        <f t="shared" si="75"/>
        <v>18.48</v>
      </c>
      <c r="AA959" s="23">
        <f t="shared" si="74"/>
        <v>65.884224000000017</v>
      </c>
    </row>
    <row r="960" spans="1:27" x14ac:dyDescent="0.25">
      <c r="A960" s="10" t="s">
        <v>90</v>
      </c>
      <c r="B960" s="10" t="s">
        <v>90</v>
      </c>
      <c r="C960" s="11">
        <v>45726.5</v>
      </c>
      <c r="D960" s="12">
        <v>0</v>
      </c>
      <c r="E960" s="12">
        <v>0</v>
      </c>
      <c r="F960" s="13">
        <v>2.12</v>
      </c>
      <c r="G960" s="14">
        <v>1650</v>
      </c>
      <c r="H960" s="12">
        <v>0</v>
      </c>
      <c r="I960" s="12">
        <v>1324.8</v>
      </c>
      <c r="J960" s="10">
        <v>0</v>
      </c>
      <c r="K960" s="10">
        <v>2</v>
      </c>
      <c r="L960" s="14">
        <v>3498</v>
      </c>
      <c r="M960" s="14">
        <v>-812.85459009460078</v>
      </c>
      <c r="N960" s="14">
        <v>-133.9800000000001</v>
      </c>
      <c r="O960" s="14">
        <v>-99.49059009460062</v>
      </c>
      <c r="P960" s="14">
        <v>-99.49059009460062</v>
      </c>
      <c r="Q960" s="16">
        <v>0</v>
      </c>
      <c r="R960" s="14">
        <v>-104.94</v>
      </c>
      <c r="S960" s="16">
        <v>41.976000000000013</v>
      </c>
      <c r="T960" s="14">
        <v>-650.40000000000009</v>
      </c>
      <c r="U960" s="14">
        <v>0</v>
      </c>
      <c r="V960" s="14">
        <v>550</v>
      </c>
      <c r="W960">
        <f t="shared" si="71"/>
        <v>12</v>
      </c>
      <c r="X960">
        <f t="shared" si="72"/>
        <v>0</v>
      </c>
      <c r="Y960">
        <f t="shared" si="73"/>
        <v>2649.6</v>
      </c>
      <c r="Z960">
        <f t="shared" si="75"/>
        <v>0</v>
      </c>
      <c r="AA960" s="23">
        <f t="shared" si="74"/>
        <v>41.976000000000013</v>
      </c>
    </row>
    <row r="961" spans="1:27" x14ac:dyDescent="0.25">
      <c r="A961" s="10" t="s">
        <v>115</v>
      </c>
      <c r="B961" s="10" t="s">
        <v>116</v>
      </c>
      <c r="C961" s="11">
        <v>45726.5</v>
      </c>
      <c r="D961" s="12">
        <v>2</v>
      </c>
      <c r="E961" s="12">
        <v>2</v>
      </c>
      <c r="F961" s="13">
        <v>3.72</v>
      </c>
      <c r="G961" s="14">
        <v>1650</v>
      </c>
      <c r="H961" s="12">
        <v>0</v>
      </c>
      <c r="I961" s="12">
        <v>1324.8</v>
      </c>
      <c r="J961" s="10">
        <v>0</v>
      </c>
      <c r="K961" s="10">
        <v>1.5</v>
      </c>
      <c r="L961" s="14">
        <v>6138</v>
      </c>
      <c r="M961" s="14">
        <v>-437.36429354516611</v>
      </c>
      <c r="N961" s="14">
        <v>-245.63000000000019</v>
      </c>
      <c r="O961" s="14">
        <v>-0.35129354516603722</v>
      </c>
      <c r="P961" s="14">
        <v>-0.35129354516603722</v>
      </c>
      <c r="Q961" s="16">
        <v>0</v>
      </c>
      <c r="R961" s="14">
        <v>-4.4550000000000178</v>
      </c>
      <c r="S961" s="16">
        <v>55.241999999999997</v>
      </c>
      <c r="T961" s="14">
        <v>-487.80000000000013</v>
      </c>
      <c r="U961" s="14">
        <v>0</v>
      </c>
      <c r="V961" s="14">
        <v>550</v>
      </c>
      <c r="W961">
        <f t="shared" si="71"/>
        <v>12</v>
      </c>
      <c r="X961">
        <f t="shared" si="72"/>
        <v>0</v>
      </c>
      <c r="Y961">
        <f t="shared" si="73"/>
        <v>1987.1999999999998</v>
      </c>
      <c r="Z961">
        <f t="shared" si="75"/>
        <v>0</v>
      </c>
      <c r="AA961" s="23">
        <f t="shared" si="74"/>
        <v>55.241999999999997</v>
      </c>
    </row>
    <row r="962" spans="1:27" x14ac:dyDescent="0.25">
      <c r="A962" s="10" t="s">
        <v>90</v>
      </c>
      <c r="B962" s="10" t="s">
        <v>91</v>
      </c>
      <c r="C962" s="11">
        <v>45726.5</v>
      </c>
      <c r="D962" s="12">
        <v>4.5</v>
      </c>
      <c r="E962" s="12">
        <v>4.5</v>
      </c>
      <c r="F962" s="13">
        <v>5.68</v>
      </c>
      <c r="G962" s="14">
        <v>1650</v>
      </c>
      <c r="H962" s="12">
        <v>0</v>
      </c>
      <c r="I962" s="12">
        <v>1324.8</v>
      </c>
      <c r="J962" s="10">
        <v>0</v>
      </c>
      <c r="K962" s="10">
        <v>1</v>
      </c>
      <c r="L962" s="14">
        <v>9372</v>
      </c>
      <c r="M962" s="14">
        <v>-361.9718851419006</v>
      </c>
      <c r="N962" s="14">
        <v>-200.96999999999969</v>
      </c>
      <c r="O962" s="14">
        <v>-149.23588514190061</v>
      </c>
      <c r="P962" s="14">
        <v>-149.23588514190061</v>
      </c>
      <c r="Q962" s="16">
        <v>0</v>
      </c>
      <c r="R962" s="14">
        <v>0</v>
      </c>
      <c r="S962" s="16">
        <v>112.464</v>
      </c>
      <c r="T962" s="14">
        <v>-325.2</v>
      </c>
      <c r="U962" s="14">
        <v>0</v>
      </c>
      <c r="V962" s="14">
        <v>550</v>
      </c>
      <c r="W962">
        <f t="shared" ref="W962:W1025" si="76">+HOUR(C962)</f>
        <v>12</v>
      </c>
      <c r="X962">
        <f t="shared" ref="X962:X1025" si="77">+J962*H962</f>
        <v>0</v>
      </c>
      <c r="Y962">
        <f t="shared" ref="Y962:Y1025" si="78">+K962*I962</f>
        <v>1324.8</v>
      </c>
      <c r="Z962">
        <f t="shared" si="75"/>
        <v>0</v>
      </c>
      <c r="AA962" s="23">
        <f t="shared" ref="AA962:AA1025" si="79">+Z962+S962+Z962</f>
        <v>112.464</v>
      </c>
    </row>
    <row r="963" spans="1:27" x14ac:dyDescent="0.25">
      <c r="A963" s="10" t="s">
        <v>26</v>
      </c>
      <c r="B963" s="10" t="s">
        <v>35</v>
      </c>
      <c r="C963" s="11">
        <v>45726.5</v>
      </c>
      <c r="D963" s="12">
        <v>4.0999999999999996</v>
      </c>
      <c r="E963" s="12">
        <v>4.0999999999999996</v>
      </c>
      <c r="F963" s="13">
        <v>3.75</v>
      </c>
      <c r="G963" s="14">
        <v>1650</v>
      </c>
      <c r="H963" s="12">
        <v>0</v>
      </c>
      <c r="I963" s="12">
        <v>1324.8</v>
      </c>
      <c r="J963" s="10">
        <v>0</v>
      </c>
      <c r="K963" s="10">
        <v>1.1000000000000001</v>
      </c>
      <c r="L963" s="14">
        <v>6187.5</v>
      </c>
      <c r="M963" s="14">
        <v>-346.99958065085531</v>
      </c>
      <c r="N963" s="14">
        <v>-71.774999999999963</v>
      </c>
      <c r="O963" s="14">
        <v>-60.638780650855168</v>
      </c>
      <c r="P963" s="14">
        <v>-60.638780650855168</v>
      </c>
      <c r="Q963" s="16">
        <v>0</v>
      </c>
      <c r="R963" s="14">
        <v>-40.015799999999992</v>
      </c>
      <c r="S963" s="16">
        <v>111.375</v>
      </c>
      <c r="T963" s="14">
        <v>-357.72000000000008</v>
      </c>
      <c r="U963" s="14">
        <v>0</v>
      </c>
      <c r="V963" s="14">
        <v>550</v>
      </c>
      <c r="W963">
        <f t="shared" si="76"/>
        <v>12</v>
      </c>
      <c r="X963">
        <f t="shared" si="77"/>
        <v>0</v>
      </c>
      <c r="Y963">
        <f t="shared" si="78"/>
        <v>1457.28</v>
      </c>
      <c r="Z963">
        <f t="shared" si="75"/>
        <v>0</v>
      </c>
      <c r="AA963" s="23">
        <f t="shared" si="79"/>
        <v>111.375</v>
      </c>
    </row>
    <row r="964" spans="1:27" x14ac:dyDescent="0.25">
      <c r="A964" s="10" t="s">
        <v>110</v>
      </c>
      <c r="B964" s="10" t="s">
        <v>111</v>
      </c>
      <c r="C964" s="11">
        <v>45726.5</v>
      </c>
      <c r="D964" s="12">
        <v>3.13</v>
      </c>
      <c r="E964" s="12">
        <v>3.13</v>
      </c>
      <c r="F964" s="13">
        <v>3.58</v>
      </c>
      <c r="G964" s="14">
        <v>1650</v>
      </c>
      <c r="H964" s="12">
        <v>0</v>
      </c>
      <c r="I964" s="12">
        <v>0</v>
      </c>
      <c r="J964" s="10">
        <v>0</v>
      </c>
      <c r="K964" s="10">
        <v>0</v>
      </c>
      <c r="L964" s="14">
        <v>5907</v>
      </c>
      <c r="M964" s="14">
        <v>-291.25859378222481</v>
      </c>
      <c r="N964" s="14">
        <v>-535.91999999999996</v>
      </c>
      <c r="O964" s="14">
        <v>-433.02659378222478</v>
      </c>
      <c r="P964" s="14">
        <v>-433.02659378222478</v>
      </c>
      <c r="Q964" s="16">
        <v>0</v>
      </c>
      <c r="R964" s="14">
        <v>0</v>
      </c>
      <c r="S964" s="16">
        <v>141.768</v>
      </c>
      <c r="T964" s="14">
        <v>0</v>
      </c>
      <c r="U964" s="14">
        <v>0</v>
      </c>
      <c r="V964" s="14">
        <v>550</v>
      </c>
      <c r="W964">
        <f t="shared" si="76"/>
        <v>12</v>
      </c>
      <c r="X964">
        <f t="shared" si="77"/>
        <v>0</v>
      </c>
      <c r="Y964">
        <f t="shared" si="78"/>
        <v>0</v>
      </c>
      <c r="Z964">
        <f t="shared" si="75"/>
        <v>0</v>
      </c>
      <c r="AA964" s="23">
        <f t="shared" si="79"/>
        <v>141.768</v>
      </c>
    </row>
    <row r="965" spans="1:27" x14ac:dyDescent="0.25">
      <c r="A965" s="10" t="s">
        <v>21</v>
      </c>
      <c r="B965" s="10" t="s">
        <v>22</v>
      </c>
      <c r="C965" s="11">
        <v>45726.5</v>
      </c>
      <c r="D965" s="12">
        <v>1.94</v>
      </c>
      <c r="E965" s="12">
        <v>1.94</v>
      </c>
      <c r="F965" s="13">
        <v>0</v>
      </c>
      <c r="G965" s="14">
        <v>1650</v>
      </c>
      <c r="H965" s="12">
        <v>0</v>
      </c>
      <c r="I965" s="12">
        <v>1324.8</v>
      </c>
      <c r="J965" s="10">
        <v>0</v>
      </c>
      <c r="K965" s="10">
        <v>0.2</v>
      </c>
      <c r="L965" s="14">
        <v>0</v>
      </c>
      <c r="M965" s="14">
        <v>-241.84718835358279</v>
      </c>
      <c r="N965" s="14">
        <v>-103.95</v>
      </c>
      <c r="O965" s="14">
        <v>-94.295638353582703</v>
      </c>
      <c r="P965" s="14">
        <v>-94.295638353582703</v>
      </c>
      <c r="Q965" s="16">
        <v>0</v>
      </c>
      <c r="R965" s="14">
        <v>-82.51155</v>
      </c>
      <c r="S965" s="16">
        <v>0</v>
      </c>
      <c r="T965" s="14">
        <v>-65.040000000000063</v>
      </c>
      <c r="U965" s="14">
        <v>0</v>
      </c>
      <c r="V965" s="14">
        <v>550</v>
      </c>
      <c r="W965">
        <f t="shared" si="76"/>
        <v>12</v>
      </c>
      <c r="X965">
        <f t="shared" si="77"/>
        <v>0</v>
      </c>
      <c r="Y965">
        <f t="shared" si="78"/>
        <v>264.95999999999998</v>
      </c>
      <c r="Z965">
        <f t="shared" si="75"/>
        <v>0</v>
      </c>
      <c r="AA965" s="23">
        <f t="shared" si="79"/>
        <v>0</v>
      </c>
    </row>
    <row r="966" spans="1:27" x14ac:dyDescent="0.25">
      <c r="A966" s="10" t="s">
        <v>65</v>
      </c>
      <c r="B966" s="10" t="s">
        <v>67</v>
      </c>
      <c r="C966" s="11">
        <v>45726.5</v>
      </c>
      <c r="D966" s="12">
        <v>1.3</v>
      </c>
      <c r="E966" s="12">
        <v>1.3</v>
      </c>
      <c r="F966" s="13">
        <v>2</v>
      </c>
      <c r="G966" s="14">
        <v>1650</v>
      </c>
      <c r="H966" s="12">
        <v>0</v>
      </c>
      <c r="I966" s="12">
        <v>1324.8</v>
      </c>
      <c r="J966" s="10">
        <v>0</v>
      </c>
      <c r="K966" s="10">
        <v>0.7</v>
      </c>
      <c r="L966" s="14">
        <v>3300</v>
      </c>
      <c r="M966" s="14">
        <v>-204.53999999999979</v>
      </c>
      <c r="N966" s="14">
        <v>0</v>
      </c>
      <c r="O966" s="14">
        <v>0</v>
      </c>
      <c r="P966" s="14">
        <v>0</v>
      </c>
      <c r="Q966" s="16">
        <v>0</v>
      </c>
      <c r="R966" s="14">
        <v>0</v>
      </c>
      <c r="S966" s="16">
        <v>23.1</v>
      </c>
      <c r="T966" s="14">
        <v>-227.63999999999979</v>
      </c>
      <c r="U966" s="14">
        <v>0</v>
      </c>
      <c r="V966" s="14">
        <v>550</v>
      </c>
      <c r="W966">
        <f t="shared" si="76"/>
        <v>12</v>
      </c>
      <c r="X966">
        <f t="shared" si="77"/>
        <v>0</v>
      </c>
      <c r="Y966">
        <f t="shared" si="78"/>
        <v>927.3599999999999</v>
      </c>
      <c r="Z966">
        <f t="shared" ref="Z966:Z1029" si="80">+IFERROR(VLOOKUP(A966,$AD$2:$AE$7,2,0),0)*L966</f>
        <v>0</v>
      </c>
      <c r="AA966" s="23">
        <f t="shared" si="79"/>
        <v>23.1</v>
      </c>
    </row>
    <row r="967" spans="1:27" x14ac:dyDescent="0.25">
      <c r="A967" s="10" t="s">
        <v>48</v>
      </c>
      <c r="B967" s="10" t="s">
        <v>49</v>
      </c>
      <c r="C967" s="11">
        <v>45726.5</v>
      </c>
      <c r="D967" s="12">
        <v>2</v>
      </c>
      <c r="E967" s="12">
        <v>2</v>
      </c>
      <c r="F967" s="13">
        <v>2.1</v>
      </c>
      <c r="G967" s="14">
        <v>1650</v>
      </c>
      <c r="H967" s="12">
        <v>0</v>
      </c>
      <c r="I967" s="12">
        <v>0</v>
      </c>
      <c r="J967" s="10">
        <v>0</v>
      </c>
      <c r="K967" s="10">
        <v>0</v>
      </c>
      <c r="L967" s="14">
        <v>3465</v>
      </c>
      <c r="M967" s="14">
        <v>-204.19096507883381</v>
      </c>
      <c r="N967" s="14">
        <v>-111.65000000000011</v>
      </c>
      <c r="O967" s="14">
        <v>-82.908825078833843</v>
      </c>
      <c r="P967" s="14">
        <v>-82.908825078833843</v>
      </c>
      <c r="Q967" s="16">
        <v>0</v>
      </c>
      <c r="R967" s="14">
        <v>-4.1217029789208937E-15</v>
      </c>
      <c r="S967" s="16">
        <v>-121.28214</v>
      </c>
      <c r="T967" s="14">
        <v>0</v>
      </c>
      <c r="U967" s="14">
        <v>0</v>
      </c>
      <c r="V967" s="14">
        <v>550</v>
      </c>
      <c r="W967">
        <f t="shared" si="76"/>
        <v>12</v>
      </c>
      <c r="X967">
        <f t="shared" si="77"/>
        <v>0</v>
      </c>
      <c r="Y967">
        <f t="shared" si="78"/>
        <v>0</v>
      </c>
      <c r="Z967">
        <f t="shared" si="80"/>
        <v>137.214</v>
      </c>
      <c r="AA967" s="23">
        <f t="shared" si="79"/>
        <v>153.14586</v>
      </c>
    </row>
    <row r="968" spans="1:27" x14ac:dyDescent="0.25">
      <c r="A968" s="10" t="s">
        <v>26</v>
      </c>
      <c r="B968" s="10" t="s">
        <v>38</v>
      </c>
      <c r="C968" s="11">
        <v>45726.5</v>
      </c>
      <c r="D968" s="12">
        <v>2</v>
      </c>
      <c r="E968" s="12">
        <v>2</v>
      </c>
      <c r="F968" s="13">
        <v>2.56</v>
      </c>
      <c r="G968" s="14">
        <v>1650</v>
      </c>
      <c r="H968" s="12">
        <v>0</v>
      </c>
      <c r="I968" s="12">
        <v>1324.8</v>
      </c>
      <c r="J968" s="10">
        <v>0</v>
      </c>
      <c r="K968" s="10">
        <v>0.5</v>
      </c>
      <c r="L968" s="14">
        <v>4224</v>
      </c>
      <c r="M968" s="14">
        <v>-168.92727528363599</v>
      </c>
      <c r="N968" s="14">
        <v>-66.990000000000066</v>
      </c>
      <c r="O968" s="14">
        <v>-38.007275283636012</v>
      </c>
      <c r="P968" s="14">
        <v>-38.007275283636012</v>
      </c>
      <c r="Q968" s="16">
        <v>0</v>
      </c>
      <c r="R968" s="14">
        <v>0</v>
      </c>
      <c r="S968" s="16">
        <v>31.68</v>
      </c>
      <c r="T968" s="14">
        <v>-162.6</v>
      </c>
      <c r="U968" s="14">
        <v>0</v>
      </c>
      <c r="V968" s="14">
        <v>550</v>
      </c>
      <c r="W968">
        <f t="shared" si="76"/>
        <v>12</v>
      </c>
      <c r="X968">
        <f t="shared" si="77"/>
        <v>0</v>
      </c>
      <c r="Y968">
        <f t="shared" si="78"/>
        <v>662.4</v>
      </c>
      <c r="Z968">
        <f t="shared" si="80"/>
        <v>0</v>
      </c>
      <c r="AA968" s="23">
        <f t="shared" si="79"/>
        <v>31.68</v>
      </c>
    </row>
    <row r="969" spans="1:27" x14ac:dyDescent="0.25">
      <c r="A969" s="10" t="s">
        <v>88</v>
      </c>
      <c r="B969" s="10" t="s">
        <v>89</v>
      </c>
      <c r="C969" s="11">
        <v>45726.5</v>
      </c>
      <c r="D969" s="12">
        <v>4.5</v>
      </c>
      <c r="E969" s="12">
        <v>4.5</v>
      </c>
      <c r="F969" s="13">
        <v>4.59</v>
      </c>
      <c r="G969" s="14">
        <v>1650</v>
      </c>
      <c r="H969" s="12">
        <v>0</v>
      </c>
      <c r="I969" s="12">
        <v>0</v>
      </c>
      <c r="J969" s="10">
        <v>0</v>
      </c>
      <c r="K969" s="10">
        <v>0</v>
      </c>
      <c r="L969" s="14">
        <v>7573.5</v>
      </c>
      <c r="M969" s="14">
        <v>-74.617942570950277</v>
      </c>
      <c r="N969" s="14">
        <v>-100.4849999999998</v>
      </c>
      <c r="O969" s="14">
        <v>-74.617942570950277</v>
      </c>
      <c r="P969" s="14">
        <v>-74.617942570950277</v>
      </c>
      <c r="Q969" s="16">
        <v>0</v>
      </c>
      <c r="R969" s="14">
        <v>0</v>
      </c>
      <c r="S969" s="16">
        <v>0</v>
      </c>
      <c r="T969" s="14">
        <v>0</v>
      </c>
      <c r="U969" s="14">
        <v>0</v>
      </c>
      <c r="V969" s="14">
        <v>550</v>
      </c>
      <c r="W969">
        <f t="shared" si="76"/>
        <v>12</v>
      </c>
      <c r="X969">
        <f t="shared" si="77"/>
        <v>0</v>
      </c>
      <c r="Y969">
        <f t="shared" si="78"/>
        <v>0</v>
      </c>
      <c r="Z969">
        <f t="shared" si="80"/>
        <v>76.492350000000002</v>
      </c>
      <c r="AA969" s="23">
        <f t="shared" si="79"/>
        <v>152.9847</v>
      </c>
    </row>
    <row r="970" spans="1:27" x14ac:dyDescent="0.25">
      <c r="A970" s="10" t="s">
        <v>71</v>
      </c>
      <c r="B970" s="10" t="s">
        <v>72</v>
      </c>
      <c r="C970" s="11">
        <v>45726.5</v>
      </c>
      <c r="D970" s="12">
        <v>0</v>
      </c>
      <c r="E970" s="12">
        <v>0</v>
      </c>
      <c r="F970" s="13">
        <v>0.04</v>
      </c>
      <c r="G970" s="14">
        <v>1650</v>
      </c>
      <c r="H970" s="12">
        <v>0</v>
      </c>
      <c r="I970" s="12">
        <v>0</v>
      </c>
      <c r="J970" s="10">
        <v>0</v>
      </c>
      <c r="K970" s="10">
        <v>0</v>
      </c>
      <c r="L970" s="14">
        <v>66</v>
      </c>
      <c r="M970" s="14">
        <v>-68.099685003153354</v>
      </c>
      <c r="N970" s="14">
        <v>-44.66</v>
      </c>
      <c r="O970" s="14">
        <v>-43.510353003153362</v>
      </c>
      <c r="P970" s="14">
        <v>-43.510353003153362</v>
      </c>
      <c r="Q970" s="16">
        <v>0</v>
      </c>
      <c r="R970" s="14">
        <v>-1.98</v>
      </c>
      <c r="S970" s="16">
        <v>-22.609331999999991</v>
      </c>
      <c r="T970" s="14">
        <v>0</v>
      </c>
      <c r="U970" s="14">
        <v>0</v>
      </c>
      <c r="V970" s="14">
        <v>550</v>
      </c>
      <c r="W970">
        <f t="shared" si="76"/>
        <v>12</v>
      </c>
      <c r="X970">
        <f t="shared" si="77"/>
        <v>0</v>
      </c>
      <c r="Y970">
        <f t="shared" si="78"/>
        <v>0</v>
      </c>
      <c r="Z970">
        <f t="shared" si="80"/>
        <v>2.8908</v>
      </c>
      <c r="AA970" s="23">
        <f t="shared" si="79"/>
        <v>-16.827731999999994</v>
      </c>
    </row>
    <row r="971" spans="1:27" x14ac:dyDescent="0.25">
      <c r="A971" s="10" t="s">
        <v>26</v>
      </c>
      <c r="B971" s="10" t="s">
        <v>27</v>
      </c>
      <c r="C971" s="11">
        <v>45726.5</v>
      </c>
      <c r="D971" s="12">
        <v>25.7</v>
      </c>
      <c r="E971" s="12">
        <v>25.7</v>
      </c>
      <c r="F971" s="13">
        <v>26.31</v>
      </c>
      <c r="G971" s="14">
        <v>1650</v>
      </c>
      <c r="H971" s="12">
        <v>0</v>
      </c>
      <c r="I971" s="12">
        <v>0</v>
      </c>
      <c r="J971" s="10">
        <v>0</v>
      </c>
      <c r="K971" s="10">
        <v>0</v>
      </c>
      <c r="L971" s="14">
        <v>43411.5</v>
      </c>
      <c r="M971" s="14">
        <v>-60.821048716965322</v>
      </c>
      <c r="N971" s="14">
        <v>-681.06499999999937</v>
      </c>
      <c r="O971" s="14">
        <v>-386.40729871696527</v>
      </c>
      <c r="P971" s="14">
        <v>-386.40729871696527</v>
      </c>
      <c r="Q971" s="16">
        <v>0</v>
      </c>
      <c r="R971" s="14">
        <v>0</v>
      </c>
      <c r="S971" s="16">
        <v>325.58625000000001</v>
      </c>
      <c r="T971" s="14">
        <v>0</v>
      </c>
      <c r="U971" s="14">
        <v>0</v>
      </c>
      <c r="V971" s="14">
        <v>550</v>
      </c>
      <c r="W971">
        <f t="shared" si="76"/>
        <v>12</v>
      </c>
      <c r="X971">
        <f t="shared" si="77"/>
        <v>0</v>
      </c>
      <c r="Y971">
        <f t="shared" si="78"/>
        <v>0</v>
      </c>
      <c r="Z971">
        <f t="shared" si="80"/>
        <v>0</v>
      </c>
      <c r="AA971" s="23">
        <f t="shared" si="79"/>
        <v>325.58625000000001</v>
      </c>
    </row>
    <row r="972" spans="1:27" x14ac:dyDescent="0.25">
      <c r="A972" s="10" t="s">
        <v>50</v>
      </c>
      <c r="B972" s="10" t="s">
        <v>51</v>
      </c>
      <c r="C972" s="11">
        <v>45726.5</v>
      </c>
      <c r="D972" s="12">
        <v>2.1</v>
      </c>
      <c r="E972" s="12">
        <v>2.1</v>
      </c>
      <c r="F972" s="13">
        <v>2.2000000000000002</v>
      </c>
      <c r="G972" s="14">
        <v>1650</v>
      </c>
      <c r="H972" s="12">
        <v>0</v>
      </c>
      <c r="I972" s="12">
        <v>0</v>
      </c>
      <c r="J972" s="10">
        <v>0</v>
      </c>
      <c r="K972" s="10">
        <v>0</v>
      </c>
      <c r="L972" s="14">
        <v>3630</v>
      </c>
      <c r="M972" s="14">
        <v>-39.348825078833841</v>
      </c>
      <c r="N972" s="14">
        <v>-111.65000000000011</v>
      </c>
      <c r="O972" s="14">
        <v>-82.908825078833843</v>
      </c>
      <c r="P972" s="14">
        <v>-82.908825078833843</v>
      </c>
      <c r="Q972" s="16">
        <v>0</v>
      </c>
      <c r="R972" s="14">
        <v>0</v>
      </c>
      <c r="S972" s="16">
        <v>43.56</v>
      </c>
      <c r="T972" s="14">
        <v>0</v>
      </c>
      <c r="U972" s="14">
        <v>0</v>
      </c>
      <c r="V972" s="14">
        <v>550</v>
      </c>
      <c r="W972">
        <f t="shared" si="76"/>
        <v>12</v>
      </c>
      <c r="X972">
        <f t="shared" si="77"/>
        <v>0</v>
      </c>
      <c r="Y972">
        <f t="shared" si="78"/>
        <v>0</v>
      </c>
      <c r="Z972">
        <f t="shared" si="80"/>
        <v>0</v>
      </c>
      <c r="AA972" s="23">
        <f t="shared" si="79"/>
        <v>43.56</v>
      </c>
    </row>
    <row r="973" spans="1:27" x14ac:dyDescent="0.25">
      <c r="A973" s="10" t="s">
        <v>54</v>
      </c>
      <c r="B973" s="10" t="s">
        <v>56</v>
      </c>
      <c r="C973" s="11">
        <v>45726.5</v>
      </c>
      <c r="D973" s="12">
        <v>1.3</v>
      </c>
      <c r="E973" s="12">
        <v>1.3</v>
      </c>
      <c r="F973" s="13">
        <v>1.51</v>
      </c>
      <c r="G973" s="14">
        <v>1650</v>
      </c>
      <c r="H973" s="12">
        <v>0</v>
      </c>
      <c r="I973" s="12">
        <v>0</v>
      </c>
      <c r="J973" s="10">
        <v>0</v>
      </c>
      <c r="K973" s="10">
        <v>0</v>
      </c>
      <c r="L973" s="14">
        <v>2491.5</v>
      </c>
      <c r="M973" s="14">
        <v>-37.318663202920909</v>
      </c>
      <c r="N973" s="14">
        <v>-234.465</v>
      </c>
      <c r="O973" s="14">
        <v>-74.988163202920916</v>
      </c>
      <c r="P973" s="14">
        <v>-74.988163202920916</v>
      </c>
      <c r="Q973" s="16">
        <v>0</v>
      </c>
      <c r="R973" s="14">
        <v>-7.1774999999999984</v>
      </c>
      <c r="S973" s="16">
        <v>44.847000000000001</v>
      </c>
      <c r="T973" s="14">
        <v>0</v>
      </c>
      <c r="U973" s="14">
        <v>0</v>
      </c>
      <c r="V973" s="14">
        <v>550</v>
      </c>
      <c r="W973">
        <f t="shared" si="76"/>
        <v>12</v>
      </c>
      <c r="X973">
        <f t="shared" si="77"/>
        <v>0</v>
      </c>
      <c r="Y973">
        <f t="shared" si="78"/>
        <v>0</v>
      </c>
      <c r="Z973">
        <f t="shared" si="80"/>
        <v>0</v>
      </c>
      <c r="AA973" s="23">
        <f t="shared" si="79"/>
        <v>44.847000000000001</v>
      </c>
    </row>
    <row r="974" spans="1:27" x14ac:dyDescent="0.25">
      <c r="A974" s="10" t="s">
        <v>59</v>
      </c>
      <c r="B974" s="10" t="s">
        <v>59</v>
      </c>
      <c r="C974" s="11">
        <v>45726.5</v>
      </c>
      <c r="D974" s="12">
        <v>0.3</v>
      </c>
      <c r="E974" s="12">
        <v>0.3</v>
      </c>
      <c r="F974" s="13">
        <v>0</v>
      </c>
      <c r="G974" s="14">
        <v>1650</v>
      </c>
      <c r="H974" s="12">
        <v>0</v>
      </c>
      <c r="I974" s="12">
        <v>0</v>
      </c>
      <c r="J974" s="10">
        <v>0</v>
      </c>
      <c r="K974" s="10">
        <v>0</v>
      </c>
      <c r="L974" s="14">
        <v>0</v>
      </c>
      <c r="M974" s="14">
        <v>-28.575228215334239</v>
      </c>
      <c r="N974" s="14">
        <v>-14.85</v>
      </c>
      <c r="O974" s="14">
        <v>-14.46772821533424</v>
      </c>
      <c r="P974" s="14">
        <v>-14.46772821533424</v>
      </c>
      <c r="Q974" s="16">
        <v>0</v>
      </c>
      <c r="R974" s="14">
        <v>-14.1075</v>
      </c>
      <c r="S974" s="16">
        <v>0</v>
      </c>
      <c r="T974" s="14">
        <v>0</v>
      </c>
      <c r="U974" s="14">
        <v>0</v>
      </c>
      <c r="V974" s="14">
        <v>550</v>
      </c>
      <c r="W974">
        <f t="shared" si="76"/>
        <v>12</v>
      </c>
      <c r="X974">
        <f t="shared" si="77"/>
        <v>0</v>
      </c>
      <c r="Y974">
        <f t="shared" si="78"/>
        <v>0</v>
      </c>
      <c r="Z974">
        <f t="shared" si="80"/>
        <v>0</v>
      </c>
      <c r="AA974" s="23">
        <f t="shared" si="79"/>
        <v>0</v>
      </c>
    </row>
    <row r="975" spans="1:27" x14ac:dyDescent="0.25">
      <c r="A975" s="10" t="s">
        <v>26</v>
      </c>
      <c r="B975" s="10" t="s">
        <v>30</v>
      </c>
      <c r="C975" s="11">
        <v>45726.5</v>
      </c>
      <c r="D975" s="12">
        <v>7.52</v>
      </c>
      <c r="E975" s="12">
        <v>7.52</v>
      </c>
      <c r="F975" s="13">
        <v>7.21</v>
      </c>
      <c r="G975" s="14">
        <v>1650</v>
      </c>
      <c r="H975" s="12">
        <v>0</v>
      </c>
      <c r="I975" s="12">
        <v>1324.8</v>
      </c>
      <c r="J975" s="10">
        <v>0</v>
      </c>
      <c r="K975" s="10">
        <v>0.6</v>
      </c>
      <c r="L975" s="14">
        <v>11896.5</v>
      </c>
      <c r="M975" s="14">
        <v>-7.6911967830629067</v>
      </c>
      <c r="N975" s="14">
        <v>-44.054999999999993</v>
      </c>
      <c r="O975" s="14">
        <v>-26.708196783062888</v>
      </c>
      <c r="P975" s="14">
        <v>-26.708196783062888</v>
      </c>
      <c r="Q975" s="16">
        <v>0</v>
      </c>
      <c r="R975" s="14">
        <v>0</v>
      </c>
      <c r="S975" s="16">
        <v>214.137</v>
      </c>
      <c r="T975" s="14">
        <v>-195.12</v>
      </c>
      <c r="U975" s="14">
        <v>0</v>
      </c>
      <c r="V975" s="14">
        <v>550</v>
      </c>
      <c r="W975">
        <f t="shared" si="76"/>
        <v>12</v>
      </c>
      <c r="X975">
        <f t="shared" si="77"/>
        <v>0</v>
      </c>
      <c r="Y975">
        <f t="shared" si="78"/>
        <v>794.88</v>
      </c>
      <c r="Z975">
        <f t="shared" si="80"/>
        <v>0</v>
      </c>
      <c r="AA975" s="23">
        <f t="shared" si="79"/>
        <v>214.137</v>
      </c>
    </row>
    <row r="976" spans="1:27" x14ac:dyDescent="0.25">
      <c r="A976" s="10" t="s">
        <v>26</v>
      </c>
      <c r="B976" s="10" t="s">
        <v>26</v>
      </c>
      <c r="C976" s="11">
        <v>45726.5</v>
      </c>
      <c r="D976" s="12">
        <v>0</v>
      </c>
      <c r="E976" s="12">
        <v>0</v>
      </c>
      <c r="F976" s="13">
        <v>0</v>
      </c>
      <c r="G976" s="14">
        <v>1650</v>
      </c>
      <c r="H976" s="12">
        <v>0</v>
      </c>
      <c r="I976" s="12">
        <v>0</v>
      </c>
      <c r="J976" s="10">
        <v>0</v>
      </c>
      <c r="K976" s="10">
        <v>0</v>
      </c>
      <c r="L976" s="14">
        <v>0</v>
      </c>
      <c r="M976" s="14">
        <v>0</v>
      </c>
      <c r="N976" s="14">
        <v>0</v>
      </c>
      <c r="O976" s="14">
        <v>0</v>
      </c>
      <c r="P976" s="14">
        <v>0</v>
      </c>
      <c r="Q976" s="16">
        <v>0</v>
      </c>
      <c r="R976" s="14">
        <v>0</v>
      </c>
      <c r="S976" s="16">
        <v>0</v>
      </c>
      <c r="T976" s="14">
        <v>0</v>
      </c>
      <c r="U976" s="14">
        <v>0</v>
      </c>
      <c r="V976" s="14">
        <v>550</v>
      </c>
      <c r="W976">
        <f t="shared" si="76"/>
        <v>12</v>
      </c>
      <c r="X976">
        <f t="shared" si="77"/>
        <v>0</v>
      </c>
      <c r="Y976">
        <f t="shared" si="78"/>
        <v>0</v>
      </c>
      <c r="Z976">
        <f t="shared" si="80"/>
        <v>0</v>
      </c>
      <c r="AA976" s="23">
        <f t="shared" si="79"/>
        <v>0</v>
      </c>
    </row>
    <row r="977" spans="1:27" x14ac:dyDescent="0.25">
      <c r="A977" s="10" t="s">
        <v>112</v>
      </c>
      <c r="B977" s="10" t="s">
        <v>155</v>
      </c>
      <c r="C977" s="11">
        <v>45726.5</v>
      </c>
      <c r="D977" s="12">
        <v>0</v>
      </c>
      <c r="E977" s="12">
        <v>0</v>
      </c>
      <c r="F977" s="13">
        <v>0</v>
      </c>
      <c r="G977" s="14">
        <v>1650</v>
      </c>
      <c r="H977" s="12">
        <v>0</v>
      </c>
      <c r="I977" s="12">
        <v>0</v>
      </c>
      <c r="J977" s="10">
        <v>0</v>
      </c>
      <c r="K977" s="10">
        <v>0</v>
      </c>
      <c r="L977" s="14">
        <v>0</v>
      </c>
      <c r="M977" s="14">
        <v>0</v>
      </c>
      <c r="N977" s="14">
        <v>0</v>
      </c>
      <c r="O977" s="14">
        <v>0</v>
      </c>
      <c r="P977" s="14">
        <v>0</v>
      </c>
      <c r="Q977" s="16">
        <v>0</v>
      </c>
      <c r="R977" s="14">
        <v>0</v>
      </c>
      <c r="S977" s="16">
        <v>0</v>
      </c>
      <c r="T977" s="14">
        <v>0</v>
      </c>
      <c r="U977" s="14">
        <v>0</v>
      </c>
      <c r="V977" s="14">
        <v>550</v>
      </c>
      <c r="W977">
        <f t="shared" si="76"/>
        <v>12</v>
      </c>
      <c r="X977">
        <f t="shared" si="77"/>
        <v>0</v>
      </c>
      <c r="Y977">
        <f t="shared" si="78"/>
        <v>0</v>
      </c>
      <c r="Z977">
        <f t="shared" si="80"/>
        <v>0</v>
      </c>
      <c r="AA977" s="23">
        <f t="shared" si="79"/>
        <v>0</v>
      </c>
    </row>
    <row r="978" spans="1:27" x14ac:dyDescent="0.25">
      <c r="A978" s="10" t="s">
        <v>112</v>
      </c>
      <c r="B978" s="10" t="s">
        <v>114</v>
      </c>
      <c r="C978" s="11">
        <v>45726.5</v>
      </c>
      <c r="D978" s="12">
        <v>0</v>
      </c>
      <c r="E978" s="12">
        <v>0</v>
      </c>
      <c r="F978" s="13">
        <v>0</v>
      </c>
      <c r="G978" s="14">
        <v>1650</v>
      </c>
      <c r="H978" s="12">
        <v>0</v>
      </c>
      <c r="I978" s="12">
        <v>0</v>
      </c>
      <c r="J978" s="10">
        <v>0</v>
      </c>
      <c r="K978" s="10">
        <v>0</v>
      </c>
      <c r="L978" s="14">
        <v>0</v>
      </c>
      <c r="M978" s="14">
        <v>0</v>
      </c>
      <c r="N978" s="14">
        <v>0</v>
      </c>
      <c r="O978" s="14">
        <v>0</v>
      </c>
      <c r="P978" s="14">
        <v>0</v>
      </c>
      <c r="Q978" s="16">
        <v>0</v>
      </c>
      <c r="R978" s="14">
        <v>0</v>
      </c>
      <c r="S978" s="16">
        <v>0</v>
      </c>
      <c r="T978" s="14">
        <v>0</v>
      </c>
      <c r="U978" s="14">
        <v>0</v>
      </c>
      <c r="V978" s="14">
        <v>550</v>
      </c>
      <c r="W978">
        <f t="shared" si="76"/>
        <v>12</v>
      </c>
      <c r="X978">
        <f t="shared" si="77"/>
        <v>0</v>
      </c>
      <c r="Y978">
        <f t="shared" si="78"/>
        <v>0</v>
      </c>
      <c r="Z978">
        <f t="shared" si="80"/>
        <v>0</v>
      </c>
      <c r="AA978" s="23">
        <f t="shared" si="79"/>
        <v>0</v>
      </c>
    </row>
    <row r="979" spans="1:27" x14ac:dyDescent="0.25">
      <c r="A979" s="10" t="s">
        <v>80</v>
      </c>
      <c r="B979" s="10" t="s">
        <v>82</v>
      </c>
      <c r="C979" s="11">
        <v>45726.5</v>
      </c>
      <c r="D979" s="12">
        <v>0</v>
      </c>
      <c r="E979" s="12">
        <v>0</v>
      </c>
      <c r="F979" s="13">
        <v>0</v>
      </c>
      <c r="G979" s="14">
        <v>1650</v>
      </c>
      <c r="H979" s="12">
        <v>0</v>
      </c>
      <c r="I979" s="12">
        <v>0</v>
      </c>
      <c r="J979" s="10">
        <v>0</v>
      </c>
      <c r="K979" s="10">
        <v>0</v>
      </c>
      <c r="L979" s="14">
        <v>0</v>
      </c>
      <c r="M979" s="14">
        <v>0</v>
      </c>
      <c r="N979" s="14">
        <v>0</v>
      </c>
      <c r="O979" s="14">
        <v>0</v>
      </c>
      <c r="P979" s="14">
        <v>0</v>
      </c>
      <c r="Q979" s="16">
        <v>0</v>
      </c>
      <c r="R979" s="14">
        <v>0</v>
      </c>
      <c r="S979" s="16">
        <v>0</v>
      </c>
      <c r="T979" s="14">
        <v>0</v>
      </c>
      <c r="U979" s="14">
        <v>0</v>
      </c>
      <c r="V979" s="14">
        <v>550</v>
      </c>
      <c r="W979">
        <f t="shared" si="76"/>
        <v>12</v>
      </c>
      <c r="X979">
        <f t="shared" si="77"/>
        <v>0</v>
      </c>
      <c r="Y979">
        <f t="shared" si="78"/>
        <v>0</v>
      </c>
      <c r="Z979">
        <f t="shared" si="80"/>
        <v>0</v>
      </c>
      <c r="AA979" s="23">
        <f t="shared" si="79"/>
        <v>0</v>
      </c>
    </row>
    <row r="980" spans="1:27" x14ac:dyDescent="0.25">
      <c r="A980" s="10" t="s">
        <v>118</v>
      </c>
      <c r="B980" s="10" t="s">
        <v>121</v>
      </c>
      <c r="C980" s="11">
        <v>45726.5</v>
      </c>
      <c r="D980" s="12">
        <v>0</v>
      </c>
      <c r="E980" s="12">
        <v>0</v>
      </c>
      <c r="F980" s="13">
        <v>0</v>
      </c>
      <c r="G980" s="14">
        <v>1650</v>
      </c>
      <c r="H980" s="12">
        <v>0</v>
      </c>
      <c r="I980" s="12">
        <v>0</v>
      </c>
      <c r="J980" s="10">
        <v>0</v>
      </c>
      <c r="K980" s="10">
        <v>0</v>
      </c>
      <c r="L980" s="14">
        <v>0</v>
      </c>
      <c r="M980" s="14">
        <v>0</v>
      </c>
      <c r="N980" s="14">
        <v>0</v>
      </c>
      <c r="O980" s="14">
        <v>0</v>
      </c>
      <c r="P980" s="14">
        <v>0</v>
      </c>
      <c r="Q980" s="16">
        <v>0</v>
      </c>
      <c r="R980" s="14">
        <v>0</v>
      </c>
      <c r="S980" s="16">
        <v>0</v>
      </c>
      <c r="T980" s="14">
        <v>0</v>
      </c>
      <c r="U980" s="14">
        <v>0</v>
      </c>
      <c r="V980" s="14">
        <v>550</v>
      </c>
      <c r="W980">
        <f t="shared" si="76"/>
        <v>12</v>
      </c>
      <c r="X980">
        <f t="shared" si="77"/>
        <v>0</v>
      </c>
      <c r="Y980">
        <f t="shared" si="78"/>
        <v>0</v>
      </c>
      <c r="Z980">
        <f t="shared" si="80"/>
        <v>0</v>
      </c>
      <c r="AA980" s="23">
        <f t="shared" si="79"/>
        <v>0</v>
      </c>
    </row>
    <row r="981" spans="1:27" x14ac:dyDescent="0.25">
      <c r="A981" s="10" t="s">
        <v>60</v>
      </c>
      <c r="B981" s="10" t="s">
        <v>61</v>
      </c>
      <c r="C981" s="11">
        <v>45726.5</v>
      </c>
      <c r="D981" s="12">
        <v>0</v>
      </c>
      <c r="E981" s="12">
        <v>0</v>
      </c>
      <c r="F981" s="13">
        <v>0</v>
      </c>
      <c r="G981" s="14" t="s">
        <v>62</v>
      </c>
      <c r="H981" s="12">
        <v>0</v>
      </c>
      <c r="I981" s="12">
        <v>0</v>
      </c>
      <c r="J981" s="10">
        <v>0</v>
      </c>
      <c r="K981" s="10">
        <v>0</v>
      </c>
      <c r="L981" s="14">
        <v>0</v>
      </c>
      <c r="M981" s="14">
        <v>0</v>
      </c>
      <c r="N981" s="14">
        <v>0</v>
      </c>
      <c r="O981" s="14">
        <v>0</v>
      </c>
      <c r="P981" s="14">
        <v>0</v>
      </c>
      <c r="Q981" s="16">
        <v>0</v>
      </c>
      <c r="R981" s="14">
        <v>0</v>
      </c>
      <c r="S981" s="16">
        <v>0</v>
      </c>
      <c r="T981" s="14">
        <v>0</v>
      </c>
      <c r="U981" s="14">
        <v>0</v>
      </c>
      <c r="V981" s="14" t="s">
        <v>62</v>
      </c>
      <c r="W981">
        <f t="shared" si="76"/>
        <v>12</v>
      </c>
      <c r="X981">
        <f t="shared" si="77"/>
        <v>0</v>
      </c>
      <c r="Y981">
        <f t="shared" si="78"/>
        <v>0</v>
      </c>
      <c r="Z981">
        <f t="shared" si="80"/>
        <v>0</v>
      </c>
      <c r="AA981" s="23">
        <f t="shared" si="79"/>
        <v>0</v>
      </c>
    </row>
    <row r="982" spans="1:27" x14ac:dyDescent="0.25">
      <c r="A982" s="10" t="s">
        <v>65</v>
      </c>
      <c r="B982" s="10" t="s">
        <v>69</v>
      </c>
      <c r="C982" s="11">
        <v>45726.5</v>
      </c>
      <c r="D982" s="12">
        <v>0.2</v>
      </c>
      <c r="E982" s="12">
        <v>0.2</v>
      </c>
      <c r="F982" s="13">
        <v>0.2</v>
      </c>
      <c r="G982" s="14">
        <v>1650</v>
      </c>
      <c r="H982" s="12">
        <v>0</v>
      </c>
      <c r="I982" s="12">
        <v>0</v>
      </c>
      <c r="J982" s="10">
        <v>0</v>
      </c>
      <c r="K982" s="10">
        <v>0</v>
      </c>
      <c r="L982" s="14">
        <v>330</v>
      </c>
      <c r="M982" s="14">
        <v>2.31</v>
      </c>
      <c r="N982" s="14">
        <v>0</v>
      </c>
      <c r="O982" s="14">
        <v>0</v>
      </c>
      <c r="P982" s="14">
        <v>0</v>
      </c>
      <c r="Q982" s="16">
        <v>0</v>
      </c>
      <c r="R982" s="14">
        <v>0</v>
      </c>
      <c r="S982" s="16">
        <v>2.31</v>
      </c>
      <c r="T982" s="14">
        <v>0</v>
      </c>
      <c r="U982" s="14">
        <v>0</v>
      </c>
      <c r="V982" s="14">
        <v>550</v>
      </c>
      <c r="W982">
        <f t="shared" si="76"/>
        <v>12</v>
      </c>
      <c r="X982">
        <f t="shared" si="77"/>
        <v>0</v>
      </c>
      <c r="Y982">
        <f t="shared" si="78"/>
        <v>0</v>
      </c>
      <c r="Z982">
        <f t="shared" si="80"/>
        <v>0</v>
      </c>
      <c r="AA982" s="23">
        <f t="shared" si="79"/>
        <v>2.31</v>
      </c>
    </row>
    <row r="983" spans="1:27" x14ac:dyDescent="0.25">
      <c r="A983" s="10" t="s">
        <v>65</v>
      </c>
      <c r="B983" s="10" t="s">
        <v>68</v>
      </c>
      <c r="C983" s="11">
        <v>45726.5</v>
      </c>
      <c r="D983" s="12">
        <v>2.2000000000000002</v>
      </c>
      <c r="E983" s="12">
        <v>2.2000000000000002</v>
      </c>
      <c r="F983" s="13">
        <v>2.23</v>
      </c>
      <c r="G983" s="14">
        <v>1650</v>
      </c>
      <c r="H983" s="12">
        <v>0</v>
      </c>
      <c r="I983" s="12">
        <v>0</v>
      </c>
      <c r="J983" s="10">
        <v>0</v>
      </c>
      <c r="K983" s="10">
        <v>0</v>
      </c>
      <c r="L983" s="14">
        <v>3679.5</v>
      </c>
      <c r="M983" s="14">
        <v>7.3065093277676292</v>
      </c>
      <c r="N983" s="14">
        <v>-33.494999999999777</v>
      </c>
      <c r="O983" s="14">
        <v>-18.449990672232371</v>
      </c>
      <c r="P983" s="14">
        <v>-18.449990672232371</v>
      </c>
      <c r="Q983" s="16">
        <v>0</v>
      </c>
      <c r="R983" s="14">
        <v>0</v>
      </c>
      <c r="S983" s="16">
        <v>25.756499999999999</v>
      </c>
      <c r="T983" s="14">
        <v>0</v>
      </c>
      <c r="U983" s="14">
        <v>0</v>
      </c>
      <c r="V983" s="14">
        <v>550</v>
      </c>
      <c r="W983">
        <f t="shared" si="76"/>
        <v>12</v>
      </c>
      <c r="X983">
        <f t="shared" si="77"/>
        <v>0</v>
      </c>
      <c r="Y983">
        <f t="shared" si="78"/>
        <v>0</v>
      </c>
      <c r="Z983">
        <f t="shared" si="80"/>
        <v>0</v>
      </c>
      <c r="AA983" s="23">
        <f t="shared" si="79"/>
        <v>25.756499999999999</v>
      </c>
    </row>
    <row r="984" spans="1:27" x14ac:dyDescent="0.25">
      <c r="A984" s="10" t="s">
        <v>77</v>
      </c>
      <c r="B984" s="10" t="s">
        <v>77</v>
      </c>
      <c r="C984" s="11">
        <v>45726.5</v>
      </c>
      <c r="D984" s="12">
        <v>0.21</v>
      </c>
      <c r="E984" s="12">
        <v>0.21</v>
      </c>
      <c r="F984" s="13">
        <v>0.16</v>
      </c>
      <c r="G984" s="14">
        <v>1650</v>
      </c>
      <c r="H984" s="12">
        <v>0</v>
      </c>
      <c r="I984" s="12">
        <v>0</v>
      </c>
      <c r="J984" s="10">
        <v>0</v>
      </c>
      <c r="K984" s="10">
        <v>0</v>
      </c>
      <c r="L984" s="14">
        <v>264</v>
      </c>
      <c r="M984" s="14">
        <v>10.28519785644384</v>
      </c>
      <c r="N984" s="14">
        <v>-1.98</v>
      </c>
      <c r="O984" s="14">
        <v>-1.7251521435561621</v>
      </c>
      <c r="P984" s="14">
        <v>-1.7251521435561621</v>
      </c>
      <c r="Q984" s="16">
        <v>0</v>
      </c>
      <c r="R984" s="14">
        <v>-0.29204999999999981</v>
      </c>
      <c r="S984" s="16">
        <v>12.3024</v>
      </c>
      <c r="T984" s="14">
        <v>0</v>
      </c>
      <c r="U984" s="14">
        <v>0</v>
      </c>
      <c r="V984" s="14">
        <v>550</v>
      </c>
      <c r="W984">
        <f t="shared" si="76"/>
        <v>12</v>
      </c>
      <c r="X984">
        <f t="shared" si="77"/>
        <v>0</v>
      </c>
      <c r="Y984">
        <f t="shared" si="78"/>
        <v>0</v>
      </c>
      <c r="Z984">
        <f t="shared" si="80"/>
        <v>0</v>
      </c>
      <c r="AA984" s="23">
        <f t="shared" si="79"/>
        <v>12.3024</v>
      </c>
    </row>
    <row r="985" spans="1:27" x14ac:dyDescent="0.25">
      <c r="A985" s="10" t="s">
        <v>52</v>
      </c>
      <c r="B985" s="10" t="s">
        <v>53</v>
      </c>
      <c r="C985" s="11">
        <v>45726.5</v>
      </c>
      <c r="D985" s="12">
        <v>1.84</v>
      </c>
      <c r="E985" s="12">
        <v>1.84</v>
      </c>
      <c r="F985" s="13">
        <v>2.0099999999999998</v>
      </c>
      <c r="G985" s="14">
        <v>1650</v>
      </c>
      <c r="H985" s="12">
        <v>0</v>
      </c>
      <c r="I985" s="12">
        <v>1324.8</v>
      </c>
      <c r="J985" s="10">
        <v>0</v>
      </c>
      <c r="K985" s="10">
        <v>0.2</v>
      </c>
      <c r="L985" s="14">
        <v>3316.5</v>
      </c>
      <c r="M985" s="14">
        <v>11.57151749211674</v>
      </c>
      <c r="N985" s="14">
        <v>-11.164999999999759</v>
      </c>
      <c r="O985" s="14">
        <v>-8.2908825078831985</v>
      </c>
      <c r="P985" s="14">
        <v>-8.2908825078831985</v>
      </c>
      <c r="Q985" s="16">
        <v>0</v>
      </c>
      <c r="R985" s="14">
        <v>0</v>
      </c>
      <c r="S985" s="16">
        <v>84.9024</v>
      </c>
      <c r="T985" s="14">
        <v>-65.040000000000063</v>
      </c>
      <c r="U985" s="14">
        <v>0</v>
      </c>
      <c r="V985" s="14">
        <v>550</v>
      </c>
      <c r="W985">
        <f t="shared" si="76"/>
        <v>12</v>
      </c>
      <c r="X985">
        <f t="shared" si="77"/>
        <v>0</v>
      </c>
      <c r="Y985">
        <f t="shared" si="78"/>
        <v>264.95999999999998</v>
      </c>
      <c r="Z985">
        <f t="shared" si="80"/>
        <v>0</v>
      </c>
      <c r="AA985" s="23">
        <f t="shared" si="79"/>
        <v>84.9024</v>
      </c>
    </row>
    <row r="986" spans="1:27" x14ac:dyDescent="0.25">
      <c r="A986" s="10" t="s">
        <v>65</v>
      </c>
      <c r="B986" s="10" t="s">
        <v>66</v>
      </c>
      <c r="C986" s="11">
        <v>45726.5</v>
      </c>
      <c r="D986" s="12">
        <v>2</v>
      </c>
      <c r="E986" s="12">
        <v>2</v>
      </c>
      <c r="F986" s="13">
        <v>2.0099999999999998</v>
      </c>
      <c r="G986" s="14">
        <v>1650</v>
      </c>
      <c r="H986" s="12">
        <v>0</v>
      </c>
      <c r="I986" s="12">
        <v>0</v>
      </c>
      <c r="J986" s="10">
        <v>0</v>
      </c>
      <c r="K986" s="10">
        <v>0</v>
      </c>
      <c r="L986" s="14">
        <v>3316.5</v>
      </c>
      <c r="M986" s="14">
        <v>17.06550310925596</v>
      </c>
      <c r="N986" s="14">
        <v>-11.164999999999759</v>
      </c>
      <c r="O986" s="14">
        <v>-6.149996890744033</v>
      </c>
      <c r="P986" s="14">
        <v>-6.149996890744033</v>
      </c>
      <c r="Q986" s="16">
        <v>0</v>
      </c>
      <c r="R986" s="14">
        <v>0</v>
      </c>
      <c r="S986" s="16">
        <v>23.215499999999999</v>
      </c>
      <c r="T986" s="14">
        <v>0</v>
      </c>
      <c r="U986" s="14">
        <v>0</v>
      </c>
      <c r="V986" s="14">
        <v>550</v>
      </c>
      <c r="W986">
        <f t="shared" si="76"/>
        <v>12</v>
      </c>
      <c r="X986">
        <f t="shared" si="77"/>
        <v>0</v>
      </c>
      <c r="Y986">
        <f t="shared" si="78"/>
        <v>0</v>
      </c>
      <c r="Z986">
        <f t="shared" si="80"/>
        <v>0</v>
      </c>
      <c r="AA986" s="23">
        <f t="shared" si="79"/>
        <v>23.215499999999999</v>
      </c>
    </row>
    <row r="987" spans="1:27" x14ac:dyDescent="0.25">
      <c r="A987" s="10" t="s">
        <v>73</v>
      </c>
      <c r="B987" s="10" t="s">
        <v>75</v>
      </c>
      <c r="C987" s="11">
        <v>45726.5</v>
      </c>
      <c r="D987" s="12">
        <v>0.16</v>
      </c>
      <c r="E987" s="12">
        <v>0.16</v>
      </c>
      <c r="F987" s="13">
        <v>0</v>
      </c>
      <c r="G987" s="14">
        <v>1650</v>
      </c>
      <c r="H987" s="12">
        <v>1324.8</v>
      </c>
      <c r="I987" s="12">
        <v>0</v>
      </c>
      <c r="J987" s="10">
        <v>0.1</v>
      </c>
      <c r="K987" s="10">
        <v>0</v>
      </c>
      <c r="L987" s="14">
        <v>0</v>
      </c>
      <c r="M987" s="14">
        <v>23.235934038598469</v>
      </c>
      <c r="N987" s="14">
        <v>-4.95</v>
      </c>
      <c r="O987" s="14">
        <v>-4.5914659614015676</v>
      </c>
      <c r="P987" s="14">
        <v>-4.5914659614015676</v>
      </c>
      <c r="Q987" s="16">
        <v>0</v>
      </c>
      <c r="R987" s="14">
        <v>-4.6925999999999997</v>
      </c>
      <c r="S987" s="16">
        <v>0</v>
      </c>
      <c r="T987" s="14">
        <v>32.520000000000032</v>
      </c>
      <c r="U987" s="14">
        <v>0</v>
      </c>
      <c r="V987" s="14">
        <v>550</v>
      </c>
      <c r="W987">
        <f t="shared" si="76"/>
        <v>12</v>
      </c>
      <c r="X987">
        <f t="shared" si="77"/>
        <v>132.47999999999999</v>
      </c>
      <c r="Y987">
        <f t="shared" si="78"/>
        <v>0</v>
      </c>
      <c r="Z987">
        <f t="shared" si="80"/>
        <v>0</v>
      </c>
      <c r="AA987" s="23">
        <f t="shared" si="79"/>
        <v>0</v>
      </c>
    </row>
    <row r="988" spans="1:27" x14ac:dyDescent="0.25">
      <c r="A988" s="10" t="s">
        <v>26</v>
      </c>
      <c r="B988" s="10" t="s">
        <v>28</v>
      </c>
      <c r="C988" s="11">
        <v>45726.5</v>
      </c>
      <c r="D988" s="12">
        <v>2.5</v>
      </c>
      <c r="E988" s="12">
        <v>2.5</v>
      </c>
      <c r="F988" s="13">
        <v>2.5099999999999998</v>
      </c>
      <c r="G988" s="14">
        <v>1650</v>
      </c>
      <c r="H988" s="12">
        <v>0</v>
      </c>
      <c r="I988" s="12">
        <v>0</v>
      </c>
      <c r="J988" s="10">
        <v>0</v>
      </c>
      <c r="K988" s="10">
        <v>0</v>
      </c>
      <c r="L988" s="14">
        <v>4141.5</v>
      </c>
      <c r="M988" s="14">
        <v>24.726704119394139</v>
      </c>
      <c r="N988" s="14">
        <v>-11.164999999999759</v>
      </c>
      <c r="O988" s="14">
        <v>-6.3345458806058614</v>
      </c>
      <c r="P988" s="14">
        <v>-6.3345458806058614</v>
      </c>
      <c r="Q988" s="16">
        <v>0</v>
      </c>
      <c r="R988" s="14">
        <v>0</v>
      </c>
      <c r="S988" s="16">
        <v>31.061250000000001</v>
      </c>
      <c r="T988" s="14">
        <v>0</v>
      </c>
      <c r="U988" s="14">
        <v>0</v>
      </c>
      <c r="V988" s="14">
        <v>550</v>
      </c>
      <c r="W988">
        <f t="shared" si="76"/>
        <v>12</v>
      </c>
      <c r="X988">
        <f t="shared" si="77"/>
        <v>0</v>
      </c>
      <c r="Y988">
        <f t="shared" si="78"/>
        <v>0</v>
      </c>
      <c r="Z988">
        <f t="shared" si="80"/>
        <v>0</v>
      </c>
      <c r="AA988" s="23">
        <f t="shared" si="79"/>
        <v>31.061250000000001</v>
      </c>
    </row>
    <row r="989" spans="1:27" x14ac:dyDescent="0.25">
      <c r="A989" s="10" t="s">
        <v>26</v>
      </c>
      <c r="B989" s="10" t="s">
        <v>34</v>
      </c>
      <c r="C989" s="11">
        <v>45726.5</v>
      </c>
      <c r="D989" s="12">
        <v>9.18</v>
      </c>
      <c r="E989" s="12">
        <v>9.18</v>
      </c>
      <c r="F989" s="13">
        <v>9.1999999999999993</v>
      </c>
      <c r="G989" s="14">
        <v>1650</v>
      </c>
      <c r="H989" s="12">
        <v>0</v>
      </c>
      <c r="I989" s="12">
        <v>1324.8</v>
      </c>
      <c r="J989" s="10">
        <v>0</v>
      </c>
      <c r="K989" s="10">
        <v>0.7</v>
      </c>
      <c r="L989" s="14">
        <v>15180</v>
      </c>
      <c r="M989" s="14">
        <v>25.941064508464279</v>
      </c>
      <c r="N989" s="14">
        <v>-34.649999999999963</v>
      </c>
      <c r="O989" s="14">
        <v>-19.658935491535821</v>
      </c>
      <c r="P989" s="14">
        <v>-19.658935491535821</v>
      </c>
      <c r="Q989" s="16">
        <v>0</v>
      </c>
      <c r="R989" s="14">
        <v>0</v>
      </c>
      <c r="S989" s="16">
        <v>273.24</v>
      </c>
      <c r="T989" s="14">
        <v>-227.63999999999979</v>
      </c>
      <c r="U989" s="14">
        <v>0</v>
      </c>
      <c r="V989" s="14">
        <v>550</v>
      </c>
      <c r="W989">
        <f t="shared" si="76"/>
        <v>12</v>
      </c>
      <c r="X989">
        <f t="shared" si="77"/>
        <v>0</v>
      </c>
      <c r="Y989">
        <f t="shared" si="78"/>
        <v>927.3599999999999</v>
      </c>
      <c r="Z989">
        <f t="shared" si="80"/>
        <v>0</v>
      </c>
      <c r="AA989" s="23">
        <f t="shared" si="79"/>
        <v>273.24</v>
      </c>
    </row>
    <row r="990" spans="1:27" x14ac:dyDescent="0.25">
      <c r="A990" s="10" t="s">
        <v>86</v>
      </c>
      <c r="B990" s="10" t="s">
        <v>87</v>
      </c>
      <c r="C990" s="11">
        <v>45726.5</v>
      </c>
      <c r="D990" s="12">
        <v>1.3</v>
      </c>
      <c r="E990" s="12">
        <v>1.3</v>
      </c>
      <c r="F990" s="13">
        <v>1.31</v>
      </c>
      <c r="G990" s="14">
        <v>1650</v>
      </c>
      <c r="H990" s="12">
        <v>0</v>
      </c>
      <c r="I990" s="12">
        <v>0</v>
      </c>
      <c r="J990" s="10">
        <v>0</v>
      </c>
      <c r="K990" s="10">
        <v>0</v>
      </c>
      <c r="L990" s="14">
        <v>2161.5</v>
      </c>
      <c r="M990" s="14">
        <v>34.939117492116623</v>
      </c>
      <c r="N990" s="14">
        <v>-11.16500000000001</v>
      </c>
      <c r="O990" s="14">
        <v>-8.2908825078833832</v>
      </c>
      <c r="P990" s="14">
        <v>-8.2908825078833832</v>
      </c>
      <c r="Q990" s="16">
        <v>0</v>
      </c>
      <c r="R990" s="14">
        <v>0</v>
      </c>
      <c r="S990" s="16">
        <v>43.23</v>
      </c>
      <c r="T990" s="14">
        <v>0</v>
      </c>
      <c r="U990" s="14">
        <v>0</v>
      </c>
      <c r="V990" s="14">
        <v>550</v>
      </c>
      <c r="W990">
        <f t="shared" si="76"/>
        <v>12</v>
      </c>
      <c r="X990">
        <f t="shared" si="77"/>
        <v>0</v>
      </c>
      <c r="Y990">
        <f t="shared" si="78"/>
        <v>0</v>
      </c>
      <c r="Z990">
        <f t="shared" si="80"/>
        <v>0</v>
      </c>
      <c r="AA990" s="23">
        <f t="shared" si="79"/>
        <v>43.23</v>
      </c>
    </row>
    <row r="991" spans="1:27" x14ac:dyDescent="0.25">
      <c r="A991" s="10" t="s">
        <v>43</v>
      </c>
      <c r="B991" s="10" t="s">
        <v>44</v>
      </c>
      <c r="C991" s="11">
        <v>45726.5</v>
      </c>
      <c r="D991" s="12">
        <v>8.42</v>
      </c>
      <c r="E991" s="12">
        <v>8.42</v>
      </c>
      <c r="F991" s="13">
        <v>8.6199999999999992</v>
      </c>
      <c r="G991" s="14">
        <v>1650</v>
      </c>
      <c r="H991" s="12">
        <v>1324.8</v>
      </c>
      <c r="I991" s="12">
        <v>0</v>
      </c>
      <c r="J991" s="10">
        <v>0.4</v>
      </c>
      <c r="K991" s="10">
        <v>0</v>
      </c>
      <c r="L991" s="14">
        <v>14223</v>
      </c>
      <c r="M991" s="14">
        <v>42.735284511231363</v>
      </c>
      <c r="N991" s="14">
        <v>-692.22999999999911</v>
      </c>
      <c r="O991" s="14">
        <v>-514.03471548876871</v>
      </c>
      <c r="P991" s="14">
        <v>-514.03471548876871</v>
      </c>
      <c r="Q991" s="16">
        <v>0</v>
      </c>
      <c r="R991" s="14">
        <v>0</v>
      </c>
      <c r="S991" s="16">
        <v>426.68999999999988</v>
      </c>
      <c r="T991" s="14">
        <v>130.0800000000001</v>
      </c>
      <c r="U991" s="14">
        <v>0</v>
      </c>
      <c r="V991" s="14">
        <v>550</v>
      </c>
      <c r="W991">
        <f t="shared" si="76"/>
        <v>12</v>
      </c>
      <c r="X991">
        <f t="shared" si="77"/>
        <v>529.91999999999996</v>
      </c>
      <c r="Y991">
        <f t="shared" si="78"/>
        <v>0</v>
      </c>
      <c r="Z991">
        <f t="shared" si="80"/>
        <v>0</v>
      </c>
      <c r="AA991" s="23">
        <f t="shared" si="79"/>
        <v>426.68999999999988</v>
      </c>
    </row>
    <row r="992" spans="1:27" x14ac:dyDescent="0.25">
      <c r="A992" s="10" t="s">
        <v>94</v>
      </c>
      <c r="B992" s="10" t="s">
        <v>95</v>
      </c>
      <c r="C992" s="11">
        <v>45726.5</v>
      </c>
      <c r="D992" s="12">
        <v>1.1599999999999999</v>
      </c>
      <c r="E992" s="12">
        <v>1.1599999999999999</v>
      </c>
      <c r="F992" s="13">
        <v>1.19</v>
      </c>
      <c r="G992" s="14">
        <v>1650</v>
      </c>
      <c r="H992" s="12">
        <v>1324.8</v>
      </c>
      <c r="I992" s="12">
        <v>0</v>
      </c>
      <c r="J992" s="10">
        <v>0.1</v>
      </c>
      <c r="K992" s="10">
        <v>0</v>
      </c>
      <c r="L992" s="14">
        <v>1963.5</v>
      </c>
      <c r="M992" s="14">
        <v>47.830357429049577</v>
      </c>
      <c r="N992" s="14">
        <v>-100.4850000000001</v>
      </c>
      <c r="O992" s="14">
        <v>-74.617942570950461</v>
      </c>
      <c r="P992" s="14">
        <v>-74.617942570950461</v>
      </c>
      <c r="Q992" s="16">
        <v>0</v>
      </c>
      <c r="R992" s="14">
        <v>0</v>
      </c>
      <c r="S992" s="16">
        <v>89.928300000000007</v>
      </c>
      <c r="T992" s="14">
        <v>32.520000000000032</v>
      </c>
      <c r="U992" s="14">
        <v>0</v>
      </c>
      <c r="V992" s="14">
        <v>550</v>
      </c>
      <c r="W992">
        <f t="shared" si="76"/>
        <v>12</v>
      </c>
      <c r="X992">
        <f t="shared" si="77"/>
        <v>132.47999999999999</v>
      </c>
      <c r="Y992">
        <f t="shared" si="78"/>
        <v>0</v>
      </c>
      <c r="Z992">
        <f t="shared" si="80"/>
        <v>0</v>
      </c>
      <c r="AA992" s="23">
        <f t="shared" si="79"/>
        <v>89.928300000000007</v>
      </c>
    </row>
    <row r="993" spans="1:27" x14ac:dyDescent="0.25">
      <c r="A993" s="10" t="s">
        <v>24</v>
      </c>
      <c r="B993" s="10" t="s">
        <v>25</v>
      </c>
      <c r="C993" s="11">
        <v>45726.5</v>
      </c>
      <c r="D993" s="12">
        <v>15.27</v>
      </c>
      <c r="E993" s="12">
        <v>15.27</v>
      </c>
      <c r="F993" s="13">
        <v>13.89</v>
      </c>
      <c r="G993" s="14">
        <v>1650</v>
      </c>
      <c r="H993" s="12">
        <v>0</v>
      </c>
      <c r="I993" s="12">
        <v>1324.8</v>
      </c>
      <c r="J993" s="10">
        <v>0</v>
      </c>
      <c r="K993" s="10">
        <v>0.1</v>
      </c>
      <c r="L993" s="14">
        <v>22918.5</v>
      </c>
      <c r="M993" s="14">
        <v>51.088177468194687</v>
      </c>
      <c r="N993" s="14">
        <v>-45.044999999999924</v>
      </c>
      <c r="O993" s="14">
        <v>-33.449422531805283</v>
      </c>
      <c r="P993" s="14">
        <v>-33.449422531805283</v>
      </c>
      <c r="Q993" s="16">
        <v>0</v>
      </c>
      <c r="R993" s="14">
        <v>-48.247649999999993</v>
      </c>
      <c r="S993" s="16">
        <v>165.30525</v>
      </c>
      <c r="T993" s="14">
        <v>-32.520000000000032</v>
      </c>
      <c r="U993" s="14">
        <v>0</v>
      </c>
      <c r="V993" s="14">
        <v>550</v>
      </c>
      <c r="W993">
        <f t="shared" si="76"/>
        <v>12</v>
      </c>
      <c r="X993">
        <f t="shared" si="77"/>
        <v>0</v>
      </c>
      <c r="Y993">
        <f t="shared" si="78"/>
        <v>132.47999999999999</v>
      </c>
      <c r="Z993">
        <f t="shared" si="80"/>
        <v>0</v>
      </c>
      <c r="AA993" s="23">
        <f t="shared" si="79"/>
        <v>165.30525</v>
      </c>
    </row>
    <row r="994" spans="1:27" x14ac:dyDescent="0.25">
      <c r="A994" s="10" t="s">
        <v>65</v>
      </c>
      <c r="B994" s="10" t="s">
        <v>70</v>
      </c>
      <c r="C994" s="11">
        <v>45726.5</v>
      </c>
      <c r="D994" s="12">
        <v>0.26</v>
      </c>
      <c r="E994" s="12">
        <v>0.26</v>
      </c>
      <c r="F994" s="13">
        <v>0.02</v>
      </c>
      <c r="G994" s="14">
        <v>1650</v>
      </c>
      <c r="H994" s="12">
        <v>1324.8</v>
      </c>
      <c r="I994" s="12">
        <v>0</v>
      </c>
      <c r="J994" s="10">
        <v>0.2</v>
      </c>
      <c r="K994" s="10">
        <v>0</v>
      </c>
      <c r="L994" s="14">
        <v>33</v>
      </c>
      <c r="M994" s="14">
        <v>60.043390039326681</v>
      </c>
      <c r="N994" s="14">
        <v>-3.96</v>
      </c>
      <c r="O994" s="14">
        <v>-3.737659960673386</v>
      </c>
      <c r="P994" s="14">
        <v>-3.737659960673386</v>
      </c>
      <c r="Q994" s="16">
        <v>0</v>
      </c>
      <c r="R994" s="14">
        <v>-2.5294500000000002</v>
      </c>
      <c r="S994" s="16">
        <v>1.2705</v>
      </c>
      <c r="T994" s="14">
        <v>65.040000000000063</v>
      </c>
      <c r="U994" s="14">
        <v>0</v>
      </c>
      <c r="V994" s="14">
        <v>550</v>
      </c>
      <c r="W994">
        <f t="shared" si="76"/>
        <v>12</v>
      </c>
      <c r="X994">
        <f t="shared" si="77"/>
        <v>264.95999999999998</v>
      </c>
      <c r="Y994">
        <f t="shared" si="78"/>
        <v>0</v>
      </c>
      <c r="Z994">
        <f t="shared" si="80"/>
        <v>0</v>
      </c>
      <c r="AA994" s="23">
        <f t="shared" si="79"/>
        <v>1.2705</v>
      </c>
    </row>
    <row r="995" spans="1:27" x14ac:dyDescent="0.25">
      <c r="A995" s="10" t="s">
        <v>54</v>
      </c>
      <c r="B995" s="10" t="s">
        <v>57</v>
      </c>
      <c r="C995" s="11">
        <v>45726.5</v>
      </c>
      <c r="D995" s="12">
        <v>2.7</v>
      </c>
      <c r="E995" s="12">
        <v>2.7</v>
      </c>
      <c r="F995" s="13">
        <v>2.64</v>
      </c>
      <c r="G995" s="14">
        <v>1650</v>
      </c>
      <c r="H995" s="12">
        <v>0</v>
      </c>
      <c r="I995" s="12">
        <v>0</v>
      </c>
      <c r="J995" s="10">
        <v>0</v>
      </c>
      <c r="K995" s="10">
        <v>0</v>
      </c>
      <c r="L995" s="14">
        <v>4356</v>
      </c>
      <c r="M995" s="14">
        <v>78.247431111813611</v>
      </c>
      <c r="N995" s="14">
        <v>-2.970000000000002</v>
      </c>
      <c r="O995" s="14">
        <v>-0.16056888818638751</v>
      </c>
      <c r="P995" s="14">
        <v>-0.16056888818638751</v>
      </c>
      <c r="Q995" s="16">
        <v>0</v>
      </c>
      <c r="R995" s="14">
        <v>0</v>
      </c>
      <c r="S995" s="16">
        <v>78.408000000000001</v>
      </c>
      <c r="T995" s="14">
        <v>0</v>
      </c>
      <c r="U995" s="14">
        <v>0</v>
      </c>
      <c r="V995" s="14">
        <v>550</v>
      </c>
      <c r="W995">
        <f t="shared" si="76"/>
        <v>12</v>
      </c>
      <c r="X995">
        <f t="shared" si="77"/>
        <v>0</v>
      </c>
      <c r="Y995">
        <f t="shared" si="78"/>
        <v>0</v>
      </c>
      <c r="Z995">
        <f t="shared" si="80"/>
        <v>0</v>
      </c>
      <c r="AA995" s="23">
        <f t="shared" si="79"/>
        <v>78.408000000000001</v>
      </c>
    </row>
    <row r="996" spans="1:27" x14ac:dyDescent="0.25">
      <c r="A996" s="10" t="s">
        <v>118</v>
      </c>
      <c r="B996" s="10" t="s">
        <v>120</v>
      </c>
      <c r="C996" s="11">
        <v>45726.5</v>
      </c>
      <c r="D996" s="12">
        <v>4</v>
      </c>
      <c r="E996" s="12">
        <v>4</v>
      </c>
      <c r="F996" s="13">
        <v>4.08</v>
      </c>
      <c r="G996" s="14">
        <v>1650</v>
      </c>
      <c r="H996" s="12">
        <v>0</v>
      </c>
      <c r="I996" s="12">
        <v>0</v>
      </c>
      <c r="J996" s="10">
        <v>0</v>
      </c>
      <c r="K996" s="10">
        <v>0</v>
      </c>
      <c r="L996" s="14">
        <v>6732</v>
      </c>
      <c r="M996" s="14">
        <v>89.290305846251655</v>
      </c>
      <c r="N996" s="14">
        <v>-89.320000000000078</v>
      </c>
      <c r="O996" s="14">
        <v>-41.983694153748353</v>
      </c>
      <c r="P996" s="14">
        <v>-41.983694153748353</v>
      </c>
      <c r="Q996" s="16">
        <v>0</v>
      </c>
      <c r="R996" s="14">
        <v>0</v>
      </c>
      <c r="S996" s="16">
        <v>131.274</v>
      </c>
      <c r="T996" s="14">
        <v>0</v>
      </c>
      <c r="U996" s="14">
        <v>0</v>
      </c>
      <c r="V996" s="14">
        <v>550</v>
      </c>
      <c r="W996">
        <f t="shared" si="76"/>
        <v>12</v>
      </c>
      <c r="X996">
        <f t="shared" si="77"/>
        <v>0</v>
      </c>
      <c r="Y996">
        <f t="shared" si="78"/>
        <v>0</v>
      </c>
      <c r="Z996">
        <f t="shared" si="80"/>
        <v>0</v>
      </c>
      <c r="AA996" s="23">
        <f t="shared" si="79"/>
        <v>131.274</v>
      </c>
    </row>
    <row r="997" spans="1:27" x14ac:dyDescent="0.25">
      <c r="A997" s="10" t="s">
        <v>43</v>
      </c>
      <c r="B997" s="10" t="s">
        <v>45</v>
      </c>
      <c r="C997" s="11">
        <v>45726.5</v>
      </c>
      <c r="D997" s="12">
        <v>5</v>
      </c>
      <c r="E997" s="12">
        <v>5</v>
      </c>
      <c r="F997" s="13">
        <v>5</v>
      </c>
      <c r="G997" s="14">
        <v>1650</v>
      </c>
      <c r="H997" s="12">
        <v>0</v>
      </c>
      <c r="I997" s="12">
        <v>0</v>
      </c>
      <c r="J997" s="10">
        <v>0</v>
      </c>
      <c r="K997" s="10">
        <v>0</v>
      </c>
      <c r="L997" s="14">
        <v>8250</v>
      </c>
      <c r="M997" s="14">
        <v>247.5</v>
      </c>
      <c r="N997" s="14">
        <v>0</v>
      </c>
      <c r="O997" s="14">
        <v>0</v>
      </c>
      <c r="P997" s="14">
        <v>0</v>
      </c>
      <c r="Q997" s="16">
        <v>0</v>
      </c>
      <c r="R997" s="14">
        <v>0</v>
      </c>
      <c r="S997" s="16">
        <v>247.5</v>
      </c>
      <c r="T997" s="14">
        <v>0</v>
      </c>
      <c r="U997" s="14">
        <v>0</v>
      </c>
      <c r="V997" s="14">
        <v>550</v>
      </c>
      <c r="W997">
        <f t="shared" si="76"/>
        <v>12</v>
      </c>
      <c r="X997">
        <f t="shared" si="77"/>
        <v>0</v>
      </c>
      <c r="Y997">
        <f t="shared" si="78"/>
        <v>0</v>
      </c>
      <c r="Z997">
        <f t="shared" si="80"/>
        <v>0</v>
      </c>
      <c r="AA997" s="23">
        <f t="shared" si="79"/>
        <v>247.5</v>
      </c>
    </row>
    <row r="998" spans="1:27" x14ac:dyDescent="0.25">
      <c r="A998" s="10" t="s">
        <v>54</v>
      </c>
      <c r="B998" s="10" t="s">
        <v>58</v>
      </c>
      <c r="C998" s="11">
        <v>45726.5</v>
      </c>
      <c r="D998" s="12">
        <v>11.2</v>
      </c>
      <c r="E998" s="12">
        <v>11.2</v>
      </c>
      <c r="F998" s="13">
        <v>12</v>
      </c>
      <c r="G998" s="14">
        <v>1650</v>
      </c>
      <c r="H998" s="12">
        <v>0</v>
      </c>
      <c r="I998" s="12">
        <v>0</v>
      </c>
      <c r="J998" s="10">
        <v>0</v>
      </c>
      <c r="K998" s="10">
        <v>0</v>
      </c>
      <c r="L998" s="14">
        <v>19800</v>
      </c>
      <c r="M998" s="14">
        <v>296.23039362690861</v>
      </c>
      <c r="N998" s="14">
        <v>-893.20000000000084</v>
      </c>
      <c r="O998" s="14">
        <v>-48.289606373091353</v>
      </c>
      <c r="P998" s="14">
        <v>-48.289606373091353</v>
      </c>
      <c r="Q998" s="16">
        <v>0</v>
      </c>
      <c r="R998" s="14">
        <v>-11.88000000000004</v>
      </c>
      <c r="S998" s="16">
        <v>356.4</v>
      </c>
      <c r="T998" s="14">
        <v>0</v>
      </c>
      <c r="U998" s="14">
        <v>0</v>
      </c>
      <c r="V998" s="14">
        <v>550</v>
      </c>
      <c r="W998">
        <f t="shared" si="76"/>
        <v>12</v>
      </c>
      <c r="X998">
        <f t="shared" si="77"/>
        <v>0</v>
      </c>
      <c r="Y998">
        <f t="shared" si="78"/>
        <v>0</v>
      </c>
      <c r="Z998">
        <f t="shared" si="80"/>
        <v>0</v>
      </c>
      <c r="AA998" s="23">
        <f t="shared" si="79"/>
        <v>356.4</v>
      </c>
    </row>
    <row r="999" spans="1:27" x14ac:dyDescent="0.25">
      <c r="A999" s="10" t="s">
        <v>26</v>
      </c>
      <c r="B999" s="10" t="s">
        <v>32</v>
      </c>
      <c r="C999" s="11">
        <v>45726.5</v>
      </c>
      <c r="D999" s="12">
        <v>9.8000000000000007</v>
      </c>
      <c r="E999" s="12">
        <v>9.8000000000000007</v>
      </c>
      <c r="F999" s="13">
        <v>9.5</v>
      </c>
      <c r="G999" s="14">
        <v>1650</v>
      </c>
      <c r="H999" s="12">
        <v>1324.8</v>
      </c>
      <c r="I999" s="12">
        <v>0</v>
      </c>
      <c r="J999" s="10">
        <v>0.1</v>
      </c>
      <c r="K999" s="10">
        <v>0</v>
      </c>
      <c r="L999" s="14">
        <v>15675</v>
      </c>
      <c r="M999" s="14">
        <v>309.05316128813263</v>
      </c>
      <c r="N999" s="14">
        <v>-9.9000000000000519</v>
      </c>
      <c r="O999" s="14">
        <v>-5.6168387118674143</v>
      </c>
      <c r="P999" s="14">
        <v>-5.6168387118674143</v>
      </c>
      <c r="Q999" s="16">
        <v>0</v>
      </c>
      <c r="R999" s="14">
        <v>0</v>
      </c>
      <c r="S999" s="16">
        <v>282.14999999999998</v>
      </c>
      <c r="T999" s="14">
        <v>32.520000000000032</v>
      </c>
      <c r="U999" s="14">
        <v>0</v>
      </c>
      <c r="V999" s="14">
        <v>550</v>
      </c>
      <c r="W999">
        <f t="shared" si="76"/>
        <v>12</v>
      </c>
      <c r="X999">
        <f t="shared" si="77"/>
        <v>132.47999999999999</v>
      </c>
      <c r="Y999">
        <f t="shared" si="78"/>
        <v>0</v>
      </c>
      <c r="Z999">
        <f t="shared" si="80"/>
        <v>0</v>
      </c>
      <c r="AA999" s="23">
        <f t="shared" si="79"/>
        <v>282.14999999999998</v>
      </c>
    </row>
    <row r="1000" spans="1:27" x14ac:dyDescent="0.25">
      <c r="A1000" s="10" t="s">
        <v>26</v>
      </c>
      <c r="B1000" s="10" t="s">
        <v>31</v>
      </c>
      <c r="C1000" s="11">
        <v>45726.5</v>
      </c>
      <c r="D1000" s="12">
        <v>9.8000000000000007</v>
      </c>
      <c r="E1000" s="12">
        <v>9.8000000000000007</v>
      </c>
      <c r="F1000" s="13">
        <v>9.6</v>
      </c>
      <c r="G1000" s="14">
        <v>1650</v>
      </c>
      <c r="H1000" s="12">
        <v>1324.8</v>
      </c>
      <c r="I1000" s="12">
        <v>0</v>
      </c>
      <c r="J1000" s="10">
        <v>0.3</v>
      </c>
      <c r="K1000" s="10">
        <v>0</v>
      </c>
      <c r="L1000" s="14">
        <v>15840</v>
      </c>
      <c r="M1000" s="14">
        <v>319.33454119394031</v>
      </c>
      <c r="N1000" s="14">
        <v>-111.64999999999959</v>
      </c>
      <c r="O1000" s="14">
        <v>-63.345458806059717</v>
      </c>
      <c r="P1000" s="14">
        <v>-63.345458806059717</v>
      </c>
      <c r="Q1000" s="16">
        <v>0</v>
      </c>
      <c r="R1000" s="14">
        <v>0</v>
      </c>
      <c r="S1000" s="16">
        <v>285.12</v>
      </c>
      <c r="T1000" s="14">
        <v>97.560000000000016</v>
      </c>
      <c r="U1000" s="14">
        <v>0</v>
      </c>
      <c r="V1000" s="14">
        <v>550</v>
      </c>
      <c r="W1000">
        <f t="shared" si="76"/>
        <v>12</v>
      </c>
      <c r="X1000">
        <f t="shared" si="77"/>
        <v>397.44</v>
      </c>
      <c r="Y1000">
        <f t="shared" si="78"/>
        <v>0</v>
      </c>
      <c r="Z1000">
        <f t="shared" si="80"/>
        <v>0</v>
      </c>
      <c r="AA1000" s="23">
        <f t="shared" si="79"/>
        <v>285.12</v>
      </c>
    </row>
    <row r="1001" spans="1:27" x14ac:dyDescent="0.25">
      <c r="A1001" s="10" t="s">
        <v>80</v>
      </c>
      <c r="B1001" s="10" t="s">
        <v>83</v>
      </c>
      <c r="C1001" s="11">
        <v>45726.5</v>
      </c>
      <c r="D1001" s="12">
        <v>11.4</v>
      </c>
      <c r="E1001" s="12">
        <v>11.4</v>
      </c>
      <c r="F1001" s="13">
        <v>11.45</v>
      </c>
      <c r="G1001" s="14">
        <v>1650</v>
      </c>
      <c r="H1001" s="12">
        <v>0</v>
      </c>
      <c r="I1001" s="12">
        <v>0</v>
      </c>
      <c r="J1001" s="10">
        <v>0</v>
      </c>
      <c r="K1001" s="10">
        <v>0</v>
      </c>
      <c r="L1001" s="14">
        <v>18892.5</v>
      </c>
      <c r="M1001" s="14">
        <v>329.87936861960122</v>
      </c>
      <c r="N1001" s="14">
        <v>-55.824999999998809</v>
      </c>
      <c r="O1001" s="14">
        <v>-38.5243813803988</v>
      </c>
      <c r="P1001" s="14">
        <v>-38.5243813803988</v>
      </c>
      <c r="Q1001" s="16">
        <v>0</v>
      </c>
      <c r="R1001" s="14">
        <v>0</v>
      </c>
      <c r="S1001" s="16">
        <v>368.40374999999989</v>
      </c>
      <c r="T1001" s="14">
        <v>0</v>
      </c>
      <c r="U1001" s="14">
        <v>0</v>
      </c>
      <c r="V1001" s="14">
        <v>550</v>
      </c>
      <c r="W1001">
        <f t="shared" si="76"/>
        <v>12</v>
      </c>
      <c r="X1001">
        <f t="shared" si="77"/>
        <v>0</v>
      </c>
      <c r="Y1001">
        <f t="shared" si="78"/>
        <v>0</v>
      </c>
      <c r="Z1001">
        <f t="shared" si="80"/>
        <v>0</v>
      </c>
      <c r="AA1001" s="23">
        <f t="shared" si="79"/>
        <v>368.40374999999989</v>
      </c>
    </row>
    <row r="1002" spans="1:27" x14ac:dyDescent="0.25">
      <c r="A1002" s="10" t="s">
        <v>26</v>
      </c>
      <c r="B1002" s="10" t="s">
        <v>36</v>
      </c>
      <c r="C1002" s="11">
        <v>45726.5</v>
      </c>
      <c r="D1002" s="12">
        <v>9.7899999999999991</v>
      </c>
      <c r="E1002" s="12">
        <v>9.7899999999999991</v>
      </c>
      <c r="F1002" s="13">
        <v>9.5</v>
      </c>
      <c r="G1002" s="14">
        <v>1650</v>
      </c>
      <c r="H1002" s="12">
        <v>1324.8</v>
      </c>
      <c r="I1002" s="12">
        <v>0</v>
      </c>
      <c r="J1002" s="10">
        <v>0.3</v>
      </c>
      <c r="K1002" s="10">
        <v>0</v>
      </c>
      <c r="L1002" s="14">
        <v>15675</v>
      </c>
      <c r="M1002" s="14">
        <v>379.71</v>
      </c>
      <c r="N1002" s="14">
        <v>0</v>
      </c>
      <c r="O1002" s="14">
        <v>0</v>
      </c>
      <c r="P1002" s="14">
        <v>0</v>
      </c>
      <c r="Q1002" s="16">
        <v>0</v>
      </c>
      <c r="R1002" s="14">
        <v>0</v>
      </c>
      <c r="S1002" s="16">
        <v>282.14999999999998</v>
      </c>
      <c r="T1002" s="14">
        <v>97.560000000000016</v>
      </c>
      <c r="U1002" s="14">
        <v>0</v>
      </c>
      <c r="V1002" s="14">
        <v>550</v>
      </c>
      <c r="W1002">
        <f t="shared" si="76"/>
        <v>12</v>
      </c>
      <c r="X1002">
        <f t="shared" si="77"/>
        <v>397.44</v>
      </c>
      <c r="Y1002">
        <f t="shared" si="78"/>
        <v>0</v>
      </c>
      <c r="Z1002">
        <f t="shared" si="80"/>
        <v>0</v>
      </c>
      <c r="AA1002" s="23">
        <f t="shared" si="79"/>
        <v>282.14999999999998</v>
      </c>
    </row>
    <row r="1003" spans="1:27" x14ac:dyDescent="0.25">
      <c r="A1003" s="10" t="s">
        <v>122</v>
      </c>
      <c r="B1003" s="10" t="s">
        <v>123</v>
      </c>
      <c r="C1003" s="11">
        <v>45726.5</v>
      </c>
      <c r="D1003" s="12">
        <v>18.5</v>
      </c>
      <c r="E1003" s="12">
        <v>18.5</v>
      </c>
      <c r="F1003" s="13">
        <v>18.16</v>
      </c>
      <c r="G1003" s="14">
        <v>1650</v>
      </c>
      <c r="H1003" s="12">
        <v>1324.8</v>
      </c>
      <c r="I1003" s="12">
        <v>0</v>
      </c>
      <c r="J1003" s="10">
        <v>0.4</v>
      </c>
      <c r="K1003" s="10">
        <v>0</v>
      </c>
      <c r="L1003" s="14">
        <v>29964</v>
      </c>
      <c r="M1003" s="14">
        <v>399.36715695270101</v>
      </c>
      <c r="N1003" s="14">
        <v>-66.989999999998574</v>
      </c>
      <c r="O1003" s="14">
        <v>-49.745295047299201</v>
      </c>
      <c r="P1003" s="14">
        <v>-49.745295047299201</v>
      </c>
      <c r="Q1003" s="16">
        <v>0</v>
      </c>
      <c r="R1003" s="14">
        <v>-29.452499999999951</v>
      </c>
      <c r="S1003" s="16">
        <v>348.48495200000002</v>
      </c>
      <c r="T1003" s="14">
        <v>130.0800000000001</v>
      </c>
      <c r="U1003" s="14">
        <v>0</v>
      </c>
      <c r="V1003" s="14">
        <v>550</v>
      </c>
      <c r="W1003">
        <f t="shared" si="76"/>
        <v>12</v>
      </c>
      <c r="X1003">
        <f t="shared" si="77"/>
        <v>529.91999999999996</v>
      </c>
      <c r="Y1003">
        <f t="shared" si="78"/>
        <v>0</v>
      </c>
      <c r="Z1003">
        <f t="shared" si="80"/>
        <v>0</v>
      </c>
      <c r="AA1003" s="23">
        <f t="shared" si="79"/>
        <v>348.48495200000002</v>
      </c>
    </row>
    <row r="1004" spans="1:27" x14ac:dyDescent="0.25">
      <c r="A1004" s="10" t="s">
        <v>80</v>
      </c>
      <c r="B1004" s="10" t="s">
        <v>84</v>
      </c>
      <c r="C1004" s="11">
        <v>45726.5</v>
      </c>
      <c r="D1004" s="12">
        <v>6</v>
      </c>
      <c r="E1004" s="12">
        <v>6</v>
      </c>
      <c r="F1004" s="13">
        <v>5.01</v>
      </c>
      <c r="G1004" s="14">
        <v>1650</v>
      </c>
      <c r="H1004" s="12">
        <v>1324.8</v>
      </c>
      <c r="I1004" s="12">
        <v>0</v>
      </c>
      <c r="J1004" s="10">
        <v>0.7</v>
      </c>
      <c r="K1004" s="10">
        <v>0</v>
      </c>
      <c r="L1004" s="14">
        <v>8266.5</v>
      </c>
      <c r="M1004" s="14">
        <v>453.32898050218279</v>
      </c>
      <c r="N1004" s="14">
        <v>-14.355</v>
      </c>
      <c r="O1004" s="14">
        <v>-9.9062694978170462</v>
      </c>
      <c r="P1004" s="14">
        <v>-9.9062694978170462</v>
      </c>
      <c r="Q1004" s="16">
        <v>0</v>
      </c>
      <c r="R1004" s="14">
        <v>0</v>
      </c>
      <c r="S1004" s="16">
        <v>235.59524999999999</v>
      </c>
      <c r="T1004" s="14">
        <v>227.63999999999979</v>
      </c>
      <c r="U1004" s="14">
        <v>0</v>
      </c>
      <c r="V1004" s="14">
        <v>550</v>
      </c>
      <c r="W1004">
        <f t="shared" si="76"/>
        <v>12</v>
      </c>
      <c r="X1004">
        <f t="shared" si="77"/>
        <v>927.3599999999999</v>
      </c>
      <c r="Y1004">
        <f t="shared" si="78"/>
        <v>0</v>
      </c>
      <c r="Z1004">
        <f t="shared" si="80"/>
        <v>0</v>
      </c>
      <c r="AA1004" s="23">
        <f t="shared" si="79"/>
        <v>235.59524999999999</v>
      </c>
    </row>
    <row r="1005" spans="1:27" x14ac:dyDescent="0.25">
      <c r="A1005" s="10" t="s">
        <v>98</v>
      </c>
      <c r="B1005" s="10" t="s">
        <v>100</v>
      </c>
      <c r="C1005" s="11">
        <v>45726.5</v>
      </c>
      <c r="D1005" s="12">
        <v>8.02</v>
      </c>
      <c r="E1005" s="12">
        <v>4.01</v>
      </c>
      <c r="F1005" s="13">
        <v>2.02</v>
      </c>
      <c r="G1005" s="14">
        <v>1650</v>
      </c>
      <c r="H1005" s="12">
        <v>1324.8</v>
      </c>
      <c r="I1005" s="12">
        <v>0</v>
      </c>
      <c r="J1005" s="10">
        <v>1.8</v>
      </c>
      <c r="K1005" s="10">
        <v>0</v>
      </c>
      <c r="L1005" s="14">
        <v>3333</v>
      </c>
      <c r="M1005" s="14">
        <v>631.14056089398025</v>
      </c>
      <c r="N1005" s="14">
        <v>-8.9100000000000072</v>
      </c>
      <c r="O1005" s="14">
        <v>-6.3863431060198819</v>
      </c>
      <c r="P1005" s="14">
        <v>-6.3863431060198819</v>
      </c>
      <c r="Q1005" s="16">
        <v>0</v>
      </c>
      <c r="R1005" s="14">
        <v>0</v>
      </c>
      <c r="S1005" s="16">
        <v>52.166904000000002</v>
      </c>
      <c r="T1005" s="14">
        <v>585.36000000000013</v>
      </c>
      <c r="U1005" s="14">
        <v>0</v>
      </c>
      <c r="V1005" s="14">
        <v>550</v>
      </c>
      <c r="W1005">
        <f t="shared" si="76"/>
        <v>12</v>
      </c>
      <c r="X1005">
        <f t="shared" si="77"/>
        <v>2384.64</v>
      </c>
      <c r="Y1005">
        <f t="shared" si="78"/>
        <v>0</v>
      </c>
      <c r="Z1005">
        <f t="shared" si="80"/>
        <v>33.33</v>
      </c>
      <c r="AA1005" s="23">
        <f t="shared" si="79"/>
        <v>118.826904</v>
      </c>
    </row>
    <row r="1006" spans="1:27" x14ac:dyDescent="0.25">
      <c r="A1006" s="10" t="s">
        <v>63</v>
      </c>
      <c r="B1006" s="10" t="s">
        <v>64</v>
      </c>
      <c r="C1006" s="11">
        <v>45726.5</v>
      </c>
      <c r="D1006" s="12">
        <v>32.9</v>
      </c>
      <c r="E1006" s="12">
        <v>32.9</v>
      </c>
      <c r="F1006" s="13">
        <v>33.01</v>
      </c>
      <c r="G1006" s="14">
        <v>1650</v>
      </c>
      <c r="H1006" s="12">
        <v>1324.8</v>
      </c>
      <c r="I1006" s="12">
        <v>0</v>
      </c>
      <c r="J1006" s="10">
        <v>0.3</v>
      </c>
      <c r="K1006" s="10">
        <v>0</v>
      </c>
      <c r="L1006" s="14">
        <v>54466.5</v>
      </c>
      <c r="M1006" s="14">
        <v>846.96381717678435</v>
      </c>
      <c r="N1006" s="14">
        <v>-457.76499999999618</v>
      </c>
      <c r="O1006" s="14">
        <v>-339.92618282321553</v>
      </c>
      <c r="P1006" s="14">
        <v>-339.92618282321553</v>
      </c>
      <c r="Q1006" s="16">
        <v>0</v>
      </c>
      <c r="R1006" s="14">
        <v>0</v>
      </c>
      <c r="S1006" s="16">
        <v>1089.33</v>
      </c>
      <c r="T1006" s="14">
        <v>97.560000000000016</v>
      </c>
      <c r="U1006" s="14">
        <v>0</v>
      </c>
      <c r="V1006" s="14">
        <v>550</v>
      </c>
      <c r="W1006">
        <f t="shared" si="76"/>
        <v>12</v>
      </c>
      <c r="X1006">
        <f t="shared" si="77"/>
        <v>397.44</v>
      </c>
      <c r="Y1006">
        <f t="shared" si="78"/>
        <v>0</v>
      </c>
      <c r="Z1006">
        <f t="shared" si="80"/>
        <v>0</v>
      </c>
      <c r="AA1006" s="23">
        <f t="shared" si="79"/>
        <v>1089.33</v>
      </c>
    </row>
    <row r="1007" spans="1:27" x14ac:dyDescent="0.25">
      <c r="A1007" s="10" t="s">
        <v>73</v>
      </c>
      <c r="B1007" s="10" t="s">
        <v>74</v>
      </c>
      <c r="C1007" s="11">
        <v>45726.5</v>
      </c>
      <c r="D1007" s="12">
        <v>5.82</v>
      </c>
      <c r="E1007" s="12">
        <v>5.82</v>
      </c>
      <c r="F1007" s="13">
        <v>3.51</v>
      </c>
      <c r="G1007" s="14">
        <v>1650</v>
      </c>
      <c r="H1007" s="12">
        <v>1324.8</v>
      </c>
      <c r="I1007" s="12">
        <v>0</v>
      </c>
      <c r="J1007" s="10">
        <v>2.4</v>
      </c>
      <c r="K1007" s="10">
        <v>0</v>
      </c>
      <c r="L1007" s="14">
        <v>5791.5</v>
      </c>
      <c r="M1007" s="14">
        <v>897.20027868781096</v>
      </c>
      <c r="N1007" s="14">
        <v>-122.8149999999999</v>
      </c>
      <c r="O1007" s="14">
        <v>-33.858721312189132</v>
      </c>
      <c r="P1007" s="14">
        <v>-33.858721312189132</v>
      </c>
      <c r="Q1007" s="16">
        <v>0</v>
      </c>
      <c r="R1007" s="14">
        <v>0</v>
      </c>
      <c r="S1007" s="16">
        <v>150.57900000000001</v>
      </c>
      <c r="T1007" s="14">
        <v>780.48000000000013</v>
      </c>
      <c r="U1007" s="14">
        <v>0</v>
      </c>
      <c r="V1007" s="14">
        <v>550</v>
      </c>
      <c r="W1007">
        <f t="shared" si="76"/>
        <v>12</v>
      </c>
      <c r="X1007">
        <f t="shared" si="77"/>
        <v>3179.52</v>
      </c>
      <c r="Y1007">
        <f t="shared" si="78"/>
        <v>0</v>
      </c>
      <c r="Z1007">
        <f t="shared" si="80"/>
        <v>0</v>
      </c>
      <c r="AA1007" s="23">
        <f t="shared" si="79"/>
        <v>150.57900000000001</v>
      </c>
    </row>
    <row r="1008" spans="1:27" x14ac:dyDescent="0.25">
      <c r="A1008" s="10" t="s">
        <v>98</v>
      </c>
      <c r="B1008" s="10" t="s">
        <v>105</v>
      </c>
      <c r="C1008" s="11">
        <v>45726.5</v>
      </c>
      <c r="D1008" s="12">
        <v>14.2</v>
      </c>
      <c r="E1008" s="12">
        <v>7.1</v>
      </c>
      <c r="F1008" s="13">
        <v>2.57</v>
      </c>
      <c r="G1008" s="14">
        <v>1650</v>
      </c>
      <c r="H1008" s="12">
        <v>1324.8</v>
      </c>
      <c r="I1008" s="12">
        <v>0</v>
      </c>
      <c r="J1008" s="10">
        <v>5.4</v>
      </c>
      <c r="K1008" s="10">
        <v>0</v>
      </c>
      <c r="L1008" s="14">
        <v>4240.5</v>
      </c>
      <c r="M1008" s="14">
        <v>906.97492067644237</v>
      </c>
      <c r="N1008" s="14">
        <v>-971.35500000000059</v>
      </c>
      <c r="O1008" s="14">
        <v>-890.08234332355801</v>
      </c>
      <c r="P1008" s="14">
        <v>-890.08234332355801</v>
      </c>
      <c r="Q1008" s="16">
        <v>0</v>
      </c>
      <c r="R1008" s="14">
        <v>-25.3935</v>
      </c>
      <c r="S1008" s="16">
        <v>66.37076399999998</v>
      </c>
      <c r="T1008" s="14">
        <v>1756.08</v>
      </c>
      <c r="U1008" s="14">
        <v>0</v>
      </c>
      <c r="V1008" s="14">
        <v>550</v>
      </c>
      <c r="W1008">
        <f t="shared" si="76"/>
        <v>12</v>
      </c>
      <c r="X1008">
        <f t="shared" si="77"/>
        <v>7153.92</v>
      </c>
      <c r="Y1008">
        <f t="shared" si="78"/>
        <v>0</v>
      </c>
      <c r="Z1008">
        <f t="shared" si="80"/>
        <v>42.405000000000001</v>
      </c>
      <c r="AA1008" s="23">
        <f t="shared" si="79"/>
        <v>151.18076399999998</v>
      </c>
    </row>
    <row r="1009" spans="1:27" x14ac:dyDescent="0.25">
      <c r="A1009" s="10" t="s">
        <v>108</v>
      </c>
      <c r="B1009" s="10" t="s">
        <v>108</v>
      </c>
      <c r="C1009" s="11">
        <v>45726.5</v>
      </c>
      <c r="D1009" s="12">
        <v>30</v>
      </c>
      <c r="E1009" s="12">
        <v>30</v>
      </c>
      <c r="F1009" s="13">
        <v>26.5</v>
      </c>
      <c r="G1009" s="14">
        <v>1650</v>
      </c>
      <c r="H1009" s="12">
        <v>0</v>
      </c>
      <c r="I1009" s="12">
        <v>0</v>
      </c>
      <c r="J1009" s="10">
        <v>0</v>
      </c>
      <c r="K1009" s="10">
        <v>0</v>
      </c>
      <c r="L1009" s="14">
        <v>43725</v>
      </c>
      <c r="M1009" s="14">
        <v>990.94965927262626</v>
      </c>
      <c r="N1009" s="14">
        <v>-173.25</v>
      </c>
      <c r="O1009" s="14">
        <v>-27.84284072737357</v>
      </c>
      <c r="P1009" s="14">
        <v>-27.84284072737357</v>
      </c>
      <c r="Q1009" s="16">
        <v>0</v>
      </c>
      <c r="R1009" s="14">
        <v>0</v>
      </c>
      <c r="S1009" s="16">
        <v>1018.7925</v>
      </c>
      <c r="T1009" s="14">
        <v>0</v>
      </c>
      <c r="U1009" s="14">
        <v>0</v>
      </c>
      <c r="V1009" s="14">
        <v>550</v>
      </c>
      <c r="W1009">
        <f t="shared" si="76"/>
        <v>12</v>
      </c>
      <c r="X1009">
        <f t="shared" si="77"/>
        <v>0</v>
      </c>
      <c r="Y1009">
        <f t="shared" si="78"/>
        <v>0</v>
      </c>
      <c r="Z1009">
        <f t="shared" si="80"/>
        <v>0</v>
      </c>
      <c r="AA1009" s="23">
        <f t="shared" si="79"/>
        <v>1018.7925</v>
      </c>
    </row>
    <row r="1010" spans="1:27" x14ac:dyDescent="0.25">
      <c r="A1010" s="10" t="s">
        <v>80</v>
      </c>
      <c r="B1010" s="10" t="s">
        <v>81</v>
      </c>
      <c r="C1010" s="11">
        <v>45726.5</v>
      </c>
      <c r="D1010" s="12">
        <v>35</v>
      </c>
      <c r="E1010" s="12">
        <v>35</v>
      </c>
      <c r="F1010" s="13">
        <v>35</v>
      </c>
      <c r="G1010" s="14">
        <v>1650</v>
      </c>
      <c r="H1010" s="12">
        <v>0</v>
      </c>
      <c r="I1010" s="12">
        <v>0</v>
      </c>
      <c r="J1010" s="10">
        <v>0</v>
      </c>
      <c r="K1010" s="10">
        <v>0</v>
      </c>
      <c r="L1010" s="14">
        <v>57750</v>
      </c>
      <c r="M1010" s="14">
        <v>1010.625</v>
      </c>
      <c r="N1010" s="14">
        <v>0</v>
      </c>
      <c r="O1010" s="14">
        <v>0</v>
      </c>
      <c r="P1010" s="14">
        <v>0</v>
      </c>
      <c r="Q1010" s="16">
        <v>0</v>
      </c>
      <c r="R1010" s="14">
        <v>0</v>
      </c>
      <c r="S1010" s="16">
        <v>1010.625</v>
      </c>
      <c r="T1010" s="14">
        <v>0</v>
      </c>
      <c r="U1010" s="14">
        <v>0</v>
      </c>
      <c r="V1010" s="14">
        <v>550</v>
      </c>
      <c r="W1010">
        <f t="shared" si="76"/>
        <v>12</v>
      </c>
      <c r="X1010">
        <f t="shared" si="77"/>
        <v>0</v>
      </c>
      <c r="Y1010">
        <f t="shared" si="78"/>
        <v>0</v>
      </c>
      <c r="Z1010">
        <f t="shared" si="80"/>
        <v>0</v>
      </c>
      <c r="AA1010" s="23">
        <f t="shared" si="79"/>
        <v>1010.625</v>
      </c>
    </row>
    <row r="1011" spans="1:27" x14ac:dyDescent="0.25">
      <c r="A1011" s="10" t="s">
        <v>112</v>
      </c>
      <c r="B1011" s="10" t="s">
        <v>154</v>
      </c>
      <c r="C1011" s="11">
        <v>45726.5</v>
      </c>
      <c r="D1011" s="12">
        <v>0</v>
      </c>
      <c r="E1011" s="12">
        <v>0</v>
      </c>
      <c r="F1011" s="13">
        <v>0</v>
      </c>
      <c r="G1011" s="14">
        <v>1650</v>
      </c>
      <c r="H1011" s="12">
        <v>1324.8</v>
      </c>
      <c r="I1011" s="12">
        <v>0</v>
      </c>
      <c r="J1011" s="10">
        <v>5</v>
      </c>
      <c r="K1011" s="10">
        <v>0</v>
      </c>
      <c r="L1011" s="14">
        <v>0</v>
      </c>
      <c r="M1011" s="14">
        <v>1390.875</v>
      </c>
      <c r="N1011" s="14">
        <v>0</v>
      </c>
      <c r="O1011" s="14">
        <v>0</v>
      </c>
      <c r="P1011" s="14">
        <v>0</v>
      </c>
      <c r="Q1011" s="16">
        <v>0</v>
      </c>
      <c r="R1011" s="14">
        <v>-235.125</v>
      </c>
      <c r="S1011" s="16">
        <v>0</v>
      </c>
      <c r="T1011" s="14">
        <v>1626</v>
      </c>
      <c r="U1011" s="14">
        <v>0</v>
      </c>
      <c r="V1011" s="14">
        <v>550</v>
      </c>
      <c r="W1011">
        <f t="shared" si="76"/>
        <v>12</v>
      </c>
      <c r="X1011">
        <f t="shared" si="77"/>
        <v>6624</v>
      </c>
      <c r="Y1011">
        <f t="shared" si="78"/>
        <v>0</v>
      </c>
      <c r="Z1011">
        <f t="shared" si="80"/>
        <v>0</v>
      </c>
      <c r="AA1011" s="23">
        <f t="shared" si="79"/>
        <v>0</v>
      </c>
    </row>
    <row r="1012" spans="1:27" x14ac:dyDescent="0.25">
      <c r="A1012" s="10" t="s">
        <v>115</v>
      </c>
      <c r="B1012" s="10" t="s">
        <v>117</v>
      </c>
      <c r="C1012" s="11">
        <v>45726.5</v>
      </c>
      <c r="D1012" s="12">
        <v>8.81</v>
      </c>
      <c r="E1012" s="12">
        <v>8.81</v>
      </c>
      <c r="F1012" s="13">
        <v>0</v>
      </c>
      <c r="G1012" s="14">
        <v>1650</v>
      </c>
      <c r="H1012" s="12">
        <v>1324.8</v>
      </c>
      <c r="I1012" s="12">
        <v>0</v>
      </c>
      <c r="J1012" s="10">
        <v>6.5</v>
      </c>
      <c r="K1012" s="10">
        <v>0</v>
      </c>
      <c r="L1012" s="14">
        <v>0</v>
      </c>
      <c r="M1012" s="14">
        <v>1920.986167473387</v>
      </c>
      <c r="N1012" s="14">
        <v>-113.85</v>
      </c>
      <c r="O1012" s="14">
        <v>-102.48128252661211</v>
      </c>
      <c r="P1012" s="14">
        <v>-102.48128252661211</v>
      </c>
      <c r="Q1012" s="16">
        <v>0</v>
      </c>
      <c r="R1012" s="14">
        <v>-90.332549999999998</v>
      </c>
      <c r="S1012" s="16">
        <v>0</v>
      </c>
      <c r="T1012" s="14">
        <v>2113.7999999999988</v>
      </c>
      <c r="U1012" s="14">
        <v>0</v>
      </c>
      <c r="V1012" s="14">
        <v>550</v>
      </c>
      <c r="W1012">
        <f t="shared" si="76"/>
        <v>12</v>
      </c>
      <c r="X1012">
        <f t="shared" si="77"/>
        <v>8611.1999999999989</v>
      </c>
      <c r="Y1012">
        <f t="shared" si="78"/>
        <v>0</v>
      </c>
      <c r="Z1012">
        <f t="shared" si="80"/>
        <v>0</v>
      </c>
      <c r="AA1012" s="23">
        <f t="shared" si="79"/>
        <v>0</v>
      </c>
    </row>
    <row r="1013" spans="1:27" x14ac:dyDescent="0.25">
      <c r="A1013" s="10" t="s">
        <v>54</v>
      </c>
      <c r="B1013" s="10" t="s">
        <v>54</v>
      </c>
      <c r="C1013" s="11">
        <v>45726.5</v>
      </c>
      <c r="D1013" s="12">
        <v>97.1</v>
      </c>
      <c r="E1013" s="12">
        <v>97.1</v>
      </c>
      <c r="F1013" s="13">
        <v>96.55</v>
      </c>
      <c r="G1013" s="14">
        <v>1650</v>
      </c>
      <c r="H1013" s="12">
        <v>0</v>
      </c>
      <c r="I1013" s="12">
        <v>1324.8</v>
      </c>
      <c r="J1013" s="10">
        <v>0</v>
      </c>
      <c r="K1013" s="10">
        <v>1.8</v>
      </c>
      <c r="L1013" s="14">
        <v>159307.5</v>
      </c>
      <c r="M1013" s="14">
        <v>2275.8860518793658</v>
      </c>
      <c r="N1013" s="14">
        <v>-116.3249999999997</v>
      </c>
      <c r="O1013" s="14">
        <v>-6.2889481206334903</v>
      </c>
      <c r="P1013" s="14">
        <v>-6.2889481206334903</v>
      </c>
      <c r="Q1013" s="16">
        <v>0</v>
      </c>
      <c r="R1013" s="14">
        <v>0</v>
      </c>
      <c r="S1013" s="16">
        <v>2867.5349999999999</v>
      </c>
      <c r="T1013" s="14">
        <v>-585.36000000000013</v>
      </c>
      <c r="U1013" s="14">
        <v>0</v>
      </c>
      <c r="V1013" s="14">
        <v>550</v>
      </c>
      <c r="W1013">
        <f t="shared" si="76"/>
        <v>12</v>
      </c>
      <c r="X1013">
        <f t="shared" si="77"/>
        <v>0</v>
      </c>
      <c r="Y1013">
        <f t="shared" si="78"/>
        <v>2384.64</v>
      </c>
      <c r="Z1013">
        <f t="shared" si="80"/>
        <v>0</v>
      </c>
      <c r="AA1013" s="23">
        <f t="shared" si="79"/>
        <v>2867.5349999999999</v>
      </c>
    </row>
    <row r="1014" spans="1:27" x14ac:dyDescent="0.25">
      <c r="A1014" s="10" t="s">
        <v>73</v>
      </c>
      <c r="B1014" s="10" t="s">
        <v>76</v>
      </c>
      <c r="C1014" s="11">
        <v>45726.5</v>
      </c>
      <c r="D1014" s="12">
        <v>23.18</v>
      </c>
      <c r="E1014" s="12">
        <v>23.18</v>
      </c>
      <c r="F1014" s="13">
        <v>11.47</v>
      </c>
      <c r="G1014" s="14">
        <v>1650</v>
      </c>
      <c r="H1014" s="12">
        <v>1324.8</v>
      </c>
      <c r="I1014" s="12">
        <v>0</v>
      </c>
      <c r="J1014" s="10">
        <v>6.9</v>
      </c>
      <c r="K1014" s="10">
        <v>0</v>
      </c>
      <c r="L1014" s="14">
        <v>18925.5</v>
      </c>
      <c r="M1014" s="14">
        <v>2459.8828482915451</v>
      </c>
      <c r="N1014" s="14">
        <v>-239.08499999999981</v>
      </c>
      <c r="O1014" s="14">
        <v>-180.64395170845549</v>
      </c>
      <c r="P1014" s="14">
        <v>-180.64395170845549</v>
      </c>
      <c r="Q1014" s="16">
        <v>0</v>
      </c>
      <c r="R1014" s="14">
        <v>-95.416199999999961</v>
      </c>
      <c r="S1014" s="16">
        <v>492.06299999999999</v>
      </c>
      <c r="T1014" s="14">
        <v>2243.880000000001</v>
      </c>
      <c r="U1014" s="14">
        <v>0</v>
      </c>
      <c r="V1014" s="14">
        <v>550</v>
      </c>
      <c r="W1014">
        <f t="shared" si="76"/>
        <v>12</v>
      </c>
      <c r="X1014">
        <f t="shared" si="77"/>
        <v>9141.1200000000008</v>
      </c>
      <c r="Y1014">
        <f t="shared" si="78"/>
        <v>0</v>
      </c>
      <c r="Z1014">
        <f t="shared" si="80"/>
        <v>0</v>
      </c>
      <c r="AA1014" s="23">
        <f t="shared" si="79"/>
        <v>492.06299999999999</v>
      </c>
    </row>
    <row r="1015" spans="1:27" x14ac:dyDescent="0.25">
      <c r="A1015" s="10" t="s">
        <v>96</v>
      </c>
      <c r="B1015" s="10" t="s">
        <v>97</v>
      </c>
      <c r="C1015" s="11">
        <v>45726.5</v>
      </c>
      <c r="D1015" s="12">
        <v>0</v>
      </c>
      <c r="E1015" s="12">
        <v>0</v>
      </c>
      <c r="F1015" s="13">
        <v>0</v>
      </c>
      <c r="G1015" s="14">
        <v>1650</v>
      </c>
      <c r="H1015" s="12">
        <v>1299.985526315789</v>
      </c>
      <c r="I1015" s="12">
        <v>1342.612267250822</v>
      </c>
      <c r="J1015" s="10">
        <v>91.2</v>
      </c>
      <c r="K1015" s="10">
        <v>91.3</v>
      </c>
      <c r="L1015" s="14">
        <v>0</v>
      </c>
      <c r="M1015" s="14">
        <v>3856.820000000012</v>
      </c>
      <c r="N1015" s="14">
        <v>0</v>
      </c>
      <c r="O1015" s="14">
        <v>0</v>
      </c>
      <c r="P1015" s="14">
        <v>0</v>
      </c>
      <c r="Q1015" s="16">
        <v>0</v>
      </c>
      <c r="R1015" s="14">
        <v>0</v>
      </c>
      <c r="S1015" s="16">
        <v>0</v>
      </c>
      <c r="T1015" s="14">
        <v>-30.738773274916099</v>
      </c>
      <c r="U1015" s="14">
        <v>3887.5587732749282</v>
      </c>
      <c r="V1015" s="14">
        <v>550</v>
      </c>
      <c r="W1015">
        <f t="shared" si="76"/>
        <v>12</v>
      </c>
      <c r="X1015">
        <f t="shared" si="77"/>
        <v>118558.67999999996</v>
      </c>
      <c r="Y1015">
        <f t="shared" si="78"/>
        <v>122580.50000000004</v>
      </c>
      <c r="Z1015">
        <f t="shared" si="80"/>
        <v>0</v>
      </c>
      <c r="AA1015" s="23">
        <f t="shared" si="79"/>
        <v>0</v>
      </c>
    </row>
    <row r="1016" spans="1:27" x14ac:dyDescent="0.25">
      <c r="A1016" s="10" t="s">
        <v>26</v>
      </c>
      <c r="B1016" s="10" t="s">
        <v>42</v>
      </c>
      <c r="C1016" s="11">
        <v>45726.541666666657</v>
      </c>
      <c r="D1016" s="12">
        <v>6.88</v>
      </c>
      <c r="E1016" s="12">
        <v>6.88</v>
      </c>
      <c r="F1016" s="13">
        <v>56.48</v>
      </c>
      <c r="G1016" s="14">
        <v>1615.99</v>
      </c>
      <c r="H1016" s="12">
        <v>1115</v>
      </c>
      <c r="I1016" s="12">
        <v>0</v>
      </c>
      <c r="J1016" s="10">
        <v>3.6</v>
      </c>
      <c r="K1016" s="10">
        <v>0</v>
      </c>
      <c r="L1016" s="14">
        <v>91271.1152</v>
      </c>
      <c r="M1016" s="14">
        <v>-48433.012386480383</v>
      </c>
      <c r="N1016" s="14">
        <v>-51893.028045999999</v>
      </c>
      <c r="O1016" s="14">
        <v>-50246.44038944038</v>
      </c>
      <c r="P1016" s="14">
        <v>-50246.44038944038</v>
      </c>
      <c r="Q1016" s="16">
        <v>0</v>
      </c>
      <c r="R1016" s="14">
        <v>-2545.72722264</v>
      </c>
      <c r="S1016" s="16">
        <v>2555.5912256000001</v>
      </c>
      <c r="T1016" s="14">
        <v>1803.5640000000001</v>
      </c>
      <c r="U1016" s="14">
        <v>0</v>
      </c>
      <c r="V1016" s="14">
        <v>659.99</v>
      </c>
      <c r="W1016">
        <f t="shared" si="76"/>
        <v>13</v>
      </c>
      <c r="X1016">
        <f t="shared" si="77"/>
        <v>4014</v>
      </c>
      <c r="Y1016">
        <f t="shared" si="78"/>
        <v>0</v>
      </c>
      <c r="Z1016">
        <f t="shared" si="80"/>
        <v>0</v>
      </c>
      <c r="AA1016" s="23">
        <f t="shared" si="79"/>
        <v>2555.5912256000001</v>
      </c>
    </row>
    <row r="1017" spans="1:27" x14ac:dyDescent="0.25">
      <c r="A1017" s="10" t="s">
        <v>106</v>
      </c>
      <c r="B1017" s="10" t="s">
        <v>107</v>
      </c>
      <c r="C1017" s="11">
        <v>45726.541666666657</v>
      </c>
      <c r="D1017" s="12">
        <v>90.6</v>
      </c>
      <c r="E1017" s="12">
        <v>90.600000000000009</v>
      </c>
      <c r="F1017" s="13">
        <v>106.14</v>
      </c>
      <c r="G1017" s="14">
        <v>1615.99</v>
      </c>
      <c r="H1017" s="12">
        <v>1115</v>
      </c>
      <c r="I1017" s="12">
        <v>0</v>
      </c>
      <c r="J1017" s="10">
        <v>0.6</v>
      </c>
      <c r="K1017" s="10">
        <v>0</v>
      </c>
      <c r="L1017" s="14">
        <v>171521.17860000001</v>
      </c>
      <c r="M1017" s="14">
        <v>-13906.992114680739</v>
      </c>
      <c r="N1017" s="14">
        <v>-15749.407157999991</v>
      </c>
      <c r="O1017" s="14">
        <v>-13643.282406680741</v>
      </c>
      <c r="P1017" s="14">
        <v>-13643.282406680741</v>
      </c>
      <c r="Q1017" s="16">
        <v>0</v>
      </c>
      <c r="R1017" s="14">
        <v>-564.30370799999992</v>
      </c>
      <c r="S1017" s="16">
        <v>0</v>
      </c>
      <c r="T1017" s="14">
        <v>300.59399999999999</v>
      </c>
      <c r="U1017" s="14">
        <v>0</v>
      </c>
      <c r="V1017" s="14">
        <v>659.99</v>
      </c>
      <c r="W1017">
        <f t="shared" si="76"/>
        <v>13</v>
      </c>
      <c r="X1017">
        <f t="shared" si="77"/>
        <v>669</v>
      </c>
      <c r="Y1017">
        <f t="shared" si="78"/>
        <v>0</v>
      </c>
      <c r="Z1017">
        <f t="shared" si="80"/>
        <v>0</v>
      </c>
      <c r="AA1017" s="23">
        <f t="shared" si="79"/>
        <v>0</v>
      </c>
    </row>
    <row r="1018" spans="1:27" x14ac:dyDescent="0.25">
      <c r="A1018" s="10" t="s">
        <v>80</v>
      </c>
      <c r="B1018" s="10" t="s">
        <v>85</v>
      </c>
      <c r="C1018" s="11">
        <v>45726.541666666657</v>
      </c>
      <c r="D1018" s="12">
        <v>26.01</v>
      </c>
      <c r="E1018" s="12">
        <v>26.01</v>
      </c>
      <c r="F1018" s="13">
        <v>45.39</v>
      </c>
      <c r="G1018" s="14">
        <v>1615.99</v>
      </c>
      <c r="H1018" s="12">
        <v>0</v>
      </c>
      <c r="I1018" s="12">
        <v>1115</v>
      </c>
      <c r="J1018" s="10">
        <v>0</v>
      </c>
      <c r="K1018" s="10">
        <v>8</v>
      </c>
      <c r="L1018" s="14">
        <v>73349.786099999998</v>
      </c>
      <c r="M1018" s="14">
        <v>-12336.592848749469</v>
      </c>
      <c r="N1018" s="14">
        <v>-11114.358582999999</v>
      </c>
      <c r="O1018" s="14">
        <v>-10213.68963196947</v>
      </c>
      <c r="P1018" s="14">
        <v>-10213.68963196947</v>
      </c>
      <c r="Q1018" s="16">
        <v>0</v>
      </c>
      <c r="R1018" s="14">
        <v>-205.45212063000019</v>
      </c>
      <c r="S1018" s="16">
        <v>2090.4689038500001</v>
      </c>
      <c r="T1018" s="14">
        <v>-4007.92</v>
      </c>
      <c r="U1018" s="14">
        <v>0</v>
      </c>
      <c r="V1018" s="14">
        <v>659.99</v>
      </c>
      <c r="W1018">
        <f t="shared" si="76"/>
        <v>13</v>
      </c>
      <c r="X1018">
        <f t="shared" si="77"/>
        <v>0</v>
      </c>
      <c r="Y1018">
        <f t="shared" si="78"/>
        <v>8920</v>
      </c>
      <c r="Z1018">
        <f t="shared" si="80"/>
        <v>0</v>
      </c>
      <c r="AA1018" s="23">
        <f t="shared" si="79"/>
        <v>2090.4689038500001</v>
      </c>
    </row>
    <row r="1019" spans="1:27" x14ac:dyDescent="0.25">
      <c r="A1019" s="10" t="s">
        <v>98</v>
      </c>
      <c r="B1019" s="10" t="s">
        <v>104</v>
      </c>
      <c r="C1019" s="11">
        <v>45726.541666666657</v>
      </c>
      <c r="D1019" s="12">
        <v>41.18</v>
      </c>
      <c r="E1019" s="12">
        <v>20.59</v>
      </c>
      <c r="F1019" s="13">
        <v>28.2</v>
      </c>
      <c r="G1019" s="14">
        <v>1615.99</v>
      </c>
      <c r="H1019" s="12">
        <v>1115</v>
      </c>
      <c r="I1019" s="12">
        <v>0</v>
      </c>
      <c r="J1019" s="10">
        <v>6.3</v>
      </c>
      <c r="K1019" s="10">
        <v>0</v>
      </c>
      <c r="L1019" s="14">
        <v>45570.917999999998</v>
      </c>
      <c r="M1019" s="14">
        <v>-9573.8259800096239</v>
      </c>
      <c r="N1019" s="14">
        <v>-13563.615830000001</v>
      </c>
      <c r="O1019" s="14">
        <v>-12902.45107784963</v>
      </c>
      <c r="P1019" s="14">
        <v>-12902.45107784963</v>
      </c>
      <c r="Q1019" s="16">
        <v>0</v>
      </c>
      <c r="R1019" s="14">
        <v>-527.11008215999993</v>
      </c>
      <c r="S1019" s="16">
        <v>699.49818000000005</v>
      </c>
      <c r="T1019" s="14">
        <v>3156.2370000000001</v>
      </c>
      <c r="U1019" s="14">
        <v>0</v>
      </c>
      <c r="V1019" s="14">
        <v>659.99</v>
      </c>
      <c r="W1019">
        <f t="shared" si="76"/>
        <v>13</v>
      </c>
      <c r="X1019">
        <f t="shared" si="77"/>
        <v>7024.5</v>
      </c>
      <c r="Y1019">
        <f t="shared" si="78"/>
        <v>0</v>
      </c>
      <c r="Z1019">
        <f t="shared" si="80"/>
        <v>455.70918</v>
      </c>
      <c r="AA1019" s="23">
        <f t="shared" si="79"/>
        <v>1610.9165400000002</v>
      </c>
    </row>
    <row r="1020" spans="1:27" x14ac:dyDescent="0.25">
      <c r="A1020" s="10" t="s">
        <v>78</v>
      </c>
      <c r="B1020" s="10" t="s">
        <v>79</v>
      </c>
      <c r="C1020" s="11">
        <v>45726.541666666657</v>
      </c>
      <c r="D1020" s="12">
        <v>7</v>
      </c>
      <c r="E1020" s="12">
        <v>7</v>
      </c>
      <c r="F1020" s="13">
        <v>7.57</v>
      </c>
      <c r="G1020" s="14">
        <v>1615.99</v>
      </c>
      <c r="H1020" s="12">
        <v>0</v>
      </c>
      <c r="I1020" s="12">
        <v>0</v>
      </c>
      <c r="J1020" s="10">
        <v>0</v>
      </c>
      <c r="K1020" s="10">
        <v>0</v>
      </c>
      <c r="L1020" s="14">
        <v>12233.0443</v>
      </c>
      <c r="M1020" s="14">
        <v>-9045.1276616924206</v>
      </c>
      <c r="N1020" s="14">
        <v>-7386.8037290000011</v>
      </c>
      <c r="O1020" s="14">
        <v>-7236.5930226924202</v>
      </c>
      <c r="P1020" s="14">
        <v>-7236.5930226924202</v>
      </c>
      <c r="Q1020" s="16">
        <v>0</v>
      </c>
      <c r="R1020" s="14">
        <v>-21.33106800000002</v>
      </c>
      <c r="S1020" s="16">
        <v>-1787.2035710000009</v>
      </c>
      <c r="T1020" s="14">
        <v>0</v>
      </c>
      <c r="U1020" s="14">
        <v>0</v>
      </c>
      <c r="V1020" s="14">
        <v>659.99</v>
      </c>
      <c r="W1020">
        <f t="shared" si="76"/>
        <v>13</v>
      </c>
      <c r="X1020">
        <f t="shared" si="77"/>
        <v>0</v>
      </c>
      <c r="Y1020">
        <f t="shared" si="78"/>
        <v>0</v>
      </c>
      <c r="Z1020">
        <f t="shared" si="80"/>
        <v>171.26262019999999</v>
      </c>
      <c r="AA1020" s="23">
        <f t="shared" si="79"/>
        <v>-1444.6783306000011</v>
      </c>
    </row>
    <row r="1021" spans="1:27" x14ac:dyDescent="0.25">
      <c r="A1021" s="10" t="s">
        <v>26</v>
      </c>
      <c r="B1021" s="10" t="s">
        <v>37</v>
      </c>
      <c r="C1021" s="11">
        <v>45726.541666666657</v>
      </c>
      <c r="D1021" s="12">
        <v>26.92</v>
      </c>
      <c r="E1021" s="12">
        <v>26.92</v>
      </c>
      <c r="F1021" s="13">
        <v>27</v>
      </c>
      <c r="G1021" s="14">
        <v>1615.99</v>
      </c>
      <c r="H1021" s="12">
        <v>1115</v>
      </c>
      <c r="I1021" s="12">
        <v>0</v>
      </c>
      <c r="J1021" s="10">
        <v>17.100000000000001</v>
      </c>
      <c r="K1021" s="10">
        <v>0</v>
      </c>
      <c r="L1021" s="14">
        <v>43631.73</v>
      </c>
      <c r="M1021" s="14">
        <v>-6940.900275956219</v>
      </c>
      <c r="N1021" s="14">
        <v>-16783.754840000009</v>
      </c>
      <c r="O1021" s="14">
        <v>-15996.61130729622</v>
      </c>
      <c r="P1021" s="14">
        <v>-15996.61130729622</v>
      </c>
      <c r="Q1021" s="16">
        <v>0</v>
      </c>
      <c r="R1021" s="14">
        <v>-732.90640866000001</v>
      </c>
      <c r="S1021" s="16">
        <v>1221.6884399999999</v>
      </c>
      <c r="T1021" s="14">
        <v>8566.9290000000001</v>
      </c>
      <c r="U1021" s="14">
        <v>0</v>
      </c>
      <c r="V1021" s="14">
        <v>659.99</v>
      </c>
      <c r="W1021">
        <f t="shared" si="76"/>
        <v>13</v>
      </c>
      <c r="X1021">
        <f t="shared" si="77"/>
        <v>19066.5</v>
      </c>
      <c r="Y1021">
        <f t="shared" si="78"/>
        <v>0</v>
      </c>
      <c r="Z1021">
        <f t="shared" si="80"/>
        <v>0</v>
      </c>
      <c r="AA1021" s="23">
        <f t="shared" si="79"/>
        <v>1221.6884399999999</v>
      </c>
    </row>
    <row r="1022" spans="1:27" x14ac:dyDescent="0.25">
      <c r="A1022" s="10" t="s">
        <v>26</v>
      </c>
      <c r="B1022" s="10" t="s">
        <v>41</v>
      </c>
      <c r="C1022" s="11">
        <v>45726.541666666657</v>
      </c>
      <c r="D1022" s="12">
        <v>5.0500000000000007</v>
      </c>
      <c r="E1022" s="12">
        <v>5.0500000000000007</v>
      </c>
      <c r="F1022" s="13">
        <v>15</v>
      </c>
      <c r="G1022" s="14">
        <v>1615.99</v>
      </c>
      <c r="H1022" s="12">
        <v>0</v>
      </c>
      <c r="I1022" s="12">
        <v>1115</v>
      </c>
      <c r="J1022" s="10">
        <v>0</v>
      </c>
      <c r="K1022" s="10">
        <v>9.4</v>
      </c>
      <c r="L1022" s="14">
        <v>24239.85</v>
      </c>
      <c r="M1022" s="14">
        <v>-4407.5020659089296</v>
      </c>
      <c r="N1022" s="14">
        <v>-487.89985000000001</v>
      </c>
      <c r="O1022" s="14">
        <v>-342.13252912892881</v>
      </c>
      <c r="P1022" s="14">
        <v>-342.13252912892881</v>
      </c>
      <c r="Q1022" s="16">
        <v>0</v>
      </c>
      <c r="R1022" s="14">
        <v>-34.779336779999987</v>
      </c>
      <c r="S1022" s="16">
        <v>678.71579999999994</v>
      </c>
      <c r="T1022" s="14">
        <v>-4709.3059999999996</v>
      </c>
      <c r="U1022" s="14">
        <v>0</v>
      </c>
      <c r="V1022" s="14">
        <v>659.99</v>
      </c>
      <c r="W1022">
        <f t="shared" si="76"/>
        <v>13</v>
      </c>
      <c r="X1022">
        <f t="shared" si="77"/>
        <v>0</v>
      </c>
      <c r="Y1022">
        <f t="shared" si="78"/>
        <v>10481</v>
      </c>
      <c r="Z1022">
        <f t="shared" si="80"/>
        <v>0</v>
      </c>
      <c r="AA1022" s="23">
        <f t="shared" si="79"/>
        <v>678.71579999999994</v>
      </c>
    </row>
    <row r="1023" spans="1:27" x14ac:dyDescent="0.25">
      <c r="A1023" s="10" t="s">
        <v>46</v>
      </c>
      <c r="B1023" s="10" t="s">
        <v>47</v>
      </c>
      <c r="C1023" s="11">
        <v>45726.541666666657</v>
      </c>
      <c r="D1023" s="12">
        <v>0</v>
      </c>
      <c r="E1023" s="12">
        <v>0</v>
      </c>
      <c r="F1023" s="13">
        <v>5.8</v>
      </c>
      <c r="G1023" s="14">
        <v>1615.99</v>
      </c>
      <c r="H1023" s="12">
        <v>0</v>
      </c>
      <c r="I1023" s="12">
        <v>1115</v>
      </c>
      <c r="J1023" s="10">
        <v>0</v>
      </c>
      <c r="K1023" s="10">
        <v>3</v>
      </c>
      <c r="L1023" s="14">
        <v>9372.7420000000002</v>
      </c>
      <c r="M1023" s="14">
        <v>-4011.5258477749048</v>
      </c>
      <c r="N1023" s="14">
        <v>-2732.2391600000001</v>
      </c>
      <c r="O1023" s="14">
        <v>-2617.1503757749042</v>
      </c>
      <c r="P1023" s="14">
        <v>-2617.1503757749042</v>
      </c>
      <c r="Q1023" s="16">
        <v>0</v>
      </c>
      <c r="R1023" s="14">
        <v>-256.94241</v>
      </c>
      <c r="S1023" s="16">
        <v>365.53693800000002</v>
      </c>
      <c r="T1023" s="14">
        <v>-1502.97</v>
      </c>
      <c r="U1023" s="14">
        <v>0</v>
      </c>
      <c r="V1023" s="14">
        <v>659.99</v>
      </c>
      <c r="W1023">
        <f t="shared" si="76"/>
        <v>13</v>
      </c>
      <c r="X1023">
        <f t="shared" si="77"/>
        <v>0</v>
      </c>
      <c r="Y1023">
        <f t="shared" si="78"/>
        <v>3345</v>
      </c>
      <c r="Z1023">
        <f t="shared" si="80"/>
        <v>0</v>
      </c>
      <c r="AA1023" s="23">
        <f t="shared" si="79"/>
        <v>365.53693800000002</v>
      </c>
    </row>
    <row r="1024" spans="1:27" x14ac:dyDescent="0.25">
      <c r="A1024" s="10" t="s">
        <v>98</v>
      </c>
      <c r="B1024" s="10" t="s">
        <v>103</v>
      </c>
      <c r="C1024" s="11">
        <v>45726.541666666657</v>
      </c>
      <c r="D1024" s="12">
        <v>5.46</v>
      </c>
      <c r="E1024" s="12">
        <v>2.73</v>
      </c>
      <c r="F1024" s="13">
        <v>4.95</v>
      </c>
      <c r="G1024" s="14">
        <v>1615.99</v>
      </c>
      <c r="H1024" s="12">
        <v>1115</v>
      </c>
      <c r="I1024" s="12">
        <v>0</v>
      </c>
      <c r="J1024" s="10">
        <v>0.1</v>
      </c>
      <c r="K1024" s="10">
        <v>0</v>
      </c>
      <c r="L1024" s="14">
        <v>7999.1505000000016</v>
      </c>
      <c r="M1024" s="14">
        <v>-2089.8880906848808</v>
      </c>
      <c r="N1024" s="14">
        <v>-2293.1292950000002</v>
      </c>
      <c r="O1024" s="14">
        <v>-2177.0737799948811</v>
      </c>
      <c r="P1024" s="14">
        <v>-2177.0737799948811</v>
      </c>
      <c r="Q1024" s="16">
        <v>0</v>
      </c>
      <c r="R1024" s="14">
        <v>-85.697565690000019</v>
      </c>
      <c r="S1024" s="16">
        <v>122.784255</v>
      </c>
      <c r="T1024" s="14">
        <v>50.098999999999997</v>
      </c>
      <c r="U1024" s="14">
        <v>0</v>
      </c>
      <c r="V1024" s="14">
        <v>659.99</v>
      </c>
      <c r="W1024">
        <f t="shared" si="76"/>
        <v>13</v>
      </c>
      <c r="X1024">
        <f t="shared" si="77"/>
        <v>111.5</v>
      </c>
      <c r="Y1024">
        <f t="shared" si="78"/>
        <v>0</v>
      </c>
      <c r="Z1024">
        <f t="shared" si="80"/>
        <v>79.991505000000018</v>
      </c>
      <c r="AA1024" s="23">
        <f t="shared" si="79"/>
        <v>282.76726500000007</v>
      </c>
    </row>
    <row r="1025" spans="1:27" x14ac:dyDescent="0.25">
      <c r="A1025" s="10" t="s">
        <v>21</v>
      </c>
      <c r="B1025" s="10" t="s">
        <v>23</v>
      </c>
      <c r="C1025" s="11">
        <v>45726.541666666657</v>
      </c>
      <c r="D1025" s="12">
        <v>5</v>
      </c>
      <c r="E1025" s="12">
        <v>5</v>
      </c>
      <c r="F1025" s="13">
        <v>9.07</v>
      </c>
      <c r="G1025" s="14">
        <v>1615.99</v>
      </c>
      <c r="H1025" s="12">
        <v>0</v>
      </c>
      <c r="I1025" s="12">
        <v>1115</v>
      </c>
      <c r="J1025" s="10">
        <v>0</v>
      </c>
      <c r="K1025" s="10">
        <v>4</v>
      </c>
      <c r="L1025" s="14">
        <v>14657.0293</v>
      </c>
      <c r="M1025" s="14">
        <v>-1950.941909511904</v>
      </c>
      <c r="N1025" s="14">
        <v>-68.305979000000278</v>
      </c>
      <c r="O1025" s="14">
        <v>-5.6100267119044904</v>
      </c>
      <c r="P1025" s="14">
        <v>-5.6100267119044904</v>
      </c>
      <c r="Q1025" s="16">
        <v>0</v>
      </c>
      <c r="R1025" s="14">
        <v>0</v>
      </c>
      <c r="S1025" s="16">
        <v>58.628117199999998</v>
      </c>
      <c r="T1025" s="14">
        <v>-2003.96</v>
      </c>
      <c r="U1025" s="14">
        <v>0</v>
      </c>
      <c r="V1025" s="14">
        <v>659.99</v>
      </c>
      <c r="W1025">
        <f t="shared" si="76"/>
        <v>13</v>
      </c>
      <c r="X1025">
        <f t="shared" si="77"/>
        <v>0</v>
      </c>
      <c r="Y1025">
        <f t="shared" si="78"/>
        <v>4460</v>
      </c>
      <c r="Z1025">
        <f t="shared" si="80"/>
        <v>0</v>
      </c>
      <c r="AA1025" s="23">
        <f t="shared" si="79"/>
        <v>58.628117199999998</v>
      </c>
    </row>
    <row r="1026" spans="1:27" x14ac:dyDescent="0.25">
      <c r="A1026" s="10" t="s">
        <v>98</v>
      </c>
      <c r="B1026" s="10" t="s">
        <v>101</v>
      </c>
      <c r="C1026" s="11">
        <v>45726.541666666657</v>
      </c>
      <c r="D1026" s="12">
        <v>9.7799999999999994</v>
      </c>
      <c r="E1026" s="12">
        <v>4.8899999999999997</v>
      </c>
      <c r="F1026" s="13">
        <v>5.57</v>
      </c>
      <c r="G1026" s="14">
        <v>1615.99</v>
      </c>
      <c r="H1026" s="12">
        <v>1115</v>
      </c>
      <c r="I1026" s="12">
        <v>0</v>
      </c>
      <c r="J1026" s="10">
        <v>2.2000000000000002</v>
      </c>
      <c r="K1026" s="10">
        <v>0</v>
      </c>
      <c r="L1026" s="14">
        <v>9001.0643</v>
      </c>
      <c r="M1026" s="14">
        <v>-1538.9144162910079</v>
      </c>
      <c r="N1026" s="14">
        <v>-2800.5451390000012</v>
      </c>
      <c r="O1026" s="14">
        <v>-2669.9533776710082</v>
      </c>
      <c r="P1026" s="14">
        <v>-2669.9533776710082</v>
      </c>
      <c r="Q1026" s="16">
        <v>0</v>
      </c>
      <c r="R1026" s="14">
        <v>-109.30233162</v>
      </c>
      <c r="S1026" s="16">
        <v>138.16329300000001</v>
      </c>
      <c r="T1026" s="14">
        <v>1102.1780000000001</v>
      </c>
      <c r="U1026" s="14">
        <v>0</v>
      </c>
      <c r="V1026" s="14">
        <v>659.99</v>
      </c>
      <c r="W1026">
        <f t="shared" ref="W1026:W1089" si="81">+HOUR(C1026)</f>
        <v>13</v>
      </c>
      <c r="X1026">
        <f t="shared" ref="X1026:X1089" si="82">+J1026*H1026</f>
        <v>2453</v>
      </c>
      <c r="Y1026">
        <f t="shared" ref="Y1026:Y1089" si="83">+K1026*I1026</f>
        <v>0</v>
      </c>
      <c r="Z1026">
        <f t="shared" si="80"/>
        <v>90.010643000000002</v>
      </c>
      <c r="AA1026" s="23">
        <f t="shared" ref="AA1026:AA1089" si="84">+Z1026+S1026+Z1026</f>
        <v>318.18457900000004</v>
      </c>
    </row>
    <row r="1027" spans="1:27" x14ac:dyDescent="0.25">
      <c r="A1027" s="10" t="s">
        <v>80</v>
      </c>
      <c r="B1027" s="10" t="s">
        <v>84</v>
      </c>
      <c r="C1027" s="11">
        <v>45726.541666666657</v>
      </c>
      <c r="D1027" s="12">
        <v>4.0999999999999996</v>
      </c>
      <c r="E1027" s="12">
        <v>4.0999999999999996</v>
      </c>
      <c r="F1027" s="13">
        <v>5.28</v>
      </c>
      <c r="G1027" s="14">
        <v>1615.99</v>
      </c>
      <c r="H1027" s="12">
        <v>1115</v>
      </c>
      <c r="I1027" s="12">
        <v>0</v>
      </c>
      <c r="J1027" s="10">
        <v>1.3</v>
      </c>
      <c r="K1027" s="10">
        <v>0</v>
      </c>
      <c r="L1027" s="14">
        <v>8532.4272000000001</v>
      </c>
      <c r="M1027" s="14">
        <v>-1510.7153806575</v>
      </c>
      <c r="N1027" s="14">
        <v>-2419.983256</v>
      </c>
      <c r="O1027" s="14">
        <v>-2315.2127765675</v>
      </c>
      <c r="P1027" s="14">
        <v>-2315.2127765675</v>
      </c>
      <c r="Q1027" s="16">
        <v>0</v>
      </c>
      <c r="R1027" s="14">
        <v>-89.963779290000005</v>
      </c>
      <c r="S1027" s="16">
        <v>243.17417520000001</v>
      </c>
      <c r="T1027" s="14">
        <v>651.28700000000003</v>
      </c>
      <c r="U1027" s="14">
        <v>0</v>
      </c>
      <c r="V1027" s="14">
        <v>659.99</v>
      </c>
      <c r="W1027">
        <f t="shared" si="81"/>
        <v>13</v>
      </c>
      <c r="X1027">
        <f t="shared" si="82"/>
        <v>1449.5</v>
      </c>
      <c r="Y1027">
        <f t="shared" si="83"/>
        <v>0</v>
      </c>
      <c r="Z1027">
        <f t="shared" si="80"/>
        <v>0</v>
      </c>
      <c r="AA1027" s="23">
        <f t="shared" si="84"/>
        <v>243.17417520000001</v>
      </c>
    </row>
    <row r="1028" spans="1:27" x14ac:dyDescent="0.25">
      <c r="A1028" s="10" t="s">
        <v>26</v>
      </c>
      <c r="B1028" s="10" t="s">
        <v>27</v>
      </c>
      <c r="C1028" s="11">
        <v>45726.541666666657</v>
      </c>
      <c r="D1028" s="12">
        <v>25.7</v>
      </c>
      <c r="E1028" s="12">
        <v>25.7</v>
      </c>
      <c r="F1028" s="13">
        <v>27.94</v>
      </c>
      <c r="G1028" s="14">
        <v>1615.99</v>
      </c>
      <c r="H1028" s="12">
        <v>0</v>
      </c>
      <c r="I1028" s="12">
        <v>0</v>
      </c>
      <c r="J1028" s="10">
        <v>0</v>
      </c>
      <c r="K1028" s="10">
        <v>0</v>
      </c>
      <c r="L1028" s="14">
        <v>45150.760599999987</v>
      </c>
      <c r="M1028" s="14">
        <v>-1299.8087719975999</v>
      </c>
      <c r="N1028" s="14">
        <v>-2185.791327999998</v>
      </c>
      <c r="O1028" s="14">
        <v>-1532.7537304975999</v>
      </c>
      <c r="P1028" s="14">
        <v>-1532.7537304975999</v>
      </c>
      <c r="Q1028" s="16">
        <v>0</v>
      </c>
      <c r="R1028" s="14">
        <v>-105.68574599999999</v>
      </c>
      <c r="S1028" s="16">
        <v>338.63070449999998</v>
      </c>
      <c r="T1028" s="14">
        <v>0</v>
      </c>
      <c r="U1028" s="14">
        <v>0</v>
      </c>
      <c r="V1028" s="14">
        <v>659.99</v>
      </c>
      <c r="W1028">
        <f t="shared" si="81"/>
        <v>13</v>
      </c>
      <c r="X1028">
        <f t="shared" si="82"/>
        <v>0</v>
      </c>
      <c r="Y1028">
        <f t="shared" si="83"/>
        <v>0</v>
      </c>
      <c r="Z1028">
        <f t="shared" si="80"/>
        <v>0</v>
      </c>
      <c r="AA1028" s="23">
        <f t="shared" si="84"/>
        <v>338.63070449999998</v>
      </c>
    </row>
    <row r="1029" spans="1:27" x14ac:dyDescent="0.25">
      <c r="A1029" s="10" t="s">
        <v>26</v>
      </c>
      <c r="B1029" s="10" t="s">
        <v>29</v>
      </c>
      <c r="C1029" s="11">
        <v>45726.541666666657</v>
      </c>
      <c r="D1029" s="12">
        <v>5.33</v>
      </c>
      <c r="E1029" s="12">
        <v>5.33</v>
      </c>
      <c r="F1029" s="13">
        <v>8.23</v>
      </c>
      <c r="G1029" s="14">
        <v>1615.99</v>
      </c>
      <c r="H1029" s="12">
        <v>0</v>
      </c>
      <c r="I1029" s="12">
        <v>1115</v>
      </c>
      <c r="J1029" s="10">
        <v>0</v>
      </c>
      <c r="K1029" s="10">
        <v>2</v>
      </c>
      <c r="L1029" s="14">
        <v>13299.5977</v>
      </c>
      <c r="M1029" s="14">
        <v>-1297.151975246217</v>
      </c>
      <c r="N1029" s="14">
        <v>-907.49372100000062</v>
      </c>
      <c r="O1029" s="14">
        <v>-667.56071084621726</v>
      </c>
      <c r="P1029" s="14">
        <v>-667.56071084621726</v>
      </c>
      <c r="Q1029" s="16">
        <v>0</v>
      </c>
      <c r="R1029" s="14">
        <v>0</v>
      </c>
      <c r="S1029" s="16">
        <v>372.38873560000002</v>
      </c>
      <c r="T1029" s="14">
        <v>-1001.98</v>
      </c>
      <c r="U1029" s="14">
        <v>0</v>
      </c>
      <c r="V1029" s="14">
        <v>659.99</v>
      </c>
      <c r="W1029">
        <f t="shared" si="81"/>
        <v>13</v>
      </c>
      <c r="X1029">
        <f t="shared" si="82"/>
        <v>0</v>
      </c>
      <c r="Y1029">
        <f t="shared" si="83"/>
        <v>2230</v>
      </c>
      <c r="Z1029">
        <f t="shared" si="80"/>
        <v>0</v>
      </c>
      <c r="AA1029" s="23">
        <f t="shared" si="84"/>
        <v>372.38873560000002</v>
      </c>
    </row>
    <row r="1030" spans="1:27" x14ac:dyDescent="0.25">
      <c r="A1030" s="10" t="s">
        <v>26</v>
      </c>
      <c r="B1030" s="10" t="s">
        <v>40</v>
      </c>
      <c r="C1030" s="11">
        <v>45726.541666666657</v>
      </c>
      <c r="D1030" s="12">
        <v>2.76</v>
      </c>
      <c r="E1030" s="12">
        <v>2.76</v>
      </c>
      <c r="F1030" s="13">
        <v>3.45</v>
      </c>
      <c r="G1030" s="14">
        <v>1615.99</v>
      </c>
      <c r="H1030" s="12">
        <v>1115</v>
      </c>
      <c r="I1030" s="12">
        <v>0</v>
      </c>
      <c r="J1030" s="10">
        <v>1.7</v>
      </c>
      <c r="K1030" s="10">
        <v>0</v>
      </c>
      <c r="L1030" s="14">
        <v>5575.1655000000001</v>
      </c>
      <c r="M1030" s="14">
        <v>-1288.0772982689609</v>
      </c>
      <c r="N1030" s="14">
        <v>-2293.1292950000011</v>
      </c>
      <c r="O1030" s="14">
        <v>-2192.5498435989612</v>
      </c>
      <c r="P1030" s="14">
        <v>-2192.5498435989612</v>
      </c>
      <c r="Q1030" s="16">
        <v>0</v>
      </c>
      <c r="R1030" s="14">
        <v>-103.31508866999999</v>
      </c>
      <c r="S1030" s="16">
        <v>156.104634</v>
      </c>
      <c r="T1030" s="14">
        <v>851.68299999999999</v>
      </c>
      <c r="U1030" s="14">
        <v>0</v>
      </c>
      <c r="V1030" s="14">
        <v>659.99</v>
      </c>
      <c r="W1030">
        <f t="shared" si="81"/>
        <v>13</v>
      </c>
      <c r="X1030">
        <f t="shared" si="82"/>
        <v>1895.5</v>
      </c>
      <c r="Y1030">
        <f t="shared" si="83"/>
        <v>0</v>
      </c>
      <c r="Z1030">
        <f t="shared" ref="Z1030:Z1093" si="85">+IFERROR(VLOOKUP(A1030,$AD$2:$AE$7,2,0),0)*L1030</f>
        <v>0</v>
      </c>
      <c r="AA1030" s="23">
        <f t="shared" si="84"/>
        <v>156.104634</v>
      </c>
    </row>
    <row r="1031" spans="1:27" x14ac:dyDescent="0.25">
      <c r="A1031" s="10" t="s">
        <v>26</v>
      </c>
      <c r="B1031" s="10" t="s">
        <v>39</v>
      </c>
      <c r="C1031" s="11">
        <v>45726.541666666657</v>
      </c>
      <c r="D1031" s="12">
        <v>2.5</v>
      </c>
      <c r="E1031" s="12">
        <v>2.5</v>
      </c>
      <c r="F1031" s="13">
        <v>4.4800000000000004</v>
      </c>
      <c r="G1031" s="14">
        <v>1615.99</v>
      </c>
      <c r="H1031" s="12">
        <v>0</v>
      </c>
      <c r="I1031" s="12">
        <v>1115</v>
      </c>
      <c r="J1031" s="10">
        <v>0</v>
      </c>
      <c r="K1031" s="10">
        <v>2.5</v>
      </c>
      <c r="L1031" s="14">
        <v>7239.6351999999997</v>
      </c>
      <c r="M1031" s="14">
        <v>-1268.503241080715</v>
      </c>
      <c r="N1031" s="14">
        <v>-25.20944400000003</v>
      </c>
      <c r="O1031" s="14">
        <v>-17.967429080715579</v>
      </c>
      <c r="P1031" s="14">
        <v>-17.967429080715579</v>
      </c>
      <c r="Q1031" s="16">
        <v>0</v>
      </c>
      <c r="R1031" s="14">
        <v>-52.358075999999919</v>
      </c>
      <c r="S1031" s="16">
        <v>54.297264000000013</v>
      </c>
      <c r="T1031" s="14">
        <v>-1252.4749999999999</v>
      </c>
      <c r="U1031" s="14">
        <v>0</v>
      </c>
      <c r="V1031" s="14">
        <v>659.99</v>
      </c>
      <c r="W1031">
        <f t="shared" si="81"/>
        <v>13</v>
      </c>
      <c r="X1031">
        <f t="shared" si="82"/>
        <v>0</v>
      </c>
      <c r="Y1031">
        <f t="shared" si="83"/>
        <v>2787.5</v>
      </c>
      <c r="Z1031">
        <f t="shared" si="85"/>
        <v>0</v>
      </c>
      <c r="AA1031" s="23">
        <f t="shared" si="84"/>
        <v>54.297264000000013</v>
      </c>
    </row>
    <row r="1032" spans="1:27" x14ac:dyDescent="0.25">
      <c r="A1032" s="10" t="s">
        <v>110</v>
      </c>
      <c r="B1032" s="10" t="s">
        <v>111</v>
      </c>
      <c r="C1032" s="11">
        <v>45726.541666666657</v>
      </c>
      <c r="D1032" s="12">
        <v>4.1500000000000004</v>
      </c>
      <c r="E1032" s="12">
        <v>4.1500000000000004</v>
      </c>
      <c r="F1032" s="13">
        <v>5.54</v>
      </c>
      <c r="G1032" s="14">
        <v>1615.99</v>
      </c>
      <c r="H1032" s="12">
        <v>0</v>
      </c>
      <c r="I1032" s="12">
        <v>0</v>
      </c>
      <c r="J1032" s="10">
        <v>0</v>
      </c>
      <c r="K1032" s="10">
        <v>0</v>
      </c>
      <c r="L1032" s="14">
        <v>8952.5846000000001</v>
      </c>
      <c r="M1032" s="14">
        <v>-1007.9166602212021</v>
      </c>
      <c r="N1032" s="14">
        <v>-1307.571598</v>
      </c>
      <c r="O1032" s="14">
        <v>-1197.6419661712021</v>
      </c>
      <c r="P1032" s="14">
        <v>-1197.6419661712021</v>
      </c>
      <c r="Q1032" s="16">
        <v>0</v>
      </c>
      <c r="R1032" s="14">
        <v>-25.136724449999981</v>
      </c>
      <c r="S1032" s="16">
        <v>214.86203040000001</v>
      </c>
      <c r="T1032" s="14">
        <v>0</v>
      </c>
      <c r="U1032" s="14">
        <v>0</v>
      </c>
      <c r="V1032" s="14">
        <v>659.99</v>
      </c>
      <c r="W1032">
        <f t="shared" si="81"/>
        <v>13</v>
      </c>
      <c r="X1032">
        <f t="shared" si="82"/>
        <v>0</v>
      </c>
      <c r="Y1032">
        <f t="shared" si="83"/>
        <v>0</v>
      </c>
      <c r="Z1032">
        <f t="shared" si="85"/>
        <v>0</v>
      </c>
      <c r="AA1032" s="23">
        <f t="shared" si="84"/>
        <v>214.86203040000001</v>
      </c>
    </row>
    <row r="1033" spans="1:27" x14ac:dyDescent="0.25">
      <c r="A1033" s="10" t="s">
        <v>108</v>
      </c>
      <c r="B1033" s="10" t="s">
        <v>109</v>
      </c>
      <c r="C1033" s="11">
        <v>45726.541666666657</v>
      </c>
      <c r="D1033" s="12">
        <v>17.96</v>
      </c>
      <c r="E1033" s="12">
        <v>17.96</v>
      </c>
      <c r="F1033" s="13">
        <v>17.84</v>
      </c>
      <c r="G1033" s="14">
        <v>1615.99</v>
      </c>
      <c r="H1033" s="12">
        <v>1115</v>
      </c>
      <c r="I1033" s="12">
        <v>0</v>
      </c>
      <c r="J1033" s="10">
        <v>7.2</v>
      </c>
      <c r="K1033" s="10">
        <v>0</v>
      </c>
      <c r="L1033" s="14">
        <v>28829.261600000002</v>
      </c>
      <c r="M1033" s="14">
        <v>-976.43535252931861</v>
      </c>
      <c r="N1033" s="14">
        <v>-6869.6298880000004</v>
      </c>
      <c r="O1033" s="14">
        <v>-5172.1456942893192</v>
      </c>
      <c r="P1033" s="14">
        <v>-5172.1456942893192</v>
      </c>
      <c r="Q1033" s="16">
        <v>0</v>
      </c>
      <c r="R1033" s="14">
        <v>-276.29550624000001</v>
      </c>
      <c r="S1033" s="16">
        <v>864.87784799999997</v>
      </c>
      <c r="T1033" s="14">
        <v>3607.1280000000002</v>
      </c>
      <c r="U1033" s="14">
        <v>0</v>
      </c>
      <c r="V1033" s="14">
        <v>659.99</v>
      </c>
      <c r="W1033">
        <f t="shared" si="81"/>
        <v>13</v>
      </c>
      <c r="X1033">
        <f t="shared" si="82"/>
        <v>8028</v>
      </c>
      <c r="Y1033">
        <f t="shared" si="83"/>
        <v>0</v>
      </c>
      <c r="Z1033">
        <f t="shared" si="85"/>
        <v>0</v>
      </c>
      <c r="AA1033" s="23">
        <f t="shared" si="84"/>
        <v>864.87784799999997</v>
      </c>
    </row>
    <row r="1034" spans="1:27" x14ac:dyDescent="0.25">
      <c r="A1034" s="10" t="s">
        <v>54</v>
      </c>
      <c r="B1034" s="10" t="s">
        <v>58</v>
      </c>
      <c r="C1034" s="11">
        <v>45726.541666666657</v>
      </c>
      <c r="D1034" s="12">
        <v>11.2</v>
      </c>
      <c r="E1034" s="12">
        <v>11.2</v>
      </c>
      <c r="F1034" s="13">
        <v>12</v>
      </c>
      <c r="G1034" s="14">
        <v>1615.99</v>
      </c>
      <c r="H1034" s="12">
        <v>1115</v>
      </c>
      <c r="I1034" s="12">
        <v>0</v>
      </c>
      <c r="J1034" s="10">
        <v>1.7</v>
      </c>
      <c r="K1034" s="10">
        <v>0</v>
      </c>
      <c r="L1034" s="14">
        <v>19391.88</v>
      </c>
      <c r="M1034" s="14">
        <v>-943.24696670082039</v>
      </c>
      <c r="N1034" s="14">
        <v>-2439.4992499999998</v>
      </c>
      <c r="O1034" s="14">
        <v>-2045.812414200821</v>
      </c>
      <c r="P1034" s="14">
        <v>-2045.812414200821</v>
      </c>
      <c r="Q1034" s="16">
        <v>0</v>
      </c>
      <c r="R1034" s="14">
        <v>-98.171392499999996</v>
      </c>
      <c r="S1034" s="16">
        <v>349.05383999999998</v>
      </c>
      <c r="T1034" s="14">
        <v>851.68299999999999</v>
      </c>
      <c r="U1034" s="14">
        <v>0</v>
      </c>
      <c r="V1034" s="14">
        <v>659.99</v>
      </c>
      <c r="W1034">
        <f t="shared" si="81"/>
        <v>13</v>
      </c>
      <c r="X1034">
        <f t="shared" si="82"/>
        <v>1895.5</v>
      </c>
      <c r="Y1034">
        <f t="shared" si="83"/>
        <v>0</v>
      </c>
      <c r="Z1034">
        <f t="shared" si="85"/>
        <v>0</v>
      </c>
      <c r="AA1034" s="23">
        <f t="shared" si="84"/>
        <v>349.05383999999998</v>
      </c>
    </row>
    <row r="1035" spans="1:27" x14ac:dyDescent="0.25">
      <c r="A1035" s="10" t="s">
        <v>112</v>
      </c>
      <c r="B1035" s="10" t="s">
        <v>113</v>
      </c>
      <c r="C1035" s="11">
        <v>45726.541666666657</v>
      </c>
      <c r="D1035" s="12">
        <v>9</v>
      </c>
      <c r="E1035" s="12">
        <v>9</v>
      </c>
      <c r="F1035" s="13">
        <v>9.57</v>
      </c>
      <c r="G1035" s="14">
        <v>1615.99</v>
      </c>
      <c r="H1035" s="12">
        <v>0</v>
      </c>
      <c r="I1035" s="12">
        <v>0</v>
      </c>
      <c r="J1035" s="10">
        <v>0</v>
      </c>
      <c r="K1035" s="10">
        <v>0</v>
      </c>
      <c r="L1035" s="14">
        <v>15465.024299999999</v>
      </c>
      <c r="M1035" s="14">
        <v>-912.86962715809614</v>
      </c>
      <c r="N1035" s="14">
        <v>-556.20582900000034</v>
      </c>
      <c r="O1035" s="14">
        <v>-443.10133415809611</v>
      </c>
      <c r="P1035" s="14">
        <v>-443.10133415809611</v>
      </c>
      <c r="Q1035" s="16">
        <v>0</v>
      </c>
      <c r="R1035" s="14">
        <v>-5.8175640000000124</v>
      </c>
      <c r="S1035" s="16">
        <v>-463.95072900000002</v>
      </c>
      <c r="T1035" s="14">
        <v>0</v>
      </c>
      <c r="U1035" s="14">
        <v>0</v>
      </c>
      <c r="V1035" s="14">
        <v>659.99</v>
      </c>
      <c r="W1035">
        <f t="shared" si="81"/>
        <v>13</v>
      </c>
      <c r="X1035">
        <f t="shared" si="82"/>
        <v>0</v>
      </c>
      <c r="Y1035">
        <f t="shared" si="83"/>
        <v>0</v>
      </c>
      <c r="Z1035">
        <f t="shared" si="85"/>
        <v>677.36806433999993</v>
      </c>
      <c r="AA1035" s="23">
        <f t="shared" si="84"/>
        <v>890.78539967999984</v>
      </c>
    </row>
    <row r="1036" spans="1:27" x14ac:dyDescent="0.25">
      <c r="A1036" s="10" t="s">
        <v>115</v>
      </c>
      <c r="B1036" s="10" t="s">
        <v>116</v>
      </c>
      <c r="C1036" s="11">
        <v>45726.541666666657</v>
      </c>
      <c r="D1036" s="12">
        <v>2</v>
      </c>
      <c r="E1036" s="12">
        <v>2</v>
      </c>
      <c r="F1036" s="13">
        <v>3.93</v>
      </c>
      <c r="G1036" s="14">
        <v>1615.99</v>
      </c>
      <c r="H1036" s="12">
        <v>0</v>
      </c>
      <c r="I1036" s="12">
        <v>1115</v>
      </c>
      <c r="J1036" s="10">
        <v>0</v>
      </c>
      <c r="K1036" s="10">
        <v>1.6</v>
      </c>
      <c r="L1036" s="14">
        <v>6350.8407000000016</v>
      </c>
      <c r="M1036" s="14">
        <v>-911.46001324442136</v>
      </c>
      <c r="N1036" s="14">
        <v>-322.01390100000009</v>
      </c>
      <c r="O1036" s="14">
        <v>-152.4896695444213</v>
      </c>
      <c r="P1036" s="14">
        <v>-152.4896695444213</v>
      </c>
      <c r="Q1036" s="16">
        <v>0</v>
      </c>
      <c r="R1036" s="14">
        <v>-14.543910000000009</v>
      </c>
      <c r="S1036" s="16">
        <v>57.157566299999999</v>
      </c>
      <c r="T1036" s="14">
        <v>-801.58399999999995</v>
      </c>
      <c r="U1036" s="14">
        <v>0</v>
      </c>
      <c r="V1036" s="14">
        <v>659.99</v>
      </c>
      <c r="W1036">
        <f t="shared" si="81"/>
        <v>13</v>
      </c>
      <c r="X1036">
        <f t="shared" si="82"/>
        <v>0</v>
      </c>
      <c r="Y1036">
        <f t="shared" si="83"/>
        <v>1784</v>
      </c>
      <c r="Z1036">
        <f t="shared" si="85"/>
        <v>0</v>
      </c>
      <c r="AA1036" s="23">
        <f t="shared" si="84"/>
        <v>57.157566299999999</v>
      </c>
    </row>
    <row r="1037" spans="1:27" x14ac:dyDescent="0.25">
      <c r="A1037" s="10" t="s">
        <v>26</v>
      </c>
      <c r="B1037" s="10" t="s">
        <v>35</v>
      </c>
      <c r="C1037" s="11">
        <v>45726.541666666657</v>
      </c>
      <c r="D1037" s="12">
        <v>3.74</v>
      </c>
      <c r="E1037" s="12">
        <v>3.74</v>
      </c>
      <c r="F1037" s="13">
        <v>4.0199999999999996</v>
      </c>
      <c r="G1037" s="14">
        <v>1615.99</v>
      </c>
      <c r="H1037" s="12">
        <v>0</v>
      </c>
      <c r="I1037" s="12">
        <v>1115</v>
      </c>
      <c r="J1037" s="10">
        <v>0</v>
      </c>
      <c r="K1037" s="10">
        <v>1.5</v>
      </c>
      <c r="L1037" s="14">
        <v>6496.2797999999984</v>
      </c>
      <c r="M1037" s="14">
        <v>-710.75440592394443</v>
      </c>
      <c r="N1037" s="14">
        <v>-57.206046000000143</v>
      </c>
      <c r="O1037" s="14">
        <v>-49.674350483944323</v>
      </c>
      <c r="P1037" s="14">
        <v>-49.674350483944323</v>
      </c>
      <c r="Q1037" s="16">
        <v>0</v>
      </c>
      <c r="R1037" s="14">
        <v>-26.528091840000041</v>
      </c>
      <c r="S1037" s="16">
        <v>116.93303640000001</v>
      </c>
      <c r="T1037" s="14">
        <v>-751.48500000000001</v>
      </c>
      <c r="U1037" s="14">
        <v>0</v>
      </c>
      <c r="V1037" s="14">
        <v>659.99</v>
      </c>
      <c r="W1037">
        <f t="shared" si="81"/>
        <v>13</v>
      </c>
      <c r="X1037">
        <f t="shared" si="82"/>
        <v>0</v>
      </c>
      <c r="Y1037">
        <f t="shared" si="83"/>
        <v>1672.5</v>
      </c>
      <c r="Z1037">
        <f t="shared" si="85"/>
        <v>0</v>
      </c>
      <c r="AA1037" s="23">
        <f t="shared" si="84"/>
        <v>116.93303640000001</v>
      </c>
    </row>
    <row r="1038" spans="1:27" x14ac:dyDescent="0.25">
      <c r="A1038" s="10" t="s">
        <v>92</v>
      </c>
      <c r="B1038" s="10" t="s">
        <v>93</v>
      </c>
      <c r="C1038" s="11">
        <v>45726.541666666657</v>
      </c>
      <c r="D1038" s="12">
        <v>2.23</v>
      </c>
      <c r="E1038" s="12">
        <v>2.23</v>
      </c>
      <c r="F1038" s="13">
        <v>2.42</v>
      </c>
      <c r="G1038" s="14">
        <v>1615.99</v>
      </c>
      <c r="H1038" s="12">
        <v>0</v>
      </c>
      <c r="I1038" s="12">
        <v>1115</v>
      </c>
      <c r="J1038" s="10">
        <v>0</v>
      </c>
      <c r="K1038" s="10">
        <v>1.4</v>
      </c>
      <c r="L1038" s="14">
        <v>3910.6958</v>
      </c>
      <c r="M1038" s="14">
        <v>-676.69822865190145</v>
      </c>
      <c r="N1038" s="14">
        <v>-57.206046000000107</v>
      </c>
      <c r="O1038" s="14">
        <v>-53.657039841901486</v>
      </c>
      <c r="P1038" s="14">
        <v>-53.657039841901486</v>
      </c>
      <c r="Q1038" s="16">
        <v>0</v>
      </c>
      <c r="R1038" s="14">
        <v>-18.640444649999999</v>
      </c>
      <c r="S1038" s="16">
        <v>96.985255839999994</v>
      </c>
      <c r="T1038" s="14">
        <v>-701.38599999999997</v>
      </c>
      <c r="U1038" s="14">
        <v>0</v>
      </c>
      <c r="V1038" s="14">
        <v>659.99</v>
      </c>
      <c r="W1038">
        <f t="shared" si="81"/>
        <v>13</v>
      </c>
      <c r="X1038">
        <f t="shared" si="82"/>
        <v>0</v>
      </c>
      <c r="Y1038">
        <f t="shared" si="83"/>
        <v>1561</v>
      </c>
      <c r="Z1038">
        <f t="shared" si="85"/>
        <v>0</v>
      </c>
      <c r="AA1038" s="23">
        <f t="shared" si="84"/>
        <v>96.985255839999994</v>
      </c>
    </row>
    <row r="1039" spans="1:27" x14ac:dyDescent="0.25">
      <c r="A1039" s="10" t="s">
        <v>65</v>
      </c>
      <c r="B1039" s="10" t="s">
        <v>69</v>
      </c>
      <c r="C1039" s="11">
        <v>45726.541666666657</v>
      </c>
      <c r="D1039" s="12">
        <v>0.2</v>
      </c>
      <c r="E1039" s="12">
        <v>0.2</v>
      </c>
      <c r="F1039" s="13">
        <v>1.5</v>
      </c>
      <c r="G1039" s="14">
        <v>1615.99</v>
      </c>
      <c r="H1039" s="12">
        <v>0</v>
      </c>
      <c r="I1039" s="12">
        <v>1115</v>
      </c>
      <c r="J1039" s="10">
        <v>0</v>
      </c>
      <c r="K1039" s="10">
        <v>1.3</v>
      </c>
      <c r="L1039" s="14">
        <v>2423.9850000000001</v>
      </c>
      <c r="M1039" s="14">
        <v>-634.31910500000004</v>
      </c>
      <c r="N1039" s="14">
        <v>0</v>
      </c>
      <c r="O1039" s="14">
        <v>0</v>
      </c>
      <c r="P1039" s="14">
        <v>0</v>
      </c>
      <c r="Q1039" s="16">
        <v>0</v>
      </c>
      <c r="R1039" s="14">
        <v>0</v>
      </c>
      <c r="S1039" s="16">
        <v>16.967894999999999</v>
      </c>
      <c r="T1039" s="14">
        <v>-651.28700000000003</v>
      </c>
      <c r="U1039" s="14">
        <v>0</v>
      </c>
      <c r="V1039" s="14">
        <v>659.99</v>
      </c>
      <c r="W1039">
        <f t="shared" si="81"/>
        <v>13</v>
      </c>
      <c r="X1039">
        <f t="shared" si="82"/>
        <v>0</v>
      </c>
      <c r="Y1039">
        <f t="shared" si="83"/>
        <v>1449.5</v>
      </c>
      <c r="Z1039">
        <f t="shared" si="85"/>
        <v>0</v>
      </c>
      <c r="AA1039" s="23">
        <f t="shared" si="84"/>
        <v>16.967894999999999</v>
      </c>
    </row>
    <row r="1040" spans="1:27" x14ac:dyDescent="0.25">
      <c r="A1040" s="10" t="s">
        <v>26</v>
      </c>
      <c r="B1040" s="10" t="s">
        <v>34</v>
      </c>
      <c r="C1040" s="11">
        <v>45726.541666666657</v>
      </c>
      <c r="D1040" s="12">
        <v>8.7100000000000009</v>
      </c>
      <c r="E1040" s="12">
        <v>8.7100000000000009</v>
      </c>
      <c r="F1040" s="13">
        <v>9.4</v>
      </c>
      <c r="G1040" s="14">
        <v>1615.99</v>
      </c>
      <c r="H1040" s="12">
        <v>1115</v>
      </c>
      <c r="I1040" s="12">
        <v>0</v>
      </c>
      <c r="J1040" s="10">
        <v>0.9</v>
      </c>
      <c r="K1040" s="10">
        <v>0</v>
      </c>
      <c r="L1040" s="14">
        <v>15190.306</v>
      </c>
      <c r="M1040" s="14">
        <v>-592.93907900238719</v>
      </c>
      <c r="N1040" s="14">
        <v>-1561.279520000001</v>
      </c>
      <c r="O1040" s="14">
        <v>-1287.2369567623871</v>
      </c>
      <c r="P1040" s="14">
        <v>-1287.2369567623871</v>
      </c>
      <c r="Q1040" s="16">
        <v>0</v>
      </c>
      <c r="R1040" s="14">
        <v>-30.018630240000029</v>
      </c>
      <c r="S1040" s="16">
        <v>273.42550799999998</v>
      </c>
      <c r="T1040" s="14">
        <v>450.89100000000002</v>
      </c>
      <c r="U1040" s="14">
        <v>0</v>
      </c>
      <c r="V1040" s="14">
        <v>659.99</v>
      </c>
      <c r="W1040">
        <f t="shared" si="81"/>
        <v>13</v>
      </c>
      <c r="X1040">
        <f t="shared" si="82"/>
        <v>1003.5</v>
      </c>
      <c r="Y1040">
        <f t="shared" si="83"/>
        <v>0</v>
      </c>
      <c r="Z1040">
        <f t="shared" si="85"/>
        <v>0</v>
      </c>
      <c r="AA1040" s="23">
        <f t="shared" si="84"/>
        <v>273.42550799999998</v>
      </c>
    </row>
    <row r="1041" spans="1:27" x14ac:dyDescent="0.25">
      <c r="A1041" s="10" t="s">
        <v>90</v>
      </c>
      <c r="B1041" s="10" t="s">
        <v>91</v>
      </c>
      <c r="C1041" s="11">
        <v>45726.541666666657</v>
      </c>
      <c r="D1041" s="12">
        <v>4.5</v>
      </c>
      <c r="E1041" s="12">
        <v>4.5</v>
      </c>
      <c r="F1041" s="13">
        <v>5.68</v>
      </c>
      <c r="G1041" s="14">
        <v>1615.99</v>
      </c>
      <c r="H1041" s="12">
        <v>0</v>
      </c>
      <c r="I1041" s="12">
        <v>1115</v>
      </c>
      <c r="J1041" s="10">
        <v>0</v>
      </c>
      <c r="K1041" s="10">
        <v>1</v>
      </c>
      <c r="L1041" s="14">
        <v>9178.8231999999989</v>
      </c>
      <c r="M1041" s="14">
        <v>-530.77085870255632</v>
      </c>
      <c r="N1041" s="14">
        <v>-175.64394599999969</v>
      </c>
      <c r="O1041" s="14">
        <v>-139.92673710255639</v>
      </c>
      <c r="P1041" s="14">
        <v>-139.92673710255639</v>
      </c>
      <c r="Q1041" s="16">
        <v>0</v>
      </c>
      <c r="R1041" s="14">
        <v>0</v>
      </c>
      <c r="S1041" s="16">
        <v>110.1458784</v>
      </c>
      <c r="T1041" s="14">
        <v>-500.99</v>
      </c>
      <c r="U1041" s="14">
        <v>0</v>
      </c>
      <c r="V1041" s="14">
        <v>659.99</v>
      </c>
      <c r="W1041">
        <f t="shared" si="81"/>
        <v>13</v>
      </c>
      <c r="X1041">
        <f t="shared" si="82"/>
        <v>0</v>
      </c>
      <c r="Y1041">
        <f t="shared" si="83"/>
        <v>1115</v>
      </c>
      <c r="Z1041">
        <f t="shared" si="85"/>
        <v>0</v>
      </c>
      <c r="AA1041" s="23">
        <f t="shared" si="84"/>
        <v>110.1458784</v>
      </c>
    </row>
    <row r="1042" spans="1:27" x14ac:dyDescent="0.25">
      <c r="A1042" s="10" t="s">
        <v>26</v>
      </c>
      <c r="B1042" s="10" t="s">
        <v>30</v>
      </c>
      <c r="C1042" s="11">
        <v>45726.541666666657</v>
      </c>
      <c r="D1042" s="12">
        <v>5.48</v>
      </c>
      <c r="E1042" s="12">
        <v>5.48</v>
      </c>
      <c r="F1042" s="13">
        <v>6.68</v>
      </c>
      <c r="G1042" s="14">
        <v>1615.99</v>
      </c>
      <c r="H1042" s="12">
        <v>0</v>
      </c>
      <c r="I1042" s="12">
        <v>1115</v>
      </c>
      <c r="J1042" s="10">
        <v>0</v>
      </c>
      <c r="K1042" s="10">
        <v>1.3</v>
      </c>
      <c r="L1042" s="14">
        <v>10794.813200000001</v>
      </c>
      <c r="M1042" s="14">
        <v>-461.05984281937191</v>
      </c>
      <c r="N1042" s="14">
        <v>-5.8175640000000151</v>
      </c>
      <c r="O1042" s="14">
        <v>-4.0794804193717473</v>
      </c>
      <c r="P1042" s="14">
        <v>-4.0794804193717473</v>
      </c>
      <c r="Q1042" s="16">
        <v>0</v>
      </c>
      <c r="R1042" s="14">
        <v>0</v>
      </c>
      <c r="S1042" s="16">
        <v>194.30663759999999</v>
      </c>
      <c r="T1042" s="14">
        <v>-651.28700000000003</v>
      </c>
      <c r="U1042" s="14">
        <v>0</v>
      </c>
      <c r="V1042" s="14">
        <v>659.99</v>
      </c>
      <c r="W1042">
        <f t="shared" si="81"/>
        <v>13</v>
      </c>
      <c r="X1042">
        <f t="shared" si="82"/>
        <v>0</v>
      </c>
      <c r="Y1042">
        <f t="shared" si="83"/>
        <v>1449.5</v>
      </c>
      <c r="Z1042">
        <f t="shared" si="85"/>
        <v>0</v>
      </c>
      <c r="AA1042" s="23">
        <f t="shared" si="84"/>
        <v>194.30663759999999</v>
      </c>
    </row>
    <row r="1043" spans="1:27" x14ac:dyDescent="0.25">
      <c r="A1043" s="10" t="s">
        <v>54</v>
      </c>
      <c r="B1043" s="10" t="s">
        <v>55</v>
      </c>
      <c r="C1043" s="11">
        <v>45726.541666666657</v>
      </c>
      <c r="D1043" s="12">
        <v>3</v>
      </c>
      <c r="E1043" s="12">
        <v>3</v>
      </c>
      <c r="F1043" s="13">
        <v>0</v>
      </c>
      <c r="G1043" s="14">
        <v>1615.99</v>
      </c>
      <c r="H1043" s="12">
        <v>0</v>
      </c>
      <c r="I1043" s="12">
        <v>0</v>
      </c>
      <c r="J1043" s="10">
        <v>0</v>
      </c>
      <c r="K1043" s="10">
        <v>0</v>
      </c>
      <c r="L1043" s="14">
        <v>0</v>
      </c>
      <c r="M1043" s="14">
        <v>-278.71645570884408</v>
      </c>
      <c r="N1043" s="14">
        <v>-145.43910000000031</v>
      </c>
      <c r="O1043" s="14">
        <v>-140.54931070884419</v>
      </c>
      <c r="P1043" s="14">
        <v>-140.54931070884419</v>
      </c>
      <c r="Q1043" s="16">
        <v>0</v>
      </c>
      <c r="R1043" s="14">
        <v>-138.167145</v>
      </c>
      <c r="S1043" s="16">
        <v>0</v>
      </c>
      <c r="T1043" s="14">
        <v>0</v>
      </c>
      <c r="U1043" s="14">
        <v>0</v>
      </c>
      <c r="V1043" s="14">
        <v>659.99</v>
      </c>
      <c r="W1043">
        <f t="shared" si="81"/>
        <v>13</v>
      </c>
      <c r="X1043">
        <f t="shared" si="82"/>
        <v>0</v>
      </c>
      <c r="Y1043">
        <f t="shared" si="83"/>
        <v>0</v>
      </c>
      <c r="Z1043">
        <f t="shared" si="85"/>
        <v>0</v>
      </c>
      <c r="AA1043" s="23">
        <f t="shared" si="84"/>
        <v>0</v>
      </c>
    </row>
    <row r="1044" spans="1:27" x14ac:dyDescent="0.25">
      <c r="A1044" s="10" t="s">
        <v>65</v>
      </c>
      <c r="B1044" s="10" t="s">
        <v>67</v>
      </c>
      <c r="C1044" s="11">
        <v>45726.541666666657</v>
      </c>
      <c r="D1044" s="12">
        <v>1.3</v>
      </c>
      <c r="E1044" s="12">
        <v>1.3</v>
      </c>
      <c r="F1044" s="13">
        <v>1.85</v>
      </c>
      <c r="G1044" s="14">
        <v>1615.99</v>
      </c>
      <c r="H1044" s="12">
        <v>0</v>
      </c>
      <c r="I1044" s="12">
        <v>1115</v>
      </c>
      <c r="J1044" s="10">
        <v>0</v>
      </c>
      <c r="K1044" s="10">
        <v>0.5</v>
      </c>
      <c r="L1044" s="14">
        <v>2989.5814999999998</v>
      </c>
      <c r="M1044" s="14">
        <v>-250.69505585359531</v>
      </c>
      <c r="N1044" s="14">
        <v>-48.789985000000037</v>
      </c>
      <c r="O1044" s="14">
        <v>-21.127126353595251</v>
      </c>
      <c r="P1044" s="14">
        <v>-21.127126353595251</v>
      </c>
      <c r="Q1044" s="16">
        <v>0</v>
      </c>
      <c r="R1044" s="14">
        <v>0</v>
      </c>
      <c r="S1044" s="16">
        <v>20.927070499999999</v>
      </c>
      <c r="T1044" s="14">
        <v>-250.495</v>
      </c>
      <c r="U1044" s="14">
        <v>0</v>
      </c>
      <c r="V1044" s="14">
        <v>659.99</v>
      </c>
      <c r="W1044">
        <f t="shared" si="81"/>
        <v>13</v>
      </c>
      <c r="X1044">
        <f t="shared" si="82"/>
        <v>0</v>
      </c>
      <c r="Y1044">
        <f t="shared" si="83"/>
        <v>557.5</v>
      </c>
      <c r="Z1044">
        <f t="shared" si="85"/>
        <v>0</v>
      </c>
      <c r="AA1044" s="23">
        <f t="shared" si="84"/>
        <v>20.927070499999999</v>
      </c>
    </row>
    <row r="1045" spans="1:27" x14ac:dyDescent="0.25">
      <c r="A1045" s="10" t="s">
        <v>48</v>
      </c>
      <c r="B1045" s="10" t="s">
        <v>49</v>
      </c>
      <c r="C1045" s="11">
        <v>45726.541666666657</v>
      </c>
      <c r="D1045" s="12">
        <v>2</v>
      </c>
      <c r="E1045" s="12">
        <v>2</v>
      </c>
      <c r="F1045" s="13">
        <v>2.1</v>
      </c>
      <c r="G1045" s="14">
        <v>1615.99</v>
      </c>
      <c r="H1045" s="12">
        <v>0</v>
      </c>
      <c r="I1045" s="12">
        <v>0</v>
      </c>
      <c r="J1045" s="10">
        <v>0</v>
      </c>
      <c r="K1045" s="10">
        <v>0</v>
      </c>
      <c r="L1045" s="14">
        <v>3393.5790000000002</v>
      </c>
      <c r="M1045" s="14">
        <v>-200.447636168087</v>
      </c>
      <c r="N1045" s="14">
        <v>-97.579970000000088</v>
      </c>
      <c r="O1045" s="14">
        <v>-77.737076168087057</v>
      </c>
      <c r="P1045" s="14">
        <v>-77.737076168087057</v>
      </c>
      <c r="Q1045" s="16">
        <v>0</v>
      </c>
      <c r="R1045" s="14">
        <v>-4.036745937519015E-15</v>
      </c>
      <c r="S1045" s="16">
        <v>-122.71056</v>
      </c>
      <c r="T1045" s="14">
        <v>0</v>
      </c>
      <c r="U1045" s="14">
        <v>0</v>
      </c>
      <c r="V1045" s="14">
        <v>659.99</v>
      </c>
      <c r="W1045">
        <f t="shared" si="81"/>
        <v>13</v>
      </c>
      <c r="X1045">
        <f t="shared" si="82"/>
        <v>0</v>
      </c>
      <c r="Y1045">
        <f t="shared" si="83"/>
        <v>0</v>
      </c>
      <c r="Z1045">
        <f t="shared" si="85"/>
        <v>134.3857284</v>
      </c>
      <c r="AA1045" s="23">
        <f t="shared" si="84"/>
        <v>146.06089680000002</v>
      </c>
    </row>
    <row r="1046" spans="1:27" x14ac:dyDescent="0.25">
      <c r="A1046" s="10" t="s">
        <v>24</v>
      </c>
      <c r="B1046" s="10" t="s">
        <v>25</v>
      </c>
      <c r="C1046" s="11">
        <v>45726.541666666657</v>
      </c>
      <c r="D1046" s="12">
        <v>16.34</v>
      </c>
      <c r="E1046" s="12">
        <v>16.34</v>
      </c>
      <c r="F1046" s="13">
        <v>13.77</v>
      </c>
      <c r="G1046" s="14">
        <v>1615.99</v>
      </c>
      <c r="H1046" s="12">
        <v>0</v>
      </c>
      <c r="I1046" s="12">
        <v>1115</v>
      </c>
      <c r="J1046" s="10">
        <v>0</v>
      </c>
      <c r="K1046" s="10">
        <v>0.3</v>
      </c>
      <c r="L1046" s="14">
        <v>22252.1823</v>
      </c>
      <c r="M1046" s="14">
        <v>-166.97270226855639</v>
      </c>
      <c r="N1046" s="14">
        <v>-117.8056710000001</v>
      </c>
      <c r="O1046" s="14">
        <v>-101.8351432885564</v>
      </c>
      <c r="P1046" s="14">
        <v>-101.8351432885564</v>
      </c>
      <c r="Q1046" s="16">
        <v>0</v>
      </c>
      <c r="R1046" s="14">
        <v>-82.749999929999987</v>
      </c>
      <c r="S1046" s="16">
        <v>167.90944095</v>
      </c>
      <c r="T1046" s="14">
        <v>-150.297</v>
      </c>
      <c r="U1046" s="14">
        <v>0</v>
      </c>
      <c r="V1046" s="14">
        <v>659.99</v>
      </c>
      <c r="W1046">
        <f t="shared" si="81"/>
        <v>13</v>
      </c>
      <c r="X1046">
        <f t="shared" si="82"/>
        <v>0</v>
      </c>
      <c r="Y1046">
        <f t="shared" si="83"/>
        <v>334.5</v>
      </c>
      <c r="Z1046">
        <f t="shared" si="85"/>
        <v>0</v>
      </c>
      <c r="AA1046" s="23">
        <f t="shared" si="84"/>
        <v>167.90944095</v>
      </c>
    </row>
    <row r="1047" spans="1:27" x14ac:dyDescent="0.25">
      <c r="A1047" s="10" t="s">
        <v>71</v>
      </c>
      <c r="B1047" s="10" t="s">
        <v>72</v>
      </c>
      <c r="C1047" s="11">
        <v>45726.541666666657</v>
      </c>
      <c r="D1047" s="12">
        <v>0</v>
      </c>
      <c r="E1047" s="12">
        <v>0</v>
      </c>
      <c r="F1047" s="13">
        <v>0.09</v>
      </c>
      <c r="G1047" s="14">
        <v>1615.99</v>
      </c>
      <c r="H1047" s="12">
        <v>0</v>
      </c>
      <c r="I1047" s="12">
        <v>0</v>
      </c>
      <c r="J1047" s="10">
        <v>0</v>
      </c>
      <c r="K1047" s="10">
        <v>0</v>
      </c>
      <c r="L1047" s="14">
        <v>145.4391</v>
      </c>
      <c r="M1047" s="14">
        <v>-144.33118255512781</v>
      </c>
      <c r="N1047" s="14">
        <v>-87.821973000000014</v>
      </c>
      <c r="O1047" s="14">
        <v>-86.036112555127829</v>
      </c>
      <c r="P1047" s="14">
        <v>-86.036112555127829</v>
      </c>
      <c r="Q1047" s="16">
        <v>0</v>
      </c>
      <c r="R1047" s="14">
        <v>-4.3631729999999997</v>
      </c>
      <c r="S1047" s="16">
        <v>-53.931896999999992</v>
      </c>
      <c r="T1047" s="14">
        <v>0</v>
      </c>
      <c r="U1047" s="14">
        <v>0</v>
      </c>
      <c r="V1047" s="14">
        <v>659.99</v>
      </c>
      <c r="W1047">
        <f t="shared" si="81"/>
        <v>13</v>
      </c>
      <c r="X1047">
        <f t="shared" si="82"/>
        <v>0</v>
      </c>
      <c r="Y1047">
        <f t="shared" si="83"/>
        <v>0</v>
      </c>
      <c r="Z1047">
        <f t="shared" si="85"/>
        <v>6.3702325799999997</v>
      </c>
      <c r="AA1047" s="23">
        <f t="shared" si="84"/>
        <v>-41.191431839999993</v>
      </c>
    </row>
    <row r="1048" spans="1:27" x14ac:dyDescent="0.25">
      <c r="A1048" s="10" t="s">
        <v>54</v>
      </c>
      <c r="B1048" s="10" t="s">
        <v>56</v>
      </c>
      <c r="C1048" s="11">
        <v>45726.541666666657</v>
      </c>
      <c r="D1048" s="12">
        <v>1.3</v>
      </c>
      <c r="E1048" s="12">
        <v>1.3</v>
      </c>
      <c r="F1048" s="13">
        <v>1.48</v>
      </c>
      <c r="G1048" s="14">
        <v>1615.99</v>
      </c>
      <c r="H1048" s="12">
        <v>0</v>
      </c>
      <c r="I1048" s="12">
        <v>0</v>
      </c>
      <c r="J1048" s="10">
        <v>0</v>
      </c>
      <c r="K1048" s="10">
        <v>0</v>
      </c>
      <c r="L1048" s="14">
        <v>2391.6651999999999</v>
      </c>
      <c r="M1048" s="14">
        <v>-89.614428151434481</v>
      </c>
      <c r="N1048" s="14">
        <v>-175.64394599999989</v>
      </c>
      <c r="O1048" s="14">
        <v>-127.0892362514345</v>
      </c>
      <c r="P1048" s="14">
        <v>-127.0892362514345</v>
      </c>
      <c r="Q1048" s="16">
        <v>0</v>
      </c>
      <c r="R1048" s="14">
        <v>-5.5751654999999971</v>
      </c>
      <c r="S1048" s="16">
        <v>43.049973599999987</v>
      </c>
      <c r="T1048" s="14">
        <v>0</v>
      </c>
      <c r="U1048" s="14">
        <v>0</v>
      </c>
      <c r="V1048" s="14">
        <v>659.99</v>
      </c>
      <c r="W1048">
        <f t="shared" si="81"/>
        <v>13</v>
      </c>
      <c r="X1048">
        <f t="shared" si="82"/>
        <v>0</v>
      </c>
      <c r="Y1048">
        <f t="shared" si="83"/>
        <v>0</v>
      </c>
      <c r="Z1048">
        <f t="shared" si="85"/>
        <v>0</v>
      </c>
      <c r="AA1048" s="23">
        <f t="shared" si="84"/>
        <v>43.049973599999987</v>
      </c>
    </row>
    <row r="1049" spans="1:27" x14ac:dyDescent="0.25">
      <c r="A1049" s="10" t="s">
        <v>65</v>
      </c>
      <c r="B1049" s="10" t="s">
        <v>70</v>
      </c>
      <c r="C1049" s="11">
        <v>45726.541666666657</v>
      </c>
      <c r="D1049" s="12">
        <v>0.26</v>
      </c>
      <c r="E1049" s="12">
        <v>0.26</v>
      </c>
      <c r="F1049" s="13">
        <v>0</v>
      </c>
      <c r="G1049" s="14">
        <v>1615.99</v>
      </c>
      <c r="H1049" s="12">
        <v>0</v>
      </c>
      <c r="I1049" s="12">
        <v>1115</v>
      </c>
      <c r="J1049" s="10">
        <v>0</v>
      </c>
      <c r="K1049" s="10">
        <v>0.1</v>
      </c>
      <c r="L1049" s="14">
        <v>0</v>
      </c>
      <c r="M1049" s="14">
        <v>-82.179029327571982</v>
      </c>
      <c r="N1049" s="14">
        <v>-19.39188000000004</v>
      </c>
      <c r="O1049" s="14">
        <v>-18.292402647571979</v>
      </c>
      <c r="P1049" s="14">
        <v>-18.292402647571979</v>
      </c>
      <c r="Q1049" s="16">
        <v>0</v>
      </c>
      <c r="R1049" s="14">
        <v>-13.787626680000001</v>
      </c>
      <c r="S1049" s="16">
        <v>0</v>
      </c>
      <c r="T1049" s="14">
        <v>-50.098999999999997</v>
      </c>
      <c r="U1049" s="14">
        <v>0</v>
      </c>
      <c r="V1049" s="14">
        <v>659.99</v>
      </c>
      <c r="W1049">
        <f t="shared" si="81"/>
        <v>13</v>
      </c>
      <c r="X1049">
        <f t="shared" si="82"/>
        <v>0</v>
      </c>
      <c r="Y1049">
        <f t="shared" si="83"/>
        <v>111.5</v>
      </c>
      <c r="Z1049">
        <f t="shared" si="85"/>
        <v>0</v>
      </c>
      <c r="AA1049" s="23">
        <f t="shared" si="84"/>
        <v>0</v>
      </c>
    </row>
    <row r="1050" spans="1:27" x14ac:dyDescent="0.25">
      <c r="A1050" s="10" t="s">
        <v>88</v>
      </c>
      <c r="B1050" s="10" t="s">
        <v>89</v>
      </c>
      <c r="C1050" s="11">
        <v>45726.541666666657</v>
      </c>
      <c r="D1050" s="12">
        <v>4.5</v>
      </c>
      <c r="E1050" s="12">
        <v>4.5</v>
      </c>
      <c r="F1050" s="13">
        <v>4.59</v>
      </c>
      <c r="G1050" s="14">
        <v>1615.99</v>
      </c>
      <c r="H1050" s="12">
        <v>0</v>
      </c>
      <c r="I1050" s="12">
        <v>0</v>
      </c>
      <c r="J1050" s="10">
        <v>0</v>
      </c>
      <c r="K1050" s="10">
        <v>0</v>
      </c>
      <c r="L1050" s="14">
        <v>7417.3941000000004</v>
      </c>
      <c r="M1050" s="14">
        <v>-69.96336855127818</v>
      </c>
      <c r="N1050" s="14">
        <v>-87.821972999999858</v>
      </c>
      <c r="O1050" s="14">
        <v>-69.96336855127818</v>
      </c>
      <c r="P1050" s="14">
        <v>-69.96336855127818</v>
      </c>
      <c r="Q1050" s="16">
        <v>0</v>
      </c>
      <c r="R1050" s="14">
        <v>0</v>
      </c>
      <c r="S1050" s="16">
        <v>0</v>
      </c>
      <c r="T1050" s="14">
        <v>0</v>
      </c>
      <c r="U1050" s="14">
        <v>0</v>
      </c>
      <c r="V1050" s="14">
        <v>659.99</v>
      </c>
      <c r="W1050">
        <f t="shared" si="81"/>
        <v>13</v>
      </c>
      <c r="X1050">
        <f t="shared" si="82"/>
        <v>0</v>
      </c>
      <c r="Y1050">
        <f t="shared" si="83"/>
        <v>0</v>
      </c>
      <c r="Z1050">
        <f t="shared" si="85"/>
        <v>74.915680410000007</v>
      </c>
      <c r="AA1050" s="23">
        <f t="shared" si="84"/>
        <v>149.83136082000001</v>
      </c>
    </row>
    <row r="1051" spans="1:27" x14ac:dyDescent="0.25">
      <c r="A1051" s="10" t="s">
        <v>52</v>
      </c>
      <c r="B1051" s="10" t="s">
        <v>53</v>
      </c>
      <c r="C1051" s="11">
        <v>45726.541666666657</v>
      </c>
      <c r="D1051" s="12">
        <v>2.27</v>
      </c>
      <c r="E1051" s="12">
        <v>2.27</v>
      </c>
      <c r="F1051" s="13">
        <v>2.52</v>
      </c>
      <c r="G1051" s="14">
        <v>1615.99</v>
      </c>
      <c r="H1051" s="12">
        <v>0</v>
      </c>
      <c r="I1051" s="12">
        <v>0</v>
      </c>
      <c r="J1051" s="10">
        <v>0</v>
      </c>
      <c r="K1051" s="10">
        <v>0</v>
      </c>
      <c r="L1051" s="14">
        <v>4072.2948000000001</v>
      </c>
      <c r="M1051" s="14">
        <v>-66.770820689791549</v>
      </c>
      <c r="N1051" s="14">
        <v>-214.67593400000021</v>
      </c>
      <c r="O1051" s="14">
        <v>-171.02156756979161</v>
      </c>
      <c r="P1051" s="14">
        <v>-171.02156756979161</v>
      </c>
      <c r="Q1051" s="16">
        <v>0</v>
      </c>
      <c r="R1051" s="14">
        <v>0</v>
      </c>
      <c r="S1051" s="16">
        <v>104.25074687999999</v>
      </c>
      <c r="T1051" s="14">
        <v>0</v>
      </c>
      <c r="U1051" s="14">
        <v>0</v>
      </c>
      <c r="V1051" s="14">
        <v>659.99</v>
      </c>
      <c r="W1051">
        <f t="shared" si="81"/>
        <v>13</v>
      </c>
      <c r="X1051">
        <f t="shared" si="82"/>
        <v>0</v>
      </c>
      <c r="Y1051">
        <f t="shared" si="83"/>
        <v>0</v>
      </c>
      <c r="Z1051">
        <f t="shared" si="85"/>
        <v>0</v>
      </c>
      <c r="AA1051" s="23">
        <f t="shared" si="84"/>
        <v>104.25074687999999</v>
      </c>
    </row>
    <row r="1052" spans="1:27" x14ac:dyDescent="0.25">
      <c r="A1052" s="10" t="s">
        <v>98</v>
      </c>
      <c r="B1052" s="10" t="s">
        <v>99</v>
      </c>
      <c r="C1052" s="11">
        <v>45726.541666666657</v>
      </c>
      <c r="D1052" s="12">
        <v>31.04</v>
      </c>
      <c r="E1052" s="12">
        <v>15.52</v>
      </c>
      <c r="F1052" s="13">
        <v>16.010000000000002</v>
      </c>
      <c r="G1052" s="14">
        <v>1615.99</v>
      </c>
      <c r="H1052" s="12">
        <v>1115</v>
      </c>
      <c r="I1052" s="12">
        <v>0</v>
      </c>
      <c r="J1052" s="10">
        <v>0.6</v>
      </c>
      <c r="K1052" s="10">
        <v>0</v>
      </c>
      <c r="L1052" s="14">
        <v>25871.999899999999</v>
      </c>
      <c r="M1052" s="14">
        <v>-51.03710627238371</v>
      </c>
      <c r="N1052" s="14">
        <v>-985.55769699999985</v>
      </c>
      <c r="O1052" s="14">
        <v>-748.7575552723838</v>
      </c>
      <c r="P1052" s="14">
        <v>-748.7575552723838</v>
      </c>
      <c r="Q1052" s="16">
        <v>0</v>
      </c>
      <c r="R1052" s="14">
        <v>0</v>
      </c>
      <c r="S1052" s="16">
        <v>397.12644899999998</v>
      </c>
      <c r="T1052" s="14">
        <v>300.59399999999999</v>
      </c>
      <c r="U1052" s="14">
        <v>0</v>
      </c>
      <c r="V1052" s="14">
        <v>659.99</v>
      </c>
      <c r="W1052">
        <f t="shared" si="81"/>
        <v>13</v>
      </c>
      <c r="X1052">
        <f t="shared" si="82"/>
        <v>669</v>
      </c>
      <c r="Y1052">
        <f t="shared" si="83"/>
        <v>0</v>
      </c>
      <c r="Z1052">
        <f t="shared" si="85"/>
        <v>258.71999899999997</v>
      </c>
      <c r="AA1052" s="23">
        <f t="shared" si="84"/>
        <v>914.56644699999993</v>
      </c>
    </row>
    <row r="1053" spans="1:27" x14ac:dyDescent="0.25">
      <c r="A1053" s="10" t="s">
        <v>59</v>
      </c>
      <c r="B1053" s="10" t="s">
        <v>59</v>
      </c>
      <c r="C1053" s="11">
        <v>45726.541666666657</v>
      </c>
      <c r="D1053" s="12">
        <v>0.3</v>
      </c>
      <c r="E1053" s="12">
        <v>0.3</v>
      </c>
      <c r="F1053" s="13">
        <v>0</v>
      </c>
      <c r="G1053" s="14">
        <v>1615.99</v>
      </c>
      <c r="H1053" s="12">
        <v>0</v>
      </c>
      <c r="I1053" s="12">
        <v>0</v>
      </c>
      <c r="J1053" s="10">
        <v>0</v>
      </c>
      <c r="K1053" s="10">
        <v>0</v>
      </c>
      <c r="L1053" s="14">
        <v>0</v>
      </c>
      <c r="M1053" s="14">
        <v>-28.064873986825141</v>
      </c>
      <c r="N1053" s="14">
        <v>-14.543910000000031</v>
      </c>
      <c r="O1053" s="14">
        <v>-14.24815948682514</v>
      </c>
      <c r="P1053" s="14">
        <v>-14.24815948682514</v>
      </c>
      <c r="Q1053" s="16">
        <v>0</v>
      </c>
      <c r="R1053" s="14">
        <v>-13.8167145</v>
      </c>
      <c r="S1053" s="16">
        <v>0</v>
      </c>
      <c r="T1053" s="14">
        <v>0</v>
      </c>
      <c r="U1053" s="14">
        <v>0</v>
      </c>
      <c r="V1053" s="14">
        <v>659.99</v>
      </c>
      <c r="W1053">
        <f t="shared" si="81"/>
        <v>13</v>
      </c>
      <c r="X1053">
        <f t="shared" si="82"/>
        <v>0</v>
      </c>
      <c r="Y1053">
        <f t="shared" si="83"/>
        <v>0</v>
      </c>
      <c r="Z1053">
        <f t="shared" si="85"/>
        <v>0</v>
      </c>
      <c r="AA1053" s="23">
        <f t="shared" si="84"/>
        <v>0</v>
      </c>
    </row>
    <row r="1054" spans="1:27" x14ac:dyDescent="0.25">
      <c r="A1054" s="10" t="s">
        <v>26</v>
      </c>
      <c r="B1054" s="10" t="s">
        <v>38</v>
      </c>
      <c r="C1054" s="11">
        <v>45726.541666666657</v>
      </c>
      <c r="D1054" s="12">
        <v>2</v>
      </c>
      <c r="E1054" s="12">
        <v>2</v>
      </c>
      <c r="F1054" s="13">
        <v>2.0499999999999998</v>
      </c>
      <c r="G1054" s="14">
        <v>1615.99</v>
      </c>
      <c r="H1054" s="12">
        <v>0</v>
      </c>
      <c r="I1054" s="12">
        <v>0</v>
      </c>
      <c r="J1054" s="10">
        <v>0</v>
      </c>
      <c r="K1054" s="10">
        <v>0</v>
      </c>
      <c r="L1054" s="14">
        <v>3312.7794999999992</v>
      </c>
      <c r="M1054" s="14">
        <v>-9.3674066628927584</v>
      </c>
      <c r="N1054" s="14">
        <v>-48.789984999999831</v>
      </c>
      <c r="O1054" s="14">
        <v>-34.213252912892763</v>
      </c>
      <c r="P1054" s="14">
        <v>-34.213252912892763</v>
      </c>
      <c r="Q1054" s="16">
        <v>0</v>
      </c>
      <c r="R1054" s="14">
        <v>0</v>
      </c>
      <c r="S1054" s="16">
        <v>24.845846250000001</v>
      </c>
      <c r="T1054" s="14">
        <v>0</v>
      </c>
      <c r="U1054" s="14">
        <v>0</v>
      </c>
      <c r="V1054" s="14">
        <v>659.99</v>
      </c>
      <c r="W1054">
        <f t="shared" si="81"/>
        <v>13</v>
      </c>
      <c r="X1054">
        <f t="shared" si="82"/>
        <v>0</v>
      </c>
      <c r="Y1054">
        <f t="shared" si="83"/>
        <v>0</v>
      </c>
      <c r="Z1054">
        <f t="shared" si="85"/>
        <v>0</v>
      </c>
      <c r="AA1054" s="23">
        <f t="shared" si="84"/>
        <v>24.845846250000001</v>
      </c>
    </row>
    <row r="1055" spans="1:27" x14ac:dyDescent="0.25">
      <c r="A1055" s="10" t="s">
        <v>77</v>
      </c>
      <c r="B1055" s="10" t="s">
        <v>77</v>
      </c>
      <c r="C1055" s="11">
        <v>45726.541666666657</v>
      </c>
      <c r="D1055" s="12">
        <v>0.3</v>
      </c>
      <c r="E1055" s="12">
        <v>0.3</v>
      </c>
      <c r="F1055" s="13">
        <v>0.28000000000000003</v>
      </c>
      <c r="G1055" s="14">
        <v>1615.99</v>
      </c>
      <c r="H1055" s="12">
        <v>1115</v>
      </c>
      <c r="I1055" s="12">
        <v>0</v>
      </c>
      <c r="J1055" s="10">
        <v>0.1</v>
      </c>
      <c r="K1055" s="10">
        <v>0</v>
      </c>
      <c r="L1055" s="14">
        <v>452.47719999999998</v>
      </c>
      <c r="M1055" s="14">
        <v>-3.16575680706439</v>
      </c>
      <c r="N1055" s="14">
        <v>-78.063976000000054</v>
      </c>
      <c r="O1055" s="14">
        <v>-72.507965727064402</v>
      </c>
      <c r="P1055" s="14">
        <v>-72.507965727064402</v>
      </c>
      <c r="Q1055" s="16">
        <v>0</v>
      </c>
      <c r="R1055" s="14">
        <v>-1.842228600000001</v>
      </c>
      <c r="S1055" s="16">
        <v>21.08543752000001</v>
      </c>
      <c r="T1055" s="14">
        <v>50.098999999999997</v>
      </c>
      <c r="U1055" s="14">
        <v>0</v>
      </c>
      <c r="V1055" s="14">
        <v>659.99</v>
      </c>
      <c r="W1055">
        <f t="shared" si="81"/>
        <v>13</v>
      </c>
      <c r="X1055">
        <f t="shared" si="82"/>
        <v>111.5</v>
      </c>
      <c r="Y1055">
        <f t="shared" si="83"/>
        <v>0</v>
      </c>
      <c r="Z1055">
        <f t="shared" si="85"/>
        <v>0</v>
      </c>
      <c r="AA1055" s="23">
        <f t="shared" si="84"/>
        <v>21.08543752000001</v>
      </c>
    </row>
    <row r="1056" spans="1:27" x14ac:dyDescent="0.25">
      <c r="A1056" s="10" t="s">
        <v>26</v>
      </c>
      <c r="B1056" s="10" t="s">
        <v>26</v>
      </c>
      <c r="C1056" s="11">
        <v>45726.541666666657</v>
      </c>
      <c r="D1056" s="12">
        <v>0</v>
      </c>
      <c r="E1056" s="12">
        <v>0</v>
      </c>
      <c r="F1056" s="13">
        <v>0</v>
      </c>
      <c r="G1056" s="14">
        <v>1615.99</v>
      </c>
      <c r="H1056" s="12">
        <v>0</v>
      </c>
      <c r="I1056" s="12">
        <v>0</v>
      </c>
      <c r="J1056" s="10">
        <v>0</v>
      </c>
      <c r="K1056" s="10">
        <v>0</v>
      </c>
      <c r="L1056" s="14">
        <v>0</v>
      </c>
      <c r="M1056" s="14">
        <v>0</v>
      </c>
      <c r="N1056" s="14">
        <v>0</v>
      </c>
      <c r="O1056" s="14">
        <v>0</v>
      </c>
      <c r="P1056" s="14">
        <v>0</v>
      </c>
      <c r="Q1056" s="16">
        <v>0</v>
      </c>
      <c r="R1056" s="14">
        <v>0</v>
      </c>
      <c r="S1056" s="16">
        <v>0</v>
      </c>
      <c r="T1056" s="14">
        <v>0</v>
      </c>
      <c r="U1056" s="14">
        <v>0</v>
      </c>
      <c r="V1056" s="14">
        <v>659.99</v>
      </c>
      <c r="W1056">
        <f t="shared" si="81"/>
        <v>13</v>
      </c>
      <c r="X1056">
        <f t="shared" si="82"/>
        <v>0</v>
      </c>
      <c r="Y1056">
        <f t="shared" si="83"/>
        <v>0</v>
      </c>
      <c r="Z1056">
        <f t="shared" si="85"/>
        <v>0</v>
      </c>
      <c r="AA1056" s="23">
        <f t="shared" si="84"/>
        <v>0</v>
      </c>
    </row>
    <row r="1057" spans="1:27" x14ac:dyDescent="0.25">
      <c r="A1057" s="10" t="s">
        <v>112</v>
      </c>
      <c r="B1057" s="10" t="s">
        <v>114</v>
      </c>
      <c r="C1057" s="11">
        <v>45726.541666666657</v>
      </c>
      <c r="D1057" s="12">
        <v>0</v>
      </c>
      <c r="E1057" s="12">
        <v>0</v>
      </c>
      <c r="F1057" s="13">
        <v>0</v>
      </c>
      <c r="G1057" s="14">
        <v>1615.99</v>
      </c>
      <c r="H1057" s="12">
        <v>0</v>
      </c>
      <c r="I1057" s="12">
        <v>0</v>
      </c>
      <c r="J1057" s="10">
        <v>0</v>
      </c>
      <c r="K1057" s="10">
        <v>0</v>
      </c>
      <c r="L1057" s="14">
        <v>0</v>
      </c>
      <c r="M1057" s="14">
        <v>0</v>
      </c>
      <c r="N1057" s="14">
        <v>0</v>
      </c>
      <c r="O1057" s="14">
        <v>0</v>
      </c>
      <c r="P1057" s="14">
        <v>0</v>
      </c>
      <c r="Q1057" s="16">
        <v>0</v>
      </c>
      <c r="R1057" s="14">
        <v>0</v>
      </c>
      <c r="S1057" s="16">
        <v>0</v>
      </c>
      <c r="T1057" s="14">
        <v>0</v>
      </c>
      <c r="U1057" s="14">
        <v>0</v>
      </c>
      <c r="V1057" s="14">
        <v>659.99</v>
      </c>
      <c r="W1057">
        <f t="shared" si="81"/>
        <v>13</v>
      </c>
      <c r="X1057">
        <f t="shared" si="82"/>
        <v>0</v>
      </c>
      <c r="Y1057">
        <f t="shared" si="83"/>
        <v>0</v>
      </c>
      <c r="Z1057">
        <f t="shared" si="85"/>
        <v>0</v>
      </c>
      <c r="AA1057" s="23">
        <f t="shared" si="84"/>
        <v>0</v>
      </c>
    </row>
    <row r="1058" spans="1:27" x14ac:dyDescent="0.25">
      <c r="A1058" s="10" t="s">
        <v>80</v>
      </c>
      <c r="B1058" s="10" t="s">
        <v>82</v>
      </c>
      <c r="C1058" s="11">
        <v>45726.541666666657</v>
      </c>
      <c r="D1058" s="12">
        <v>0</v>
      </c>
      <c r="E1058" s="12">
        <v>0</v>
      </c>
      <c r="F1058" s="13">
        <v>0</v>
      </c>
      <c r="G1058" s="14">
        <v>1615.99</v>
      </c>
      <c r="H1058" s="12">
        <v>0</v>
      </c>
      <c r="I1058" s="12">
        <v>0</v>
      </c>
      <c r="J1058" s="10">
        <v>0</v>
      </c>
      <c r="K1058" s="10">
        <v>0</v>
      </c>
      <c r="L1058" s="14">
        <v>0</v>
      </c>
      <c r="M1058" s="14">
        <v>0</v>
      </c>
      <c r="N1058" s="14">
        <v>0</v>
      </c>
      <c r="O1058" s="14">
        <v>0</v>
      </c>
      <c r="P1058" s="14">
        <v>0</v>
      </c>
      <c r="Q1058" s="16">
        <v>0</v>
      </c>
      <c r="R1058" s="14">
        <v>0</v>
      </c>
      <c r="S1058" s="16">
        <v>0</v>
      </c>
      <c r="T1058" s="14">
        <v>0</v>
      </c>
      <c r="U1058" s="14">
        <v>0</v>
      </c>
      <c r="V1058" s="14">
        <v>659.99</v>
      </c>
      <c r="W1058">
        <f t="shared" si="81"/>
        <v>13</v>
      </c>
      <c r="X1058">
        <f t="shared" si="82"/>
        <v>0</v>
      </c>
      <c r="Y1058">
        <f t="shared" si="83"/>
        <v>0</v>
      </c>
      <c r="Z1058">
        <f t="shared" si="85"/>
        <v>0</v>
      </c>
      <c r="AA1058" s="23">
        <f t="shared" si="84"/>
        <v>0</v>
      </c>
    </row>
    <row r="1059" spans="1:27" x14ac:dyDescent="0.25">
      <c r="A1059" s="10" t="s">
        <v>90</v>
      </c>
      <c r="B1059" s="10" t="s">
        <v>90</v>
      </c>
      <c r="C1059" s="11">
        <v>45726.541666666657</v>
      </c>
      <c r="D1059" s="12">
        <v>0</v>
      </c>
      <c r="E1059" s="12">
        <v>0</v>
      </c>
      <c r="F1059" s="13">
        <v>0</v>
      </c>
      <c r="G1059" s="14">
        <v>1615.99</v>
      </c>
      <c r="H1059" s="12">
        <v>0</v>
      </c>
      <c r="I1059" s="12">
        <v>0</v>
      </c>
      <c r="J1059" s="10">
        <v>0</v>
      </c>
      <c r="K1059" s="10">
        <v>0</v>
      </c>
      <c r="L1059" s="14">
        <v>0</v>
      </c>
      <c r="M1059" s="14">
        <v>0</v>
      </c>
      <c r="N1059" s="14">
        <v>0</v>
      </c>
      <c r="O1059" s="14">
        <v>0</v>
      </c>
      <c r="P1059" s="14">
        <v>0</v>
      </c>
      <c r="Q1059" s="16">
        <v>0</v>
      </c>
      <c r="R1059" s="14">
        <v>0</v>
      </c>
      <c r="S1059" s="16">
        <v>0</v>
      </c>
      <c r="T1059" s="14">
        <v>0</v>
      </c>
      <c r="U1059" s="14">
        <v>0</v>
      </c>
      <c r="V1059" s="14">
        <v>659.99</v>
      </c>
      <c r="W1059">
        <f t="shared" si="81"/>
        <v>13</v>
      </c>
      <c r="X1059">
        <f t="shared" si="82"/>
        <v>0</v>
      </c>
      <c r="Y1059">
        <f t="shared" si="83"/>
        <v>0</v>
      </c>
      <c r="Z1059">
        <f t="shared" si="85"/>
        <v>0</v>
      </c>
      <c r="AA1059" s="23">
        <f t="shared" si="84"/>
        <v>0</v>
      </c>
    </row>
    <row r="1060" spans="1:27" x14ac:dyDescent="0.25">
      <c r="A1060" s="10" t="s">
        <v>118</v>
      </c>
      <c r="B1060" s="10" t="s">
        <v>121</v>
      </c>
      <c r="C1060" s="11">
        <v>45726.541666666657</v>
      </c>
      <c r="D1060" s="12">
        <v>0</v>
      </c>
      <c r="E1060" s="12">
        <v>0</v>
      </c>
      <c r="F1060" s="13">
        <v>0</v>
      </c>
      <c r="G1060" s="14">
        <v>1615.99</v>
      </c>
      <c r="H1060" s="12">
        <v>0</v>
      </c>
      <c r="I1060" s="12">
        <v>0</v>
      </c>
      <c r="J1060" s="10">
        <v>0</v>
      </c>
      <c r="K1060" s="10">
        <v>0</v>
      </c>
      <c r="L1060" s="14">
        <v>0</v>
      </c>
      <c r="M1060" s="14">
        <v>0</v>
      </c>
      <c r="N1060" s="14">
        <v>0</v>
      </c>
      <c r="O1060" s="14">
        <v>0</v>
      </c>
      <c r="P1060" s="14">
        <v>0</v>
      </c>
      <c r="Q1060" s="16">
        <v>0</v>
      </c>
      <c r="R1060" s="14">
        <v>0</v>
      </c>
      <c r="S1060" s="16">
        <v>0</v>
      </c>
      <c r="T1060" s="14">
        <v>0</v>
      </c>
      <c r="U1060" s="14">
        <v>0</v>
      </c>
      <c r="V1060" s="14">
        <v>659.99</v>
      </c>
      <c r="W1060">
        <f t="shared" si="81"/>
        <v>13</v>
      </c>
      <c r="X1060">
        <f t="shared" si="82"/>
        <v>0</v>
      </c>
      <c r="Y1060">
        <f t="shared" si="83"/>
        <v>0</v>
      </c>
      <c r="Z1060">
        <f t="shared" si="85"/>
        <v>0</v>
      </c>
      <c r="AA1060" s="23">
        <f t="shared" si="84"/>
        <v>0</v>
      </c>
    </row>
    <row r="1061" spans="1:27" x14ac:dyDescent="0.25">
      <c r="A1061" s="10" t="s">
        <v>60</v>
      </c>
      <c r="B1061" s="10" t="s">
        <v>61</v>
      </c>
      <c r="C1061" s="11">
        <v>45726.541666666657</v>
      </c>
      <c r="D1061" s="12">
        <v>0</v>
      </c>
      <c r="E1061" s="12">
        <v>0</v>
      </c>
      <c r="F1061" s="13">
        <v>0</v>
      </c>
      <c r="G1061" s="14" t="s">
        <v>62</v>
      </c>
      <c r="H1061" s="12">
        <v>0</v>
      </c>
      <c r="I1061" s="12">
        <v>0</v>
      </c>
      <c r="J1061" s="10">
        <v>0</v>
      </c>
      <c r="K1061" s="10">
        <v>0</v>
      </c>
      <c r="L1061" s="14">
        <v>0</v>
      </c>
      <c r="M1061" s="14">
        <v>0</v>
      </c>
      <c r="N1061" s="14">
        <v>0</v>
      </c>
      <c r="O1061" s="14">
        <v>0</v>
      </c>
      <c r="P1061" s="14">
        <v>0</v>
      </c>
      <c r="Q1061" s="16">
        <v>0</v>
      </c>
      <c r="R1061" s="14">
        <v>0</v>
      </c>
      <c r="S1061" s="16">
        <v>0</v>
      </c>
      <c r="T1061" s="14">
        <v>0</v>
      </c>
      <c r="U1061" s="14">
        <v>0</v>
      </c>
      <c r="V1061" s="14" t="s">
        <v>62</v>
      </c>
      <c r="W1061">
        <f t="shared" si="81"/>
        <v>13</v>
      </c>
      <c r="X1061">
        <f t="shared" si="82"/>
        <v>0</v>
      </c>
      <c r="Y1061">
        <f t="shared" si="83"/>
        <v>0</v>
      </c>
      <c r="Z1061">
        <f t="shared" si="85"/>
        <v>0</v>
      </c>
      <c r="AA1061" s="23">
        <f t="shared" si="84"/>
        <v>0</v>
      </c>
    </row>
    <row r="1062" spans="1:27" x14ac:dyDescent="0.25">
      <c r="A1062" s="10" t="s">
        <v>21</v>
      </c>
      <c r="B1062" s="10" t="s">
        <v>22</v>
      </c>
      <c r="C1062" s="11">
        <v>45726.541666666657</v>
      </c>
      <c r="D1062" s="12">
        <v>2.81</v>
      </c>
      <c r="E1062" s="12">
        <v>2.81</v>
      </c>
      <c r="F1062" s="13">
        <v>0</v>
      </c>
      <c r="G1062" s="14">
        <v>1615.99</v>
      </c>
      <c r="H1062" s="12">
        <v>1115</v>
      </c>
      <c r="I1062" s="12">
        <v>0</v>
      </c>
      <c r="J1062" s="10">
        <v>0.4</v>
      </c>
      <c r="K1062" s="10">
        <v>0</v>
      </c>
      <c r="L1062" s="14">
        <v>0</v>
      </c>
      <c r="M1062" s="14">
        <v>2.423744456561963</v>
      </c>
      <c r="N1062" s="14">
        <v>-116.3512800000002</v>
      </c>
      <c r="O1062" s="14">
        <v>-105.67175471343801</v>
      </c>
      <c r="P1062" s="14">
        <v>-105.67175471343801</v>
      </c>
      <c r="Q1062" s="16">
        <v>0</v>
      </c>
      <c r="R1062" s="14">
        <v>-92.300500830000004</v>
      </c>
      <c r="S1062" s="16">
        <v>0</v>
      </c>
      <c r="T1062" s="14">
        <v>200.39599999999999</v>
      </c>
      <c r="U1062" s="14">
        <v>0</v>
      </c>
      <c r="V1062" s="14">
        <v>659.99</v>
      </c>
      <c r="W1062">
        <f t="shared" si="81"/>
        <v>13</v>
      </c>
      <c r="X1062">
        <f t="shared" si="82"/>
        <v>446</v>
      </c>
      <c r="Y1062">
        <f t="shared" si="83"/>
        <v>0</v>
      </c>
      <c r="Z1062">
        <f t="shared" si="85"/>
        <v>0</v>
      </c>
      <c r="AA1062" s="23">
        <f t="shared" si="84"/>
        <v>0</v>
      </c>
    </row>
    <row r="1063" spans="1:27" x14ac:dyDescent="0.25">
      <c r="A1063" s="10" t="s">
        <v>73</v>
      </c>
      <c r="B1063" s="10" t="s">
        <v>75</v>
      </c>
      <c r="C1063" s="11">
        <v>45726.541666666657</v>
      </c>
      <c r="D1063" s="12">
        <v>0.61</v>
      </c>
      <c r="E1063" s="12">
        <v>0.61</v>
      </c>
      <c r="F1063" s="13">
        <v>0</v>
      </c>
      <c r="G1063" s="14">
        <v>1615.99</v>
      </c>
      <c r="H1063" s="12">
        <v>1115</v>
      </c>
      <c r="I1063" s="12">
        <v>0</v>
      </c>
      <c r="J1063" s="10">
        <v>0.1</v>
      </c>
      <c r="K1063" s="10">
        <v>0</v>
      </c>
      <c r="L1063" s="14">
        <v>0</v>
      </c>
      <c r="M1063" s="14">
        <v>6.8195963919581004</v>
      </c>
      <c r="N1063" s="14">
        <v>-24.23985000000005</v>
      </c>
      <c r="O1063" s="14">
        <v>-23.746932478041909</v>
      </c>
      <c r="P1063" s="14">
        <v>-23.746932478041909</v>
      </c>
      <c r="Q1063" s="16">
        <v>0</v>
      </c>
      <c r="R1063" s="14">
        <v>-19.532471130000001</v>
      </c>
      <c r="S1063" s="16">
        <v>0</v>
      </c>
      <c r="T1063" s="14">
        <v>50.098999999999997</v>
      </c>
      <c r="U1063" s="14">
        <v>0</v>
      </c>
      <c r="V1063" s="14">
        <v>659.99</v>
      </c>
      <c r="W1063">
        <f t="shared" si="81"/>
        <v>13</v>
      </c>
      <c r="X1063">
        <f t="shared" si="82"/>
        <v>111.5</v>
      </c>
      <c r="Y1063">
        <f t="shared" si="83"/>
        <v>0</v>
      </c>
      <c r="Z1063">
        <f t="shared" si="85"/>
        <v>0</v>
      </c>
      <c r="AA1063" s="23">
        <f t="shared" si="84"/>
        <v>0</v>
      </c>
    </row>
    <row r="1064" spans="1:27" x14ac:dyDescent="0.25">
      <c r="A1064" s="10" t="s">
        <v>26</v>
      </c>
      <c r="B1064" s="10" t="s">
        <v>33</v>
      </c>
      <c r="C1064" s="11">
        <v>45726.541666666657</v>
      </c>
      <c r="D1064" s="12">
        <v>15.71</v>
      </c>
      <c r="E1064" s="12">
        <v>15.71</v>
      </c>
      <c r="F1064" s="13">
        <v>16.25</v>
      </c>
      <c r="G1064" s="14">
        <v>1615.99</v>
      </c>
      <c r="H1064" s="12">
        <v>0</v>
      </c>
      <c r="I1064" s="12">
        <v>1115</v>
      </c>
      <c r="J1064" s="10">
        <v>0</v>
      </c>
      <c r="K1064" s="10">
        <v>0.9</v>
      </c>
      <c r="L1064" s="14">
        <v>26259.837500000001</v>
      </c>
      <c r="M1064" s="14">
        <v>9.8875904434990503</v>
      </c>
      <c r="N1064" s="14">
        <v>-16.967894999999931</v>
      </c>
      <c r="O1064" s="14">
        <v>-11.898484556500851</v>
      </c>
      <c r="P1064" s="14">
        <v>-11.898484556500851</v>
      </c>
      <c r="Q1064" s="16">
        <v>0</v>
      </c>
      <c r="R1064" s="14">
        <v>0</v>
      </c>
      <c r="S1064" s="16">
        <v>472.67707499999989</v>
      </c>
      <c r="T1064" s="14">
        <v>-450.89100000000002</v>
      </c>
      <c r="U1064" s="14">
        <v>0</v>
      </c>
      <c r="V1064" s="14">
        <v>659.99</v>
      </c>
      <c r="W1064">
        <f t="shared" si="81"/>
        <v>13</v>
      </c>
      <c r="X1064">
        <f t="shared" si="82"/>
        <v>0</v>
      </c>
      <c r="Y1064">
        <f t="shared" si="83"/>
        <v>1003.5</v>
      </c>
      <c r="Z1064">
        <f t="shared" si="85"/>
        <v>0</v>
      </c>
      <c r="AA1064" s="23">
        <f t="shared" si="84"/>
        <v>472.67707499999989</v>
      </c>
    </row>
    <row r="1065" spans="1:27" x14ac:dyDescent="0.25">
      <c r="A1065" s="10" t="s">
        <v>65</v>
      </c>
      <c r="B1065" s="10" t="s">
        <v>68</v>
      </c>
      <c r="C1065" s="11">
        <v>45726.541666666657</v>
      </c>
      <c r="D1065" s="12">
        <v>2.2000000000000002</v>
      </c>
      <c r="E1065" s="12">
        <v>2.2000000000000002</v>
      </c>
      <c r="F1065" s="13">
        <v>2.23</v>
      </c>
      <c r="G1065" s="14">
        <v>1615.99</v>
      </c>
      <c r="H1065" s="12">
        <v>0</v>
      </c>
      <c r="I1065" s="12">
        <v>0</v>
      </c>
      <c r="J1065" s="10">
        <v>0</v>
      </c>
      <c r="K1065" s="10">
        <v>0</v>
      </c>
      <c r="L1065" s="14">
        <v>3603.6577000000002</v>
      </c>
      <c r="M1065" s="14">
        <v>12.549328087842939</v>
      </c>
      <c r="N1065" s="14">
        <v>-29.27399099999981</v>
      </c>
      <c r="O1065" s="14">
        <v>-12.67627581215705</v>
      </c>
      <c r="P1065" s="14">
        <v>-12.67627581215705</v>
      </c>
      <c r="Q1065" s="16">
        <v>0</v>
      </c>
      <c r="R1065" s="14">
        <v>0</v>
      </c>
      <c r="S1065" s="16">
        <v>25.225603899999999</v>
      </c>
      <c r="T1065" s="14">
        <v>0</v>
      </c>
      <c r="U1065" s="14">
        <v>0</v>
      </c>
      <c r="V1065" s="14">
        <v>659.99</v>
      </c>
      <c r="W1065">
        <f t="shared" si="81"/>
        <v>13</v>
      </c>
      <c r="X1065">
        <f t="shared" si="82"/>
        <v>0</v>
      </c>
      <c r="Y1065">
        <f t="shared" si="83"/>
        <v>0</v>
      </c>
      <c r="Z1065">
        <f t="shared" si="85"/>
        <v>0</v>
      </c>
      <c r="AA1065" s="23">
        <f t="shared" si="84"/>
        <v>25.225603899999999</v>
      </c>
    </row>
    <row r="1066" spans="1:27" x14ac:dyDescent="0.25">
      <c r="A1066" s="10" t="s">
        <v>65</v>
      </c>
      <c r="B1066" s="10" t="s">
        <v>66</v>
      </c>
      <c r="C1066" s="11">
        <v>45726.541666666657</v>
      </c>
      <c r="D1066" s="12">
        <v>2</v>
      </c>
      <c r="E1066" s="12">
        <v>2</v>
      </c>
      <c r="F1066" s="13">
        <v>2.0099999999999998</v>
      </c>
      <c r="G1066" s="14">
        <v>1615.99</v>
      </c>
      <c r="H1066" s="12">
        <v>0</v>
      </c>
      <c r="I1066" s="12">
        <v>0</v>
      </c>
      <c r="J1066" s="10">
        <v>0</v>
      </c>
      <c r="K1066" s="10">
        <v>0</v>
      </c>
      <c r="L1066" s="14">
        <v>3248.1398999999992</v>
      </c>
      <c r="M1066" s="14">
        <v>18.51155402928104</v>
      </c>
      <c r="N1066" s="14">
        <v>-9.7579969999997918</v>
      </c>
      <c r="O1066" s="14">
        <v>-4.2254252707189561</v>
      </c>
      <c r="P1066" s="14">
        <v>-4.2254252707189561</v>
      </c>
      <c r="Q1066" s="16">
        <v>0</v>
      </c>
      <c r="R1066" s="14">
        <v>0</v>
      </c>
      <c r="S1066" s="16">
        <v>22.736979300000002</v>
      </c>
      <c r="T1066" s="14">
        <v>0</v>
      </c>
      <c r="U1066" s="14">
        <v>0</v>
      </c>
      <c r="V1066" s="14">
        <v>659.99</v>
      </c>
      <c r="W1066">
        <f t="shared" si="81"/>
        <v>13</v>
      </c>
      <c r="X1066">
        <f t="shared" si="82"/>
        <v>0</v>
      </c>
      <c r="Y1066">
        <f t="shared" si="83"/>
        <v>0</v>
      </c>
      <c r="Z1066">
        <f t="shared" si="85"/>
        <v>0</v>
      </c>
      <c r="AA1066" s="23">
        <f t="shared" si="84"/>
        <v>22.736979300000002</v>
      </c>
    </row>
    <row r="1067" spans="1:27" x14ac:dyDescent="0.25">
      <c r="A1067" s="10" t="s">
        <v>26</v>
      </c>
      <c r="B1067" s="10" t="s">
        <v>28</v>
      </c>
      <c r="C1067" s="11">
        <v>45726.541666666657</v>
      </c>
      <c r="D1067" s="12">
        <v>2.5</v>
      </c>
      <c r="E1067" s="12">
        <v>2.5</v>
      </c>
      <c r="F1067" s="13">
        <v>2.5099999999999998</v>
      </c>
      <c r="G1067" s="14">
        <v>1615.99</v>
      </c>
      <c r="H1067" s="12">
        <v>0</v>
      </c>
      <c r="I1067" s="12">
        <v>0</v>
      </c>
      <c r="J1067" s="10">
        <v>0</v>
      </c>
      <c r="K1067" s="10">
        <v>0</v>
      </c>
      <c r="L1067" s="14">
        <v>4056.1349</v>
      </c>
      <c r="M1067" s="14">
        <v>23.578361167421569</v>
      </c>
      <c r="N1067" s="14">
        <v>-9.7579969999997935</v>
      </c>
      <c r="O1067" s="14">
        <v>-6.8426505825784298</v>
      </c>
      <c r="P1067" s="14">
        <v>-6.8426505825784298</v>
      </c>
      <c r="Q1067" s="16">
        <v>0</v>
      </c>
      <c r="R1067" s="14">
        <v>0</v>
      </c>
      <c r="S1067" s="16">
        <v>30.421011750000002</v>
      </c>
      <c r="T1067" s="14">
        <v>0</v>
      </c>
      <c r="U1067" s="14">
        <v>0</v>
      </c>
      <c r="V1067" s="14">
        <v>659.99</v>
      </c>
      <c r="W1067">
        <f t="shared" si="81"/>
        <v>13</v>
      </c>
      <c r="X1067">
        <f t="shared" si="82"/>
        <v>0</v>
      </c>
      <c r="Y1067">
        <f t="shared" si="83"/>
        <v>0</v>
      </c>
      <c r="Z1067">
        <f t="shared" si="85"/>
        <v>0</v>
      </c>
      <c r="AA1067" s="23">
        <f t="shared" si="84"/>
        <v>30.421011750000002</v>
      </c>
    </row>
    <row r="1068" spans="1:27" x14ac:dyDescent="0.25">
      <c r="A1068" s="10" t="s">
        <v>86</v>
      </c>
      <c r="B1068" s="10" t="s">
        <v>87</v>
      </c>
      <c r="C1068" s="11">
        <v>45726.541666666657</v>
      </c>
      <c r="D1068" s="12">
        <v>1.3</v>
      </c>
      <c r="E1068" s="12">
        <v>1.3</v>
      </c>
      <c r="F1068" s="13">
        <v>1.31</v>
      </c>
      <c r="G1068" s="14">
        <v>1615.99</v>
      </c>
      <c r="H1068" s="12">
        <v>0</v>
      </c>
      <c r="I1068" s="12">
        <v>0</v>
      </c>
      <c r="J1068" s="10">
        <v>0</v>
      </c>
      <c r="K1068" s="10">
        <v>0</v>
      </c>
      <c r="L1068" s="14">
        <v>2116.9468999999999</v>
      </c>
      <c r="M1068" s="14">
        <v>34.565230383191299</v>
      </c>
      <c r="N1068" s="14">
        <v>-9.7579970000000085</v>
      </c>
      <c r="O1068" s="14">
        <v>-7.7737076168087054</v>
      </c>
      <c r="P1068" s="14">
        <v>-7.7737076168087054</v>
      </c>
      <c r="Q1068" s="16">
        <v>0</v>
      </c>
      <c r="R1068" s="14">
        <v>0</v>
      </c>
      <c r="S1068" s="16">
        <v>42.338938000000013</v>
      </c>
      <c r="T1068" s="14">
        <v>0</v>
      </c>
      <c r="U1068" s="14">
        <v>0</v>
      </c>
      <c r="V1068" s="14">
        <v>659.99</v>
      </c>
      <c r="W1068">
        <f t="shared" si="81"/>
        <v>13</v>
      </c>
      <c r="X1068">
        <f t="shared" si="82"/>
        <v>0</v>
      </c>
      <c r="Y1068">
        <f t="shared" si="83"/>
        <v>0</v>
      </c>
      <c r="Z1068">
        <f t="shared" si="85"/>
        <v>0</v>
      </c>
      <c r="AA1068" s="23">
        <f t="shared" si="84"/>
        <v>42.338938000000013</v>
      </c>
    </row>
    <row r="1069" spans="1:27" x14ac:dyDescent="0.25">
      <c r="A1069" s="10" t="s">
        <v>98</v>
      </c>
      <c r="B1069" s="10" t="s">
        <v>102</v>
      </c>
      <c r="C1069" s="11">
        <v>45726.541666666657</v>
      </c>
      <c r="D1069" s="12">
        <v>0.34</v>
      </c>
      <c r="E1069" s="12">
        <v>0.17</v>
      </c>
      <c r="F1069" s="13">
        <v>0</v>
      </c>
      <c r="G1069" s="14">
        <v>1615.99</v>
      </c>
      <c r="H1069" s="12">
        <v>1115</v>
      </c>
      <c r="I1069" s="12">
        <v>0</v>
      </c>
      <c r="J1069" s="10">
        <v>0.1</v>
      </c>
      <c r="K1069" s="10">
        <v>0</v>
      </c>
      <c r="L1069" s="14">
        <v>0</v>
      </c>
      <c r="M1069" s="14">
        <v>40.005657450554587</v>
      </c>
      <c r="N1069" s="14">
        <v>-4.8479700000000099</v>
      </c>
      <c r="O1069" s="14">
        <v>-4.7314877294454094</v>
      </c>
      <c r="P1069" s="14">
        <v>-4.7314877294454094</v>
      </c>
      <c r="Q1069" s="16">
        <v>0</v>
      </c>
      <c r="R1069" s="14">
        <v>-5.3618548199999996</v>
      </c>
      <c r="S1069" s="16">
        <v>0</v>
      </c>
      <c r="T1069" s="14">
        <v>50.098999999999997</v>
      </c>
      <c r="U1069" s="14">
        <v>0</v>
      </c>
      <c r="V1069" s="14">
        <v>659.99</v>
      </c>
      <c r="W1069">
        <f t="shared" si="81"/>
        <v>13</v>
      </c>
      <c r="X1069">
        <f t="shared" si="82"/>
        <v>111.5</v>
      </c>
      <c r="Y1069">
        <f t="shared" si="83"/>
        <v>0</v>
      </c>
      <c r="Z1069">
        <f t="shared" si="85"/>
        <v>0</v>
      </c>
      <c r="AA1069" s="23">
        <f t="shared" si="84"/>
        <v>0</v>
      </c>
    </row>
    <row r="1070" spans="1:27" x14ac:dyDescent="0.25">
      <c r="A1070" s="10" t="s">
        <v>50</v>
      </c>
      <c r="B1070" s="10" t="s">
        <v>51</v>
      </c>
      <c r="C1070" s="11">
        <v>45726.541666666657</v>
      </c>
      <c r="D1070" s="12">
        <v>2.2000000000000002</v>
      </c>
      <c r="E1070" s="12">
        <v>2.2000000000000002</v>
      </c>
      <c r="F1070" s="13">
        <v>2.2000000000000002</v>
      </c>
      <c r="G1070" s="14">
        <v>1615.99</v>
      </c>
      <c r="H1070" s="12">
        <v>0</v>
      </c>
      <c r="I1070" s="12">
        <v>0</v>
      </c>
      <c r="J1070" s="10">
        <v>0</v>
      </c>
      <c r="K1070" s="10">
        <v>0</v>
      </c>
      <c r="L1070" s="14">
        <v>3555.1780000000008</v>
      </c>
      <c r="M1070" s="14">
        <v>42.662135999999997</v>
      </c>
      <c r="N1070" s="14">
        <v>0</v>
      </c>
      <c r="O1070" s="14">
        <v>0</v>
      </c>
      <c r="P1070" s="14">
        <v>0</v>
      </c>
      <c r="Q1070" s="16">
        <v>0</v>
      </c>
      <c r="R1070" s="14">
        <v>0</v>
      </c>
      <c r="S1070" s="16">
        <v>42.662135999999997</v>
      </c>
      <c r="T1070" s="14">
        <v>0</v>
      </c>
      <c r="U1070" s="14">
        <v>0</v>
      </c>
      <c r="V1070" s="14">
        <v>659.99</v>
      </c>
      <c r="W1070">
        <f t="shared" si="81"/>
        <v>13</v>
      </c>
      <c r="X1070">
        <f t="shared" si="82"/>
        <v>0</v>
      </c>
      <c r="Y1070">
        <f t="shared" si="83"/>
        <v>0</v>
      </c>
      <c r="Z1070">
        <f t="shared" si="85"/>
        <v>0</v>
      </c>
      <c r="AA1070" s="23">
        <f t="shared" si="84"/>
        <v>42.662135999999997</v>
      </c>
    </row>
    <row r="1071" spans="1:27" x14ac:dyDescent="0.25">
      <c r="A1071" s="10" t="s">
        <v>54</v>
      </c>
      <c r="B1071" s="10" t="s">
        <v>57</v>
      </c>
      <c r="C1071" s="11">
        <v>45726.541666666657</v>
      </c>
      <c r="D1071" s="12">
        <v>2.7</v>
      </c>
      <c r="E1071" s="12">
        <v>2.7</v>
      </c>
      <c r="F1071" s="13">
        <v>2.64</v>
      </c>
      <c r="G1071" s="14">
        <v>1615.99</v>
      </c>
      <c r="H1071" s="12">
        <v>0</v>
      </c>
      <c r="I1071" s="12">
        <v>0</v>
      </c>
      <c r="J1071" s="10">
        <v>0</v>
      </c>
      <c r="K1071" s="10">
        <v>0</v>
      </c>
      <c r="L1071" s="14">
        <v>4266.2136</v>
      </c>
      <c r="M1071" s="14">
        <v>74.861020658231212</v>
      </c>
      <c r="N1071" s="14">
        <v>-2.908782000000008</v>
      </c>
      <c r="O1071" s="14">
        <v>-1.9308241417687779</v>
      </c>
      <c r="P1071" s="14">
        <v>-1.9308241417687779</v>
      </c>
      <c r="Q1071" s="16">
        <v>0</v>
      </c>
      <c r="R1071" s="14">
        <v>0</v>
      </c>
      <c r="S1071" s="16">
        <v>76.791844799999993</v>
      </c>
      <c r="T1071" s="14">
        <v>0</v>
      </c>
      <c r="U1071" s="14">
        <v>0</v>
      </c>
      <c r="V1071" s="14">
        <v>659.99</v>
      </c>
      <c r="W1071">
        <f t="shared" si="81"/>
        <v>13</v>
      </c>
      <c r="X1071">
        <f t="shared" si="82"/>
        <v>0</v>
      </c>
      <c r="Y1071">
        <f t="shared" si="83"/>
        <v>0</v>
      </c>
      <c r="Z1071">
        <f t="shared" si="85"/>
        <v>0</v>
      </c>
      <c r="AA1071" s="23">
        <f t="shared" si="84"/>
        <v>76.791844799999993</v>
      </c>
    </row>
    <row r="1072" spans="1:27" x14ac:dyDescent="0.25">
      <c r="A1072" s="10" t="s">
        <v>94</v>
      </c>
      <c r="B1072" s="10" t="s">
        <v>95</v>
      </c>
      <c r="C1072" s="11">
        <v>45726.541666666657</v>
      </c>
      <c r="D1072" s="12">
        <v>1.1499999999999999</v>
      </c>
      <c r="E1072" s="12">
        <v>1.1499999999999999</v>
      </c>
      <c r="F1072" s="13">
        <v>1.19</v>
      </c>
      <c r="G1072" s="14">
        <v>1615.99</v>
      </c>
      <c r="H1072" s="12">
        <v>0</v>
      </c>
      <c r="I1072" s="12">
        <v>0</v>
      </c>
      <c r="J1072" s="10">
        <v>0</v>
      </c>
      <c r="K1072" s="10">
        <v>0</v>
      </c>
      <c r="L1072" s="14">
        <v>1923.0281</v>
      </c>
      <c r="M1072" s="14">
        <v>87.688473484391622</v>
      </c>
      <c r="N1072" s="14">
        <v>-0.48479700000000309</v>
      </c>
      <c r="O1072" s="14">
        <v>-0.38621349560837481</v>
      </c>
      <c r="P1072" s="14">
        <v>-0.38621349560837481</v>
      </c>
      <c r="Q1072" s="16">
        <v>0</v>
      </c>
      <c r="R1072" s="14">
        <v>0</v>
      </c>
      <c r="S1072" s="16">
        <v>88.074686979999996</v>
      </c>
      <c r="T1072" s="14">
        <v>0</v>
      </c>
      <c r="U1072" s="14">
        <v>0</v>
      </c>
      <c r="V1072" s="14">
        <v>659.99</v>
      </c>
      <c r="W1072">
        <f t="shared" si="81"/>
        <v>13</v>
      </c>
      <c r="X1072">
        <f t="shared" si="82"/>
        <v>0</v>
      </c>
      <c r="Y1072">
        <f t="shared" si="83"/>
        <v>0</v>
      </c>
      <c r="Z1072">
        <f t="shared" si="85"/>
        <v>0</v>
      </c>
      <c r="AA1072" s="23">
        <f t="shared" si="84"/>
        <v>88.074686979999996</v>
      </c>
    </row>
    <row r="1073" spans="1:27" x14ac:dyDescent="0.25">
      <c r="A1073" s="10" t="s">
        <v>118</v>
      </c>
      <c r="B1073" s="10" t="s">
        <v>120</v>
      </c>
      <c r="C1073" s="11">
        <v>45726.541666666657</v>
      </c>
      <c r="D1073" s="12">
        <v>4.8</v>
      </c>
      <c r="E1073" s="12">
        <v>4.8</v>
      </c>
      <c r="F1073" s="13">
        <v>4.9000000000000004</v>
      </c>
      <c r="G1073" s="14">
        <v>1615.99</v>
      </c>
      <c r="H1073" s="12">
        <v>0</v>
      </c>
      <c r="I1073" s="12">
        <v>0</v>
      </c>
      <c r="J1073" s="10">
        <v>0</v>
      </c>
      <c r="K1073" s="10">
        <v>0</v>
      </c>
      <c r="L1073" s="14">
        <v>7918.3509999999997</v>
      </c>
      <c r="M1073" s="14">
        <v>118.86222856794009</v>
      </c>
      <c r="N1073" s="14">
        <v>-97.579970000000529</v>
      </c>
      <c r="O1073" s="14">
        <v>-35.545615932059889</v>
      </c>
      <c r="P1073" s="14">
        <v>-35.545615932059889</v>
      </c>
      <c r="Q1073" s="16">
        <v>0</v>
      </c>
      <c r="R1073" s="14">
        <v>0</v>
      </c>
      <c r="S1073" s="16">
        <v>154.40784450000001</v>
      </c>
      <c r="T1073" s="14">
        <v>0</v>
      </c>
      <c r="U1073" s="14">
        <v>0</v>
      </c>
      <c r="V1073" s="14">
        <v>659.99</v>
      </c>
      <c r="W1073">
        <f t="shared" si="81"/>
        <v>13</v>
      </c>
      <c r="X1073">
        <f t="shared" si="82"/>
        <v>0</v>
      </c>
      <c r="Y1073">
        <f t="shared" si="83"/>
        <v>0</v>
      </c>
      <c r="Z1073">
        <f t="shared" si="85"/>
        <v>0</v>
      </c>
      <c r="AA1073" s="23">
        <f t="shared" si="84"/>
        <v>154.40784450000001</v>
      </c>
    </row>
    <row r="1074" spans="1:27" x14ac:dyDescent="0.25">
      <c r="A1074" s="10" t="s">
        <v>43</v>
      </c>
      <c r="B1074" s="10" t="s">
        <v>45</v>
      </c>
      <c r="C1074" s="11">
        <v>45726.541666666657</v>
      </c>
      <c r="D1074" s="12">
        <v>5</v>
      </c>
      <c r="E1074" s="12">
        <v>5</v>
      </c>
      <c r="F1074" s="13">
        <v>4.8899999999999997</v>
      </c>
      <c r="G1074" s="14">
        <v>1615.99</v>
      </c>
      <c r="H1074" s="12">
        <v>0</v>
      </c>
      <c r="I1074" s="12">
        <v>0</v>
      </c>
      <c r="J1074" s="10">
        <v>0</v>
      </c>
      <c r="K1074" s="10">
        <v>0</v>
      </c>
      <c r="L1074" s="14">
        <v>7902.1910999999991</v>
      </c>
      <c r="M1074" s="14">
        <v>234.15960779382081</v>
      </c>
      <c r="N1074" s="14">
        <v>-5.3327670000000253</v>
      </c>
      <c r="O1074" s="14">
        <v>-2.9061252061792491</v>
      </c>
      <c r="P1074" s="14">
        <v>-2.9061252061792491</v>
      </c>
      <c r="Q1074" s="16">
        <v>0</v>
      </c>
      <c r="R1074" s="14">
        <v>0</v>
      </c>
      <c r="S1074" s="16">
        <v>237.06573299999999</v>
      </c>
      <c r="T1074" s="14">
        <v>0</v>
      </c>
      <c r="U1074" s="14">
        <v>0</v>
      </c>
      <c r="V1074" s="14">
        <v>659.99</v>
      </c>
      <c r="W1074">
        <f t="shared" si="81"/>
        <v>13</v>
      </c>
      <c r="X1074">
        <f t="shared" si="82"/>
        <v>0</v>
      </c>
      <c r="Y1074">
        <f t="shared" si="83"/>
        <v>0</v>
      </c>
      <c r="Z1074">
        <f t="shared" si="85"/>
        <v>0</v>
      </c>
      <c r="AA1074" s="23">
        <f t="shared" si="84"/>
        <v>237.06573299999999</v>
      </c>
    </row>
    <row r="1075" spans="1:27" x14ac:dyDescent="0.25">
      <c r="A1075" s="10" t="s">
        <v>43</v>
      </c>
      <c r="B1075" s="10" t="s">
        <v>44</v>
      </c>
      <c r="C1075" s="11">
        <v>45726.541666666657</v>
      </c>
      <c r="D1075" s="12">
        <v>8.32</v>
      </c>
      <c r="E1075" s="12">
        <v>8.32</v>
      </c>
      <c r="F1075" s="13">
        <v>8.56</v>
      </c>
      <c r="G1075" s="14">
        <v>1615.99</v>
      </c>
      <c r="H1075" s="12">
        <v>1115</v>
      </c>
      <c r="I1075" s="12">
        <v>0</v>
      </c>
      <c r="J1075" s="10">
        <v>0.1</v>
      </c>
      <c r="K1075" s="10">
        <v>0</v>
      </c>
      <c r="L1075" s="14">
        <v>13832.874400000001</v>
      </c>
      <c r="M1075" s="14">
        <v>273.64866678596252</v>
      </c>
      <c r="N1075" s="14">
        <v>-351.28789199999937</v>
      </c>
      <c r="O1075" s="14">
        <v>-191.4365652140375</v>
      </c>
      <c r="P1075" s="14">
        <v>-191.4365652140375</v>
      </c>
      <c r="Q1075" s="16">
        <v>0</v>
      </c>
      <c r="R1075" s="14">
        <v>0</v>
      </c>
      <c r="S1075" s="16">
        <v>414.98623199999997</v>
      </c>
      <c r="T1075" s="14">
        <v>50.098999999999997</v>
      </c>
      <c r="U1075" s="14">
        <v>0</v>
      </c>
      <c r="V1075" s="14">
        <v>659.99</v>
      </c>
      <c r="W1075">
        <f t="shared" si="81"/>
        <v>13</v>
      </c>
      <c r="X1075">
        <f t="shared" si="82"/>
        <v>111.5</v>
      </c>
      <c r="Y1075">
        <f t="shared" si="83"/>
        <v>0</v>
      </c>
      <c r="Z1075">
        <f t="shared" si="85"/>
        <v>0</v>
      </c>
      <c r="AA1075" s="23">
        <f t="shared" si="84"/>
        <v>414.98623199999997</v>
      </c>
    </row>
    <row r="1076" spans="1:27" x14ac:dyDescent="0.25">
      <c r="A1076" s="10" t="s">
        <v>26</v>
      </c>
      <c r="B1076" s="10" t="s">
        <v>31</v>
      </c>
      <c r="C1076" s="11">
        <v>45726.541666666657</v>
      </c>
      <c r="D1076" s="12">
        <v>9.6999999999999993</v>
      </c>
      <c r="E1076" s="12">
        <v>9.6999999999999993</v>
      </c>
      <c r="F1076" s="13">
        <v>9.6</v>
      </c>
      <c r="G1076" s="14">
        <v>1615.99</v>
      </c>
      <c r="H1076" s="12">
        <v>1115</v>
      </c>
      <c r="I1076" s="12">
        <v>0</v>
      </c>
      <c r="J1076" s="10">
        <v>0.4</v>
      </c>
      <c r="K1076" s="10">
        <v>0</v>
      </c>
      <c r="L1076" s="14">
        <v>15513.504000000001</v>
      </c>
      <c r="M1076" s="14">
        <v>274.35955452264233</v>
      </c>
      <c r="N1076" s="14">
        <v>-292.73991000000069</v>
      </c>
      <c r="O1076" s="14">
        <v>-205.2795174773577</v>
      </c>
      <c r="P1076" s="14">
        <v>-205.2795174773577</v>
      </c>
      <c r="Q1076" s="16">
        <v>0</v>
      </c>
      <c r="R1076" s="14">
        <v>0</v>
      </c>
      <c r="S1076" s="16">
        <v>279.24307199999998</v>
      </c>
      <c r="T1076" s="14">
        <v>200.39599999999999</v>
      </c>
      <c r="U1076" s="14">
        <v>0</v>
      </c>
      <c r="V1076" s="14">
        <v>659.99</v>
      </c>
      <c r="W1076">
        <f t="shared" si="81"/>
        <v>13</v>
      </c>
      <c r="X1076">
        <f t="shared" si="82"/>
        <v>446</v>
      </c>
      <c r="Y1076">
        <f t="shared" si="83"/>
        <v>0</v>
      </c>
      <c r="Z1076">
        <f t="shared" si="85"/>
        <v>0</v>
      </c>
      <c r="AA1076" s="23">
        <f t="shared" si="84"/>
        <v>279.24307199999998</v>
      </c>
    </row>
    <row r="1077" spans="1:27" x14ac:dyDescent="0.25">
      <c r="A1077" s="10" t="s">
        <v>80</v>
      </c>
      <c r="B1077" s="10" t="s">
        <v>83</v>
      </c>
      <c r="C1077" s="11">
        <v>45726.541666666657</v>
      </c>
      <c r="D1077" s="12">
        <v>11.4</v>
      </c>
      <c r="E1077" s="12">
        <v>11.4</v>
      </c>
      <c r="F1077" s="13">
        <v>11.46</v>
      </c>
      <c r="G1077" s="14">
        <v>1615.99</v>
      </c>
      <c r="H1077" s="12">
        <v>0</v>
      </c>
      <c r="I1077" s="12">
        <v>0</v>
      </c>
      <c r="J1077" s="10">
        <v>0</v>
      </c>
      <c r="K1077" s="10">
        <v>0</v>
      </c>
      <c r="L1077" s="14">
        <v>18519.2454</v>
      </c>
      <c r="M1077" s="14">
        <v>313.9982425991488</v>
      </c>
      <c r="N1077" s="14">
        <v>-58.547981999998761</v>
      </c>
      <c r="O1077" s="14">
        <v>-46.642245700851191</v>
      </c>
      <c r="P1077" s="14">
        <v>-46.642245700851191</v>
      </c>
      <c r="Q1077" s="16">
        <v>0</v>
      </c>
      <c r="R1077" s="14">
        <v>-0.48479699999999842</v>
      </c>
      <c r="S1077" s="16">
        <v>361.12528529999997</v>
      </c>
      <c r="T1077" s="14">
        <v>0</v>
      </c>
      <c r="U1077" s="14">
        <v>0</v>
      </c>
      <c r="V1077" s="14">
        <v>659.99</v>
      </c>
      <c r="W1077">
        <f t="shared" si="81"/>
        <v>13</v>
      </c>
      <c r="X1077">
        <f t="shared" si="82"/>
        <v>0</v>
      </c>
      <c r="Y1077">
        <f t="shared" si="83"/>
        <v>0</v>
      </c>
      <c r="Z1077">
        <f t="shared" si="85"/>
        <v>0</v>
      </c>
      <c r="AA1077" s="23">
        <f t="shared" si="84"/>
        <v>361.12528529999997</v>
      </c>
    </row>
    <row r="1078" spans="1:27" x14ac:dyDescent="0.25">
      <c r="A1078" s="10" t="s">
        <v>26</v>
      </c>
      <c r="B1078" s="10" t="s">
        <v>36</v>
      </c>
      <c r="C1078" s="11">
        <v>45726.541666666657</v>
      </c>
      <c r="D1078" s="12">
        <v>9.76</v>
      </c>
      <c r="E1078" s="12">
        <v>9.76</v>
      </c>
      <c r="F1078" s="13">
        <v>9.5</v>
      </c>
      <c r="G1078" s="14">
        <v>1615.99</v>
      </c>
      <c r="H1078" s="12">
        <v>1115</v>
      </c>
      <c r="I1078" s="12">
        <v>0</v>
      </c>
      <c r="J1078" s="10">
        <v>0.6</v>
      </c>
      <c r="K1078" s="10">
        <v>0</v>
      </c>
      <c r="L1078" s="14">
        <v>15351.905000000001</v>
      </c>
      <c r="M1078" s="14">
        <v>371.64877252264341</v>
      </c>
      <c r="N1078" s="14">
        <v>-292.73990999999899</v>
      </c>
      <c r="O1078" s="14">
        <v>-205.27951747735651</v>
      </c>
      <c r="P1078" s="14">
        <v>-205.27951747735651</v>
      </c>
      <c r="Q1078" s="16">
        <v>0</v>
      </c>
      <c r="R1078" s="14">
        <v>0</v>
      </c>
      <c r="S1078" s="16">
        <v>276.33429000000001</v>
      </c>
      <c r="T1078" s="14">
        <v>300.59399999999999</v>
      </c>
      <c r="U1078" s="14">
        <v>0</v>
      </c>
      <c r="V1078" s="14">
        <v>659.99</v>
      </c>
      <c r="W1078">
        <f t="shared" si="81"/>
        <v>13</v>
      </c>
      <c r="X1078">
        <f t="shared" si="82"/>
        <v>669</v>
      </c>
      <c r="Y1078">
        <f t="shared" si="83"/>
        <v>0</v>
      </c>
      <c r="Z1078">
        <f t="shared" si="85"/>
        <v>0</v>
      </c>
      <c r="AA1078" s="23">
        <f t="shared" si="84"/>
        <v>276.33429000000001</v>
      </c>
    </row>
    <row r="1079" spans="1:27" x14ac:dyDescent="0.25">
      <c r="A1079" s="10" t="s">
        <v>26</v>
      </c>
      <c r="B1079" s="10" t="s">
        <v>32</v>
      </c>
      <c r="C1079" s="11">
        <v>45726.541666666657</v>
      </c>
      <c r="D1079" s="12">
        <v>9.75</v>
      </c>
      <c r="E1079" s="12">
        <v>9.75</v>
      </c>
      <c r="F1079" s="13">
        <v>9.5</v>
      </c>
      <c r="G1079" s="14">
        <v>1615.99</v>
      </c>
      <c r="H1079" s="12">
        <v>1115</v>
      </c>
      <c r="I1079" s="12">
        <v>0</v>
      </c>
      <c r="J1079" s="10">
        <v>0.2</v>
      </c>
      <c r="K1079" s="10">
        <v>0</v>
      </c>
      <c r="L1079" s="14">
        <v>15351.905000000001</v>
      </c>
      <c r="M1079" s="14">
        <v>373.13272298385681</v>
      </c>
      <c r="N1079" s="14">
        <v>-4.8479700000000783</v>
      </c>
      <c r="O1079" s="14">
        <v>-3.3995670161431688</v>
      </c>
      <c r="P1079" s="14">
        <v>-3.3995670161431688</v>
      </c>
      <c r="Q1079" s="16">
        <v>0</v>
      </c>
      <c r="R1079" s="14">
        <v>0</v>
      </c>
      <c r="S1079" s="16">
        <v>276.33429000000001</v>
      </c>
      <c r="T1079" s="14">
        <v>100.19799999999999</v>
      </c>
      <c r="U1079" s="14">
        <v>0</v>
      </c>
      <c r="V1079" s="14">
        <v>659.99</v>
      </c>
      <c r="W1079">
        <f t="shared" si="81"/>
        <v>13</v>
      </c>
      <c r="X1079">
        <f t="shared" si="82"/>
        <v>223</v>
      </c>
      <c r="Y1079">
        <f t="shared" si="83"/>
        <v>0</v>
      </c>
      <c r="Z1079">
        <f t="shared" si="85"/>
        <v>0</v>
      </c>
      <c r="AA1079" s="23">
        <f t="shared" si="84"/>
        <v>276.33429000000001</v>
      </c>
    </row>
    <row r="1080" spans="1:27" x14ac:dyDescent="0.25">
      <c r="A1080" s="10" t="s">
        <v>122</v>
      </c>
      <c r="B1080" s="10" t="s">
        <v>123</v>
      </c>
      <c r="C1080" s="11">
        <v>45726.541666666657</v>
      </c>
      <c r="D1080" s="12">
        <v>18.5</v>
      </c>
      <c r="E1080" s="12">
        <v>18.5</v>
      </c>
      <c r="F1080" s="13">
        <v>17.93</v>
      </c>
      <c r="G1080" s="14">
        <v>1615.99</v>
      </c>
      <c r="H1080" s="12">
        <v>1115</v>
      </c>
      <c r="I1080" s="12">
        <v>0</v>
      </c>
      <c r="J1080" s="10">
        <v>0.4</v>
      </c>
      <c r="K1080" s="10">
        <v>0</v>
      </c>
      <c r="L1080" s="14">
        <v>28974.700700000001</v>
      </c>
      <c r="M1080" s="14">
        <v>489.58832907465768</v>
      </c>
      <c r="N1080" s="14">
        <v>-8.2415490000000986</v>
      </c>
      <c r="O1080" s="14">
        <v>-6.5656294253424017</v>
      </c>
      <c r="P1080" s="14">
        <v>-6.5656294253424017</v>
      </c>
      <c r="Q1080" s="16">
        <v>0</v>
      </c>
      <c r="R1080" s="14">
        <v>-36.11737650000002</v>
      </c>
      <c r="S1080" s="16">
        <v>331.87533500000012</v>
      </c>
      <c r="T1080" s="14">
        <v>200.39599999999999</v>
      </c>
      <c r="U1080" s="14">
        <v>0</v>
      </c>
      <c r="V1080" s="14">
        <v>659.99</v>
      </c>
      <c r="W1080">
        <f t="shared" si="81"/>
        <v>13</v>
      </c>
      <c r="X1080">
        <f t="shared" si="82"/>
        <v>446</v>
      </c>
      <c r="Y1080">
        <f t="shared" si="83"/>
        <v>0</v>
      </c>
      <c r="Z1080">
        <f t="shared" si="85"/>
        <v>0</v>
      </c>
      <c r="AA1080" s="23">
        <f t="shared" si="84"/>
        <v>331.87533500000012</v>
      </c>
    </row>
    <row r="1081" spans="1:27" x14ac:dyDescent="0.25">
      <c r="A1081" s="10" t="s">
        <v>112</v>
      </c>
      <c r="B1081" s="10" t="s">
        <v>155</v>
      </c>
      <c r="C1081" s="11">
        <v>45726.541666666657</v>
      </c>
      <c r="D1081" s="12">
        <v>0</v>
      </c>
      <c r="E1081" s="12">
        <v>0</v>
      </c>
      <c r="F1081" s="13">
        <v>0</v>
      </c>
      <c r="G1081" s="14">
        <v>1615.99</v>
      </c>
      <c r="H1081" s="12">
        <v>1115</v>
      </c>
      <c r="I1081" s="12">
        <v>0</v>
      </c>
      <c r="J1081" s="10">
        <v>1</v>
      </c>
      <c r="K1081" s="10">
        <v>0</v>
      </c>
      <c r="L1081" s="14">
        <v>0</v>
      </c>
      <c r="M1081" s="14">
        <v>500.99</v>
      </c>
      <c r="N1081" s="14">
        <v>0</v>
      </c>
      <c r="O1081" s="14">
        <v>0</v>
      </c>
      <c r="P1081" s="14">
        <v>0</v>
      </c>
      <c r="Q1081" s="16">
        <v>0</v>
      </c>
      <c r="R1081" s="14">
        <v>0</v>
      </c>
      <c r="S1081" s="16">
        <v>0</v>
      </c>
      <c r="T1081" s="14">
        <v>500.99</v>
      </c>
      <c r="U1081" s="14">
        <v>0</v>
      </c>
      <c r="V1081" s="14">
        <v>659.99</v>
      </c>
      <c r="W1081">
        <f t="shared" si="81"/>
        <v>13</v>
      </c>
      <c r="X1081">
        <f t="shared" si="82"/>
        <v>1115</v>
      </c>
      <c r="Y1081">
        <f t="shared" si="83"/>
        <v>0</v>
      </c>
      <c r="Z1081">
        <f t="shared" si="85"/>
        <v>0</v>
      </c>
      <c r="AA1081" s="23">
        <f t="shared" si="84"/>
        <v>0</v>
      </c>
    </row>
    <row r="1082" spans="1:27" x14ac:dyDescent="0.25">
      <c r="A1082" s="10" t="s">
        <v>98</v>
      </c>
      <c r="B1082" s="10" t="s">
        <v>100</v>
      </c>
      <c r="C1082" s="11">
        <v>45726.541666666657</v>
      </c>
      <c r="D1082" s="12">
        <v>7.34</v>
      </c>
      <c r="E1082" s="12">
        <v>3.67</v>
      </c>
      <c r="F1082" s="13">
        <v>0</v>
      </c>
      <c r="G1082" s="14">
        <v>1615.99</v>
      </c>
      <c r="H1082" s="12">
        <v>1115</v>
      </c>
      <c r="I1082" s="12">
        <v>0</v>
      </c>
      <c r="J1082" s="10">
        <v>1.6</v>
      </c>
      <c r="K1082" s="10">
        <v>0</v>
      </c>
      <c r="L1082" s="14">
        <v>0</v>
      </c>
      <c r="M1082" s="14">
        <v>620.6459664916465</v>
      </c>
      <c r="N1082" s="14">
        <v>-101.8073700000002</v>
      </c>
      <c r="O1082" s="14">
        <v>-99.36124231835359</v>
      </c>
      <c r="P1082" s="14">
        <v>-99.36124231835359</v>
      </c>
      <c r="Q1082" s="16">
        <v>0</v>
      </c>
      <c r="R1082" s="14">
        <v>-81.576791189999994</v>
      </c>
      <c r="S1082" s="16">
        <v>0</v>
      </c>
      <c r="T1082" s="14">
        <v>801.58399999999995</v>
      </c>
      <c r="U1082" s="14">
        <v>0</v>
      </c>
      <c r="V1082" s="14">
        <v>659.99</v>
      </c>
      <c r="W1082">
        <f t="shared" si="81"/>
        <v>13</v>
      </c>
      <c r="X1082">
        <f t="shared" si="82"/>
        <v>1784</v>
      </c>
      <c r="Y1082">
        <f t="shared" si="83"/>
        <v>0</v>
      </c>
      <c r="Z1082">
        <f t="shared" si="85"/>
        <v>0</v>
      </c>
      <c r="AA1082" s="23">
        <f t="shared" si="84"/>
        <v>0</v>
      </c>
    </row>
    <row r="1083" spans="1:27" x14ac:dyDescent="0.25">
      <c r="A1083" s="10" t="s">
        <v>63</v>
      </c>
      <c r="B1083" s="10" t="s">
        <v>64</v>
      </c>
      <c r="C1083" s="11">
        <v>45726.541666666657</v>
      </c>
      <c r="D1083" s="12">
        <v>32.700000000000003</v>
      </c>
      <c r="E1083" s="12">
        <v>32.700000000000003</v>
      </c>
      <c r="F1083" s="13">
        <v>32.99</v>
      </c>
      <c r="G1083" s="14">
        <v>1615.99</v>
      </c>
      <c r="H1083" s="12">
        <v>1115</v>
      </c>
      <c r="I1083" s="12">
        <v>0</v>
      </c>
      <c r="J1083" s="10">
        <v>0.4</v>
      </c>
      <c r="K1083" s="10">
        <v>0</v>
      </c>
      <c r="L1083" s="14">
        <v>53311.510100000007</v>
      </c>
      <c r="M1083" s="14">
        <v>730.24037644020177</v>
      </c>
      <c r="N1083" s="14">
        <v>-673.30179299999782</v>
      </c>
      <c r="O1083" s="14">
        <v>-536.38582555979849</v>
      </c>
      <c r="P1083" s="14">
        <v>-536.38582555979849</v>
      </c>
      <c r="Q1083" s="16">
        <v>0</v>
      </c>
      <c r="R1083" s="14">
        <v>0</v>
      </c>
      <c r="S1083" s="16">
        <v>1066.230202</v>
      </c>
      <c r="T1083" s="14">
        <v>200.39599999999999</v>
      </c>
      <c r="U1083" s="14">
        <v>0</v>
      </c>
      <c r="V1083" s="14">
        <v>659.99</v>
      </c>
      <c r="W1083">
        <f t="shared" si="81"/>
        <v>13</v>
      </c>
      <c r="X1083">
        <f t="shared" si="82"/>
        <v>446</v>
      </c>
      <c r="Y1083">
        <f t="shared" si="83"/>
        <v>0</v>
      </c>
      <c r="Z1083">
        <f t="shared" si="85"/>
        <v>0</v>
      </c>
      <c r="AA1083" s="23">
        <f t="shared" si="84"/>
        <v>1066.230202</v>
      </c>
    </row>
    <row r="1084" spans="1:27" x14ac:dyDescent="0.25">
      <c r="A1084" s="10" t="s">
        <v>118</v>
      </c>
      <c r="B1084" s="10" t="s">
        <v>119</v>
      </c>
      <c r="C1084" s="11">
        <v>45726.541666666657</v>
      </c>
      <c r="D1084" s="12">
        <v>21.11</v>
      </c>
      <c r="E1084" s="12">
        <v>21.11</v>
      </c>
      <c r="F1084" s="13">
        <v>10.39</v>
      </c>
      <c r="G1084" s="14">
        <v>1615.99</v>
      </c>
      <c r="H1084" s="12">
        <v>1115</v>
      </c>
      <c r="I1084" s="12">
        <v>0</v>
      </c>
      <c r="J1084" s="10">
        <v>2.2999999999999998</v>
      </c>
      <c r="K1084" s="10">
        <v>0</v>
      </c>
      <c r="L1084" s="14">
        <v>16790.1361</v>
      </c>
      <c r="M1084" s="14">
        <v>912.82942600376896</v>
      </c>
      <c r="N1084" s="14">
        <v>-407.71427700000078</v>
      </c>
      <c r="O1084" s="14">
        <v>-349.77282728623112</v>
      </c>
      <c r="P1084" s="14">
        <v>-349.77282728623112</v>
      </c>
      <c r="Q1084" s="16">
        <v>0</v>
      </c>
      <c r="R1084" s="14">
        <v>-217.08240065999999</v>
      </c>
      <c r="S1084" s="16">
        <v>327.40765395</v>
      </c>
      <c r="T1084" s="14">
        <v>1152.277</v>
      </c>
      <c r="U1084" s="14">
        <v>0</v>
      </c>
      <c r="V1084" s="14">
        <v>659.99</v>
      </c>
      <c r="W1084">
        <f t="shared" si="81"/>
        <v>13</v>
      </c>
      <c r="X1084">
        <f t="shared" si="82"/>
        <v>2564.5</v>
      </c>
      <c r="Y1084">
        <f t="shared" si="83"/>
        <v>0</v>
      </c>
      <c r="Z1084">
        <f t="shared" si="85"/>
        <v>0</v>
      </c>
      <c r="AA1084" s="23">
        <f t="shared" si="84"/>
        <v>327.40765395</v>
      </c>
    </row>
    <row r="1085" spans="1:27" x14ac:dyDescent="0.25">
      <c r="A1085" s="10" t="s">
        <v>73</v>
      </c>
      <c r="B1085" s="10" t="s">
        <v>74</v>
      </c>
      <c r="C1085" s="11">
        <v>45726.541666666657</v>
      </c>
      <c r="D1085" s="12">
        <v>5.65</v>
      </c>
      <c r="E1085" s="12">
        <v>5.65</v>
      </c>
      <c r="F1085" s="13">
        <v>4.04</v>
      </c>
      <c r="G1085" s="14">
        <v>1615.99</v>
      </c>
      <c r="H1085" s="12">
        <v>1115</v>
      </c>
      <c r="I1085" s="12">
        <v>0</v>
      </c>
      <c r="J1085" s="10">
        <v>1.5</v>
      </c>
      <c r="K1085" s="10">
        <v>0</v>
      </c>
      <c r="L1085" s="14">
        <v>6528.5995999999996</v>
      </c>
      <c r="M1085" s="14">
        <v>915.0491736702661</v>
      </c>
      <c r="N1085" s="14">
        <v>-7.7567520000000219</v>
      </c>
      <c r="O1085" s="14">
        <v>-6.1794159297339704</v>
      </c>
      <c r="P1085" s="14">
        <v>-6.1794159297339704</v>
      </c>
      <c r="Q1085" s="16">
        <v>0</v>
      </c>
      <c r="R1085" s="14">
        <v>0</v>
      </c>
      <c r="S1085" s="16">
        <v>169.74358960000001</v>
      </c>
      <c r="T1085" s="14">
        <v>751.48500000000001</v>
      </c>
      <c r="U1085" s="14">
        <v>0</v>
      </c>
      <c r="V1085" s="14">
        <v>659.99</v>
      </c>
      <c r="W1085">
        <f t="shared" si="81"/>
        <v>13</v>
      </c>
      <c r="X1085">
        <f t="shared" si="82"/>
        <v>1672.5</v>
      </c>
      <c r="Y1085">
        <f t="shared" si="83"/>
        <v>0</v>
      </c>
      <c r="Z1085">
        <f t="shared" si="85"/>
        <v>0</v>
      </c>
      <c r="AA1085" s="23">
        <f t="shared" si="84"/>
        <v>169.74358960000001</v>
      </c>
    </row>
    <row r="1086" spans="1:27" x14ac:dyDescent="0.25">
      <c r="A1086" s="10" t="s">
        <v>80</v>
      </c>
      <c r="B1086" s="10" t="s">
        <v>81</v>
      </c>
      <c r="C1086" s="11">
        <v>45726.541666666657</v>
      </c>
      <c r="D1086" s="12">
        <v>35</v>
      </c>
      <c r="E1086" s="12">
        <v>35</v>
      </c>
      <c r="F1086" s="13">
        <v>35</v>
      </c>
      <c r="G1086" s="14">
        <v>1615.99</v>
      </c>
      <c r="H1086" s="12">
        <v>0</v>
      </c>
      <c r="I1086" s="12">
        <v>0</v>
      </c>
      <c r="J1086" s="10">
        <v>0</v>
      </c>
      <c r="K1086" s="10">
        <v>0</v>
      </c>
      <c r="L1086" s="14">
        <v>56559.65</v>
      </c>
      <c r="M1086" s="14">
        <v>989.79387500000018</v>
      </c>
      <c r="N1086" s="14">
        <v>0</v>
      </c>
      <c r="O1086" s="14">
        <v>0</v>
      </c>
      <c r="P1086" s="14">
        <v>0</v>
      </c>
      <c r="Q1086" s="16">
        <v>0</v>
      </c>
      <c r="R1086" s="14">
        <v>0</v>
      </c>
      <c r="S1086" s="16">
        <v>989.79387500000018</v>
      </c>
      <c r="T1086" s="14">
        <v>0</v>
      </c>
      <c r="U1086" s="14">
        <v>0</v>
      </c>
      <c r="V1086" s="14">
        <v>659.99</v>
      </c>
      <c r="W1086">
        <f t="shared" si="81"/>
        <v>13</v>
      </c>
      <c r="X1086">
        <f t="shared" si="82"/>
        <v>0</v>
      </c>
      <c r="Y1086">
        <f t="shared" si="83"/>
        <v>0</v>
      </c>
      <c r="Z1086">
        <f t="shared" si="85"/>
        <v>0</v>
      </c>
      <c r="AA1086" s="23">
        <f t="shared" si="84"/>
        <v>989.79387500000018</v>
      </c>
    </row>
    <row r="1087" spans="1:27" x14ac:dyDescent="0.25">
      <c r="A1087" s="10" t="s">
        <v>108</v>
      </c>
      <c r="B1087" s="10" t="s">
        <v>108</v>
      </c>
      <c r="C1087" s="11">
        <v>45726.541666666657</v>
      </c>
      <c r="D1087" s="12">
        <v>30</v>
      </c>
      <c r="E1087" s="12">
        <v>30</v>
      </c>
      <c r="F1087" s="13">
        <v>26.93</v>
      </c>
      <c r="G1087" s="14">
        <v>1615.99</v>
      </c>
      <c r="H1087" s="12">
        <v>0</v>
      </c>
      <c r="I1087" s="12">
        <v>0</v>
      </c>
      <c r="J1087" s="10">
        <v>0</v>
      </c>
      <c r="K1087" s="10">
        <v>0</v>
      </c>
      <c r="L1087" s="14">
        <v>43518.610699999997</v>
      </c>
      <c r="M1087" s="14">
        <v>1006.968960333342</v>
      </c>
      <c r="N1087" s="14">
        <v>-148.8326790000003</v>
      </c>
      <c r="O1087" s="14">
        <v>-7.0146689766582826</v>
      </c>
      <c r="P1087" s="14">
        <v>-7.0146689766582826</v>
      </c>
      <c r="Q1087" s="16">
        <v>0</v>
      </c>
      <c r="R1087" s="14">
        <v>0</v>
      </c>
      <c r="S1087" s="16">
        <v>1013.98362931</v>
      </c>
      <c r="T1087" s="14">
        <v>0</v>
      </c>
      <c r="U1087" s="14">
        <v>0</v>
      </c>
      <c r="V1087" s="14">
        <v>659.99</v>
      </c>
      <c r="W1087">
        <f t="shared" si="81"/>
        <v>13</v>
      </c>
      <c r="X1087">
        <f t="shared" si="82"/>
        <v>0</v>
      </c>
      <c r="Y1087">
        <f t="shared" si="83"/>
        <v>0</v>
      </c>
      <c r="Z1087">
        <f t="shared" si="85"/>
        <v>0</v>
      </c>
      <c r="AA1087" s="23">
        <f t="shared" si="84"/>
        <v>1013.98362931</v>
      </c>
    </row>
    <row r="1088" spans="1:27" x14ac:dyDescent="0.25">
      <c r="A1088" s="10" t="s">
        <v>112</v>
      </c>
      <c r="B1088" s="10" t="s">
        <v>154</v>
      </c>
      <c r="C1088" s="11">
        <v>45726.541666666657</v>
      </c>
      <c r="D1088" s="12">
        <v>0</v>
      </c>
      <c r="E1088" s="12">
        <v>0</v>
      </c>
      <c r="F1088" s="13">
        <v>0</v>
      </c>
      <c r="G1088" s="14">
        <v>1615.99</v>
      </c>
      <c r="H1088" s="12">
        <v>1115</v>
      </c>
      <c r="I1088" s="12">
        <v>0</v>
      </c>
      <c r="J1088" s="10">
        <v>5</v>
      </c>
      <c r="K1088" s="10">
        <v>0</v>
      </c>
      <c r="L1088" s="14">
        <v>0</v>
      </c>
      <c r="M1088" s="14">
        <v>2504.9499999999998</v>
      </c>
      <c r="N1088" s="14">
        <v>0</v>
      </c>
      <c r="O1088" s="14">
        <v>0</v>
      </c>
      <c r="P1088" s="14">
        <v>0</v>
      </c>
      <c r="Q1088" s="16">
        <v>0</v>
      </c>
      <c r="R1088" s="14">
        <v>0</v>
      </c>
      <c r="S1088" s="16">
        <v>0</v>
      </c>
      <c r="T1088" s="14">
        <v>2504.9499999999998</v>
      </c>
      <c r="U1088" s="14">
        <v>0</v>
      </c>
      <c r="V1088" s="14">
        <v>659.99</v>
      </c>
      <c r="W1088">
        <f t="shared" si="81"/>
        <v>13</v>
      </c>
      <c r="X1088">
        <f t="shared" si="82"/>
        <v>5575</v>
      </c>
      <c r="Y1088">
        <f t="shared" si="83"/>
        <v>0</v>
      </c>
      <c r="Z1088">
        <f t="shared" si="85"/>
        <v>0</v>
      </c>
      <c r="AA1088" s="23">
        <f t="shared" si="84"/>
        <v>0</v>
      </c>
    </row>
    <row r="1089" spans="1:27" x14ac:dyDescent="0.25">
      <c r="A1089" s="10" t="s">
        <v>98</v>
      </c>
      <c r="B1089" s="10" t="s">
        <v>105</v>
      </c>
      <c r="C1089" s="11">
        <v>45726.541666666657</v>
      </c>
      <c r="D1089" s="12">
        <v>17.3</v>
      </c>
      <c r="E1089" s="12">
        <v>8.65</v>
      </c>
      <c r="F1089" s="13">
        <v>3.69</v>
      </c>
      <c r="G1089" s="14">
        <v>1615.99</v>
      </c>
      <c r="H1089" s="12">
        <v>1115</v>
      </c>
      <c r="I1089" s="12">
        <v>0</v>
      </c>
      <c r="J1089" s="10">
        <v>5.0999999999999996</v>
      </c>
      <c r="K1089" s="10">
        <v>0</v>
      </c>
      <c r="L1089" s="14">
        <v>5963.0030999999999</v>
      </c>
      <c r="M1089" s="14">
        <v>2579.858110728203</v>
      </c>
      <c r="N1089" s="14">
        <v>-87.821973000000298</v>
      </c>
      <c r="O1089" s="14">
        <v>-66.720970271796801</v>
      </c>
      <c r="P1089" s="14">
        <v>-66.720970271796801</v>
      </c>
      <c r="Q1089" s="16">
        <v>0</v>
      </c>
      <c r="R1089" s="14">
        <v>0</v>
      </c>
      <c r="S1089" s="16">
        <v>91.530080999999996</v>
      </c>
      <c r="T1089" s="14">
        <v>2555.049</v>
      </c>
      <c r="U1089" s="14">
        <v>0</v>
      </c>
      <c r="V1089" s="14">
        <v>659.99</v>
      </c>
      <c r="W1089">
        <f t="shared" si="81"/>
        <v>13</v>
      </c>
      <c r="X1089">
        <f t="shared" si="82"/>
        <v>5686.5</v>
      </c>
      <c r="Y1089">
        <f t="shared" si="83"/>
        <v>0</v>
      </c>
      <c r="Z1089">
        <f t="shared" si="85"/>
        <v>59.630031000000002</v>
      </c>
      <c r="AA1089" s="23">
        <f t="shared" si="84"/>
        <v>210.790143</v>
      </c>
    </row>
    <row r="1090" spans="1:27" x14ac:dyDescent="0.25">
      <c r="A1090" s="10" t="s">
        <v>54</v>
      </c>
      <c r="B1090" s="10" t="s">
        <v>54</v>
      </c>
      <c r="C1090" s="11">
        <v>45726.541666666657</v>
      </c>
      <c r="D1090" s="12">
        <v>96.6</v>
      </c>
      <c r="E1090" s="12">
        <v>96.6</v>
      </c>
      <c r="F1090" s="13">
        <v>95.8</v>
      </c>
      <c r="G1090" s="14">
        <v>1615.99</v>
      </c>
      <c r="H1090" s="12">
        <v>1115</v>
      </c>
      <c r="I1090" s="12">
        <v>0</v>
      </c>
      <c r="J1090" s="10">
        <v>1.7</v>
      </c>
      <c r="K1090" s="10">
        <v>0</v>
      </c>
      <c r="L1090" s="14">
        <v>154811.842</v>
      </c>
      <c r="M1090" s="14">
        <v>3055.3415528493802</v>
      </c>
      <c r="N1090" s="14">
        <v>-878.21973000000571</v>
      </c>
      <c r="O1090" s="14">
        <v>-582.95460315061916</v>
      </c>
      <c r="P1090" s="14">
        <v>-582.95460315061916</v>
      </c>
      <c r="Q1090" s="16">
        <v>0</v>
      </c>
      <c r="R1090" s="14">
        <v>0</v>
      </c>
      <c r="S1090" s="16">
        <v>2786.613155999999</v>
      </c>
      <c r="T1090" s="14">
        <v>851.68299999999999</v>
      </c>
      <c r="U1090" s="14">
        <v>0</v>
      </c>
      <c r="V1090" s="14">
        <v>659.99</v>
      </c>
      <c r="W1090">
        <f t="shared" ref="W1090:W1153" si="86">+HOUR(C1090)</f>
        <v>13</v>
      </c>
      <c r="X1090">
        <f t="shared" ref="X1090:X1153" si="87">+J1090*H1090</f>
        <v>1895.5</v>
      </c>
      <c r="Y1090">
        <f t="shared" ref="Y1090:Y1153" si="88">+K1090*I1090</f>
        <v>0</v>
      </c>
      <c r="Z1090">
        <f t="shared" si="85"/>
        <v>0</v>
      </c>
      <c r="AA1090" s="23">
        <f t="shared" ref="AA1090:AA1153" si="89">+Z1090+S1090+Z1090</f>
        <v>2786.613155999999</v>
      </c>
    </row>
    <row r="1091" spans="1:27" x14ac:dyDescent="0.25">
      <c r="A1091" s="10" t="s">
        <v>115</v>
      </c>
      <c r="B1091" s="10" t="s">
        <v>117</v>
      </c>
      <c r="C1091" s="11">
        <v>45726.541666666657</v>
      </c>
      <c r="D1091" s="12">
        <v>9.33</v>
      </c>
      <c r="E1091" s="12">
        <v>9.33</v>
      </c>
      <c r="F1091" s="13">
        <v>0</v>
      </c>
      <c r="G1091" s="14">
        <v>1615.99</v>
      </c>
      <c r="H1091" s="12">
        <v>1115</v>
      </c>
      <c r="I1091" s="12">
        <v>0</v>
      </c>
      <c r="J1091" s="10">
        <v>8</v>
      </c>
      <c r="K1091" s="10">
        <v>0</v>
      </c>
      <c r="L1091" s="14">
        <v>0</v>
      </c>
      <c r="M1091" s="14">
        <v>3897.2766474182472</v>
      </c>
      <c r="N1091" s="14">
        <v>-63.023610000000147</v>
      </c>
      <c r="O1091" s="14">
        <v>-59.705731791752797</v>
      </c>
      <c r="P1091" s="14">
        <v>-59.705731791752797</v>
      </c>
      <c r="Q1091" s="16">
        <v>0</v>
      </c>
      <c r="R1091" s="14">
        <v>-50.937620789999997</v>
      </c>
      <c r="S1091" s="16">
        <v>0</v>
      </c>
      <c r="T1091" s="14">
        <v>4007.92</v>
      </c>
      <c r="U1091" s="14">
        <v>0</v>
      </c>
      <c r="V1091" s="14">
        <v>659.99</v>
      </c>
      <c r="W1091">
        <f t="shared" si="86"/>
        <v>13</v>
      </c>
      <c r="X1091">
        <f t="shared" si="87"/>
        <v>8920</v>
      </c>
      <c r="Y1091">
        <f t="shared" si="88"/>
        <v>0</v>
      </c>
      <c r="Z1091">
        <f t="shared" si="85"/>
        <v>0</v>
      </c>
      <c r="AA1091" s="23">
        <f t="shared" si="89"/>
        <v>0</v>
      </c>
    </row>
    <row r="1092" spans="1:27" x14ac:dyDescent="0.25">
      <c r="A1092" s="10" t="s">
        <v>73</v>
      </c>
      <c r="B1092" s="10" t="s">
        <v>76</v>
      </c>
      <c r="C1092" s="11">
        <v>45726.541666666657</v>
      </c>
      <c r="D1092" s="12">
        <v>34.39</v>
      </c>
      <c r="E1092" s="12">
        <v>34.39</v>
      </c>
      <c r="F1092" s="13">
        <v>17.47</v>
      </c>
      <c r="G1092" s="14">
        <v>1615.99</v>
      </c>
      <c r="H1092" s="12">
        <v>1115</v>
      </c>
      <c r="I1092" s="12">
        <v>0</v>
      </c>
      <c r="J1092" s="10">
        <v>13.9</v>
      </c>
      <c r="K1092" s="10">
        <v>0</v>
      </c>
      <c r="L1092" s="14">
        <v>28231.345300000001</v>
      </c>
      <c r="M1092" s="14">
        <v>7571.0921052002841</v>
      </c>
      <c r="N1092" s="14">
        <v>-146.8934910000003</v>
      </c>
      <c r="O1092" s="14">
        <v>-126.68387259971649</v>
      </c>
      <c r="P1092" s="14">
        <v>-126.68387259971649</v>
      </c>
      <c r="Q1092" s="16">
        <v>0</v>
      </c>
      <c r="R1092" s="14">
        <v>0</v>
      </c>
      <c r="S1092" s="16">
        <v>734.0149778</v>
      </c>
      <c r="T1092" s="14">
        <v>6963.7610000000004</v>
      </c>
      <c r="U1092" s="14">
        <v>0</v>
      </c>
      <c r="V1092" s="14">
        <v>659.99</v>
      </c>
      <c r="W1092">
        <f t="shared" si="86"/>
        <v>13</v>
      </c>
      <c r="X1092">
        <f t="shared" si="87"/>
        <v>15498.5</v>
      </c>
      <c r="Y1092">
        <f t="shared" si="88"/>
        <v>0</v>
      </c>
      <c r="Z1092">
        <f t="shared" si="85"/>
        <v>0</v>
      </c>
      <c r="AA1092" s="23">
        <f t="shared" si="89"/>
        <v>734.0149778</v>
      </c>
    </row>
    <row r="1093" spans="1:27" x14ac:dyDescent="0.25">
      <c r="A1093" s="10" t="s">
        <v>96</v>
      </c>
      <c r="B1093" s="10" t="s">
        <v>97</v>
      </c>
      <c r="C1093" s="11">
        <v>45726.541666666657</v>
      </c>
      <c r="D1093" s="12">
        <v>0</v>
      </c>
      <c r="E1093" s="12">
        <v>0</v>
      </c>
      <c r="F1093" s="13">
        <v>0</v>
      </c>
      <c r="G1093" s="14">
        <v>1615.99</v>
      </c>
      <c r="H1093" s="12">
        <v>1122.7068618481239</v>
      </c>
      <c r="I1093" s="12">
        <v>1199.2617700729929</v>
      </c>
      <c r="J1093" s="10">
        <v>109.3</v>
      </c>
      <c r="K1093" s="10">
        <v>109.6</v>
      </c>
      <c r="L1093" s="14">
        <v>0</v>
      </c>
      <c r="M1093" s="14">
        <v>8242.4330000000045</v>
      </c>
      <c r="N1093" s="14">
        <v>0</v>
      </c>
      <c r="O1093" s="14">
        <v>0</v>
      </c>
      <c r="P1093" s="14">
        <v>0</v>
      </c>
      <c r="Q1093" s="16">
        <v>0</v>
      </c>
      <c r="R1093" s="14">
        <v>0</v>
      </c>
      <c r="S1093" s="16">
        <v>0</v>
      </c>
      <c r="T1093" s="14">
        <v>-125.018468978101</v>
      </c>
      <c r="U1093" s="14">
        <v>8367.4514689781063</v>
      </c>
      <c r="V1093" s="14">
        <v>659.99</v>
      </c>
      <c r="W1093">
        <f t="shared" si="86"/>
        <v>13</v>
      </c>
      <c r="X1093">
        <f t="shared" si="87"/>
        <v>122711.85999999994</v>
      </c>
      <c r="Y1093">
        <f t="shared" si="88"/>
        <v>131439.09000000003</v>
      </c>
      <c r="Z1093">
        <f t="shared" si="85"/>
        <v>0</v>
      </c>
      <c r="AA1093" s="23">
        <f t="shared" si="89"/>
        <v>0</v>
      </c>
    </row>
    <row r="1094" spans="1:27" x14ac:dyDescent="0.25">
      <c r="A1094" s="10" t="s">
        <v>26</v>
      </c>
      <c r="B1094" s="10" t="s">
        <v>42</v>
      </c>
      <c r="C1094" s="11">
        <v>45726.583333333343</v>
      </c>
      <c r="D1094" s="12">
        <v>7.1</v>
      </c>
      <c r="E1094" s="12">
        <v>7.1</v>
      </c>
      <c r="F1094" s="13">
        <v>56.92</v>
      </c>
      <c r="G1094" s="14">
        <v>1650</v>
      </c>
      <c r="H1094" s="12">
        <v>1058.5999999999999</v>
      </c>
      <c r="I1094" s="12">
        <v>0</v>
      </c>
      <c r="J1094" s="10">
        <v>3.3</v>
      </c>
      <c r="K1094" s="10">
        <v>0</v>
      </c>
      <c r="L1094" s="14">
        <v>93918</v>
      </c>
      <c r="M1094" s="14">
        <v>-52736.20131160193</v>
      </c>
      <c r="N1094" s="14">
        <v>-56732.160000000003</v>
      </c>
      <c r="O1094" s="14">
        <v>-54729.98211160193</v>
      </c>
      <c r="P1094" s="14">
        <v>-54729.98211160193</v>
      </c>
      <c r="Q1094" s="16">
        <v>0</v>
      </c>
      <c r="R1094" s="14">
        <v>-2587.5432000000001</v>
      </c>
      <c r="S1094" s="16">
        <v>2629.7040000000002</v>
      </c>
      <c r="T1094" s="14">
        <v>1951.619999999999</v>
      </c>
      <c r="U1094" s="14">
        <v>0</v>
      </c>
      <c r="V1094" s="14">
        <v>600</v>
      </c>
      <c r="W1094">
        <f t="shared" si="86"/>
        <v>14</v>
      </c>
      <c r="X1094">
        <f t="shared" si="87"/>
        <v>3493.3799999999997</v>
      </c>
      <c r="Y1094">
        <f t="shared" si="88"/>
        <v>0</v>
      </c>
      <c r="Z1094">
        <f t="shared" ref="Z1094:Z1157" si="90">+IFERROR(VLOOKUP(A1094,$AD$2:$AE$7,2,0),0)*L1094</f>
        <v>0</v>
      </c>
      <c r="AA1094" s="23">
        <f t="shared" si="89"/>
        <v>2629.7040000000002</v>
      </c>
    </row>
    <row r="1095" spans="1:27" x14ac:dyDescent="0.25">
      <c r="A1095" s="10" t="s">
        <v>106</v>
      </c>
      <c r="B1095" s="10" t="s">
        <v>107</v>
      </c>
      <c r="C1095" s="11">
        <v>45726.583333333343</v>
      </c>
      <c r="D1095" s="12">
        <v>87.7</v>
      </c>
      <c r="E1095" s="12">
        <v>87.7</v>
      </c>
      <c r="F1095" s="13">
        <v>104.48</v>
      </c>
      <c r="G1095" s="14">
        <v>1650</v>
      </c>
      <c r="H1095" s="12">
        <v>1058.5999999999999</v>
      </c>
      <c r="I1095" s="12">
        <v>0</v>
      </c>
      <c r="J1095" s="10">
        <v>0.9</v>
      </c>
      <c r="K1095" s="10">
        <v>0</v>
      </c>
      <c r="L1095" s="14">
        <v>172392</v>
      </c>
      <c r="M1095" s="14">
        <v>-16496.10626707572</v>
      </c>
      <c r="N1095" s="14">
        <v>-18882.239999999991</v>
      </c>
      <c r="O1095" s="14">
        <v>-16368.036267075709</v>
      </c>
      <c r="P1095" s="14">
        <v>-16368.036267075709</v>
      </c>
      <c r="Q1095" s="16">
        <v>0</v>
      </c>
      <c r="R1095" s="14">
        <v>-660.32999999999993</v>
      </c>
      <c r="S1095" s="16">
        <v>0</v>
      </c>
      <c r="T1095" s="14">
        <v>532.2600000000001</v>
      </c>
      <c r="U1095" s="14">
        <v>0</v>
      </c>
      <c r="V1095" s="14">
        <v>600</v>
      </c>
      <c r="W1095">
        <f t="shared" si="86"/>
        <v>14</v>
      </c>
      <c r="X1095">
        <f t="shared" si="87"/>
        <v>952.7399999999999</v>
      </c>
      <c r="Y1095">
        <f t="shared" si="88"/>
        <v>0</v>
      </c>
      <c r="Z1095">
        <f t="shared" si="90"/>
        <v>0</v>
      </c>
      <c r="AA1095" s="23">
        <f t="shared" si="89"/>
        <v>0</v>
      </c>
    </row>
    <row r="1096" spans="1:27" x14ac:dyDescent="0.25">
      <c r="A1096" s="10" t="s">
        <v>80</v>
      </c>
      <c r="B1096" s="10" t="s">
        <v>85</v>
      </c>
      <c r="C1096" s="11">
        <v>45726.583333333343</v>
      </c>
      <c r="D1096" s="12">
        <v>25.46</v>
      </c>
      <c r="E1096" s="12">
        <v>25.46</v>
      </c>
      <c r="F1096" s="13">
        <v>46.54</v>
      </c>
      <c r="G1096" s="14">
        <v>1650</v>
      </c>
      <c r="H1096" s="12">
        <v>0</v>
      </c>
      <c r="I1096" s="12">
        <v>1058.5999999999999</v>
      </c>
      <c r="J1096" s="10">
        <v>0</v>
      </c>
      <c r="K1096" s="10">
        <v>11.2</v>
      </c>
      <c r="L1096" s="14">
        <v>76791</v>
      </c>
      <c r="M1096" s="14">
        <v>-13932.298570575271</v>
      </c>
      <c r="N1096" s="14">
        <v>-10509.12</v>
      </c>
      <c r="O1096" s="14">
        <v>-9389.1827705752657</v>
      </c>
      <c r="P1096" s="14">
        <v>-9389.1827705752657</v>
      </c>
      <c r="Q1096" s="16">
        <v>0</v>
      </c>
      <c r="R1096" s="14">
        <v>-107.97930000000019</v>
      </c>
      <c r="S1096" s="16">
        <v>2188.5435000000002</v>
      </c>
      <c r="T1096" s="14">
        <v>-6623.6799999999976</v>
      </c>
      <c r="U1096" s="14">
        <v>0</v>
      </c>
      <c r="V1096" s="14">
        <v>600</v>
      </c>
      <c r="W1096">
        <f t="shared" si="86"/>
        <v>14</v>
      </c>
      <c r="X1096">
        <f t="shared" si="87"/>
        <v>0</v>
      </c>
      <c r="Y1096">
        <f t="shared" si="88"/>
        <v>11856.319999999998</v>
      </c>
      <c r="Z1096">
        <f t="shared" si="90"/>
        <v>0</v>
      </c>
      <c r="AA1096" s="23">
        <f t="shared" si="89"/>
        <v>2188.5435000000002</v>
      </c>
    </row>
    <row r="1097" spans="1:27" x14ac:dyDescent="0.25">
      <c r="A1097" s="10" t="s">
        <v>26</v>
      </c>
      <c r="B1097" s="10" t="s">
        <v>41</v>
      </c>
      <c r="C1097" s="11">
        <v>45726.583333333343</v>
      </c>
      <c r="D1097" s="12">
        <v>9.5400000000000009</v>
      </c>
      <c r="E1097" s="12">
        <v>9.5400000000000009</v>
      </c>
      <c r="F1097" s="13">
        <v>27</v>
      </c>
      <c r="G1097" s="14">
        <v>1650</v>
      </c>
      <c r="H1097" s="12">
        <v>0</v>
      </c>
      <c r="I1097" s="12">
        <v>1058.5999999999999</v>
      </c>
      <c r="J1097" s="10">
        <v>0</v>
      </c>
      <c r="K1097" s="10">
        <v>13.2</v>
      </c>
      <c r="L1097" s="14">
        <v>44550</v>
      </c>
      <c r="M1097" s="14">
        <v>-10204.811038988961</v>
      </c>
      <c r="N1097" s="14">
        <v>-4592.4000000000005</v>
      </c>
      <c r="O1097" s="14">
        <v>-3642.6669889889672</v>
      </c>
      <c r="P1097" s="14">
        <v>-3642.6669889889672</v>
      </c>
      <c r="Q1097" s="16">
        <v>0</v>
      </c>
      <c r="R1097" s="14">
        <v>-3.0640500000000248</v>
      </c>
      <c r="S1097" s="16">
        <v>1247.4000000000001</v>
      </c>
      <c r="T1097" s="14">
        <v>-7806.4799999999977</v>
      </c>
      <c r="U1097" s="14">
        <v>0</v>
      </c>
      <c r="V1097" s="14">
        <v>600</v>
      </c>
      <c r="W1097">
        <f t="shared" si="86"/>
        <v>14</v>
      </c>
      <c r="X1097">
        <f t="shared" si="87"/>
        <v>0</v>
      </c>
      <c r="Y1097">
        <f t="shared" si="88"/>
        <v>13973.519999999999</v>
      </c>
      <c r="Z1097">
        <f t="shared" si="90"/>
        <v>0</v>
      </c>
      <c r="AA1097" s="23">
        <f t="shared" si="89"/>
        <v>1247.4000000000001</v>
      </c>
    </row>
    <row r="1098" spans="1:27" x14ac:dyDescent="0.25">
      <c r="A1098" s="10" t="s">
        <v>98</v>
      </c>
      <c r="B1098" s="10" t="s">
        <v>104</v>
      </c>
      <c r="C1098" s="11">
        <v>45726.583333333343</v>
      </c>
      <c r="D1098" s="12">
        <v>36.72</v>
      </c>
      <c r="E1098" s="12">
        <v>18.36</v>
      </c>
      <c r="F1098" s="13">
        <v>29.1</v>
      </c>
      <c r="G1098" s="14">
        <v>1650</v>
      </c>
      <c r="H1098" s="12">
        <v>0</v>
      </c>
      <c r="I1098" s="12">
        <v>0</v>
      </c>
      <c r="J1098" s="10">
        <v>0</v>
      </c>
      <c r="K1098" s="10">
        <v>0</v>
      </c>
      <c r="L1098" s="14">
        <v>48015</v>
      </c>
      <c r="M1098" s="14">
        <v>-9806.0060456128103</v>
      </c>
      <c r="N1098" s="14">
        <v>-11427.6</v>
      </c>
      <c r="O1098" s="14">
        <v>-10216.741565612811</v>
      </c>
      <c r="P1098" s="14">
        <v>-10216.741565612811</v>
      </c>
      <c r="Q1098" s="16">
        <v>0</v>
      </c>
      <c r="R1098" s="14">
        <v>-340.77780000000013</v>
      </c>
      <c r="S1098" s="16">
        <v>751.51332000000014</v>
      </c>
      <c r="T1098" s="14">
        <v>0</v>
      </c>
      <c r="U1098" s="14">
        <v>0</v>
      </c>
      <c r="V1098" s="14">
        <v>600</v>
      </c>
      <c r="W1098">
        <f t="shared" si="86"/>
        <v>14</v>
      </c>
      <c r="X1098">
        <f t="shared" si="87"/>
        <v>0</v>
      </c>
      <c r="Y1098">
        <f t="shared" si="88"/>
        <v>0</v>
      </c>
      <c r="Z1098">
        <f t="shared" si="90"/>
        <v>480.15000000000003</v>
      </c>
      <c r="AA1098" s="23">
        <f t="shared" si="89"/>
        <v>1711.8133200000002</v>
      </c>
    </row>
    <row r="1099" spans="1:27" x14ac:dyDescent="0.25">
      <c r="A1099" s="10" t="s">
        <v>78</v>
      </c>
      <c r="B1099" s="10" t="s">
        <v>79</v>
      </c>
      <c r="C1099" s="11">
        <v>45726.583333333343</v>
      </c>
      <c r="D1099" s="12">
        <v>7</v>
      </c>
      <c r="E1099" s="12">
        <v>7</v>
      </c>
      <c r="F1099" s="13">
        <v>7.58</v>
      </c>
      <c r="G1099" s="14">
        <v>1650</v>
      </c>
      <c r="H1099" s="12">
        <v>0</v>
      </c>
      <c r="I1099" s="12">
        <v>0</v>
      </c>
      <c r="J1099" s="10">
        <v>0</v>
      </c>
      <c r="K1099" s="10">
        <v>0</v>
      </c>
      <c r="L1099" s="14">
        <v>12507</v>
      </c>
      <c r="M1099" s="14">
        <v>-9467.5737707116587</v>
      </c>
      <c r="N1099" s="14">
        <v>-8095.44</v>
      </c>
      <c r="O1099" s="14">
        <v>-7913.0350967116574</v>
      </c>
      <c r="P1099" s="14">
        <v>-7913.0350967116574</v>
      </c>
      <c r="Q1099" s="16">
        <v>0</v>
      </c>
      <c r="R1099" s="14">
        <v>-22.77</v>
      </c>
      <c r="S1099" s="16">
        <v>-1531.7686740000011</v>
      </c>
      <c r="T1099" s="14">
        <v>0</v>
      </c>
      <c r="U1099" s="14">
        <v>0</v>
      </c>
      <c r="V1099" s="14">
        <v>600</v>
      </c>
      <c r="W1099">
        <f t="shared" si="86"/>
        <v>14</v>
      </c>
      <c r="X1099">
        <f t="shared" si="87"/>
        <v>0</v>
      </c>
      <c r="Y1099">
        <f t="shared" si="88"/>
        <v>0</v>
      </c>
      <c r="Z1099">
        <f t="shared" si="90"/>
        <v>175.09800000000001</v>
      </c>
      <c r="AA1099" s="23">
        <f t="shared" si="89"/>
        <v>-1181.5726740000011</v>
      </c>
    </row>
    <row r="1100" spans="1:27" x14ac:dyDescent="0.25">
      <c r="A1100" s="10" t="s">
        <v>46</v>
      </c>
      <c r="B1100" s="10" t="s">
        <v>47</v>
      </c>
      <c r="C1100" s="11">
        <v>45726.583333333343</v>
      </c>
      <c r="D1100" s="12">
        <v>3</v>
      </c>
      <c r="E1100" s="12">
        <v>3</v>
      </c>
      <c r="F1100" s="13">
        <v>6.7</v>
      </c>
      <c r="G1100" s="14">
        <v>1650</v>
      </c>
      <c r="H1100" s="12">
        <v>0</v>
      </c>
      <c r="I1100" s="12">
        <v>0</v>
      </c>
      <c r="J1100" s="10">
        <v>0</v>
      </c>
      <c r="K1100" s="10">
        <v>0</v>
      </c>
      <c r="L1100" s="14">
        <v>11055</v>
      </c>
      <c r="M1100" s="14">
        <v>-3710.6763915525212</v>
      </c>
      <c r="N1100" s="14">
        <v>-3951.6000000000008</v>
      </c>
      <c r="O1100" s="14">
        <v>-3790.3713915525218</v>
      </c>
      <c r="P1100" s="14">
        <v>-3790.3713915525218</v>
      </c>
      <c r="Q1100" s="16">
        <v>0</v>
      </c>
      <c r="R1100" s="14">
        <v>-351.45</v>
      </c>
      <c r="S1100" s="16">
        <v>431.14499999999998</v>
      </c>
      <c r="T1100" s="14">
        <v>0</v>
      </c>
      <c r="U1100" s="14">
        <v>0</v>
      </c>
      <c r="V1100" s="14">
        <v>600</v>
      </c>
      <c r="W1100">
        <f t="shared" si="86"/>
        <v>14</v>
      </c>
      <c r="X1100">
        <f t="shared" si="87"/>
        <v>0</v>
      </c>
      <c r="Y1100">
        <f t="shared" si="88"/>
        <v>0</v>
      </c>
      <c r="Z1100">
        <f t="shared" si="90"/>
        <v>0</v>
      </c>
      <c r="AA1100" s="23">
        <f t="shared" si="89"/>
        <v>431.14499999999998</v>
      </c>
    </row>
    <row r="1101" spans="1:27" x14ac:dyDescent="0.25">
      <c r="A1101" s="10" t="s">
        <v>110</v>
      </c>
      <c r="B1101" s="10" t="s">
        <v>111</v>
      </c>
      <c r="C1101" s="11">
        <v>45726.583333333343</v>
      </c>
      <c r="D1101" s="12">
        <v>5.54</v>
      </c>
      <c r="E1101" s="12">
        <v>5.54</v>
      </c>
      <c r="F1101" s="13">
        <v>9.1999999999999993</v>
      </c>
      <c r="G1101" s="14">
        <v>1650</v>
      </c>
      <c r="H1101" s="12">
        <v>0</v>
      </c>
      <c r="I1101" s="12">
        <v>1058.5999999999999</v>
      </c>
      <c r="J1101" s="10">
        <v>0</v>
      </c>
      <c r="K1101" s="10">
        <v>0.9</v>
      </c>
      <c r="L1101" s="14">
        <v>15180</v>
      </c>
      <c r="M1101" s="14">
        <v>-3007.226613027341</v>
      </c>
      <c r="N1101" s="14">
        <v>-2990.3999999999992</v>
      </c>
      <c r="O1101" s="14">
        <v>-2769.0114630273411</v>
      </c>
      <c r="P1101" s="14">
        <v>-2769.0114630273411</v>
      </c>
      <c r="Q1101" s="16">
        <v>0</v>
      </c>
      <c r="R1101" s="14">
        <v>-70.275149999999982</v>
      </c>
      <c r="S1101" s="16">
        <v>364.32</v>
      </c>
      <c r="T1101" s="14">
        <v>-532.2600000000001</v>
      </c>
      <c r="U1101" s="14">
        <v>0</v>
      </c>
      <c r="V1101" s="14">
        <v>600</v>
      </c>
      <c r="W1101">
        <f t="shared" si="86"/>
        <v>14</v>
      </c>
      <c r="X1101">
        <f t="shared" si="87"/>
        <v>0</v>
      </c>
      <c r="Y1101">
        <f t="shared" si="88"/>
        <v>952.7399999999999</v>
      </c>
      <c r="Z1101">
        <f t="shared" si="90"/>
        <v>0</v>
      </c>
      <c r="AA1101" s="23">
        <f t="shared" si="89"/>
        <v>364.32</v>
      </c>
    </row>
    <row r="1102" spans="1:27" x14ac:dyDescent="0.25">
      <c r="A1102" s="10" t="s">
        <v>26</v>
      </c>
      <c r="B1102" s="10" t="s">
        <v>40</v>
      </c>
      <c r="C1102" s="11">
        <v>45726.583333333343</v>
      </c>
      <c r="D1102" s="12">
        <v>3.1</v>
      </c>
      <c r="E1102" s="12">
        <v>3.1</v>
      </c>
      <c r="F1102" s="13">
        <v>4.74</v>
      </c>
      <c r="G1102" s="14">
        <v>1650</v>
      </c>
      <c r="H1102" s="12">
        <v>1058.5999999999999</v>
      </c>
      <c r="I1102" s="12">
        <v>0</v>
      </c>
      <c r="J1102" s="10">
        <v>2.2999999999999998</v>
      </c>
      <c r="K1102" s="10">
        <v>0</v>
      </c>
      <c r="L1102" s="14">
        <v>7821</v>
      </c>
      <c r="M1102" s="14">
        <v>-2648.695093622508</v>
      </c>
      <c r="N1102" s="14">
        <v>-4207.92</v>
      </c>
      <c r="O1102" s="14">
        <v>-4041.1890936225082</v>
      </c>
      <c r="P1102" s="14">
        <v>-4041.1890936225082</v>
      </c>
      <c r="Q1102" s="16">
        <v>0</v>
      </c>
      <c r="R1102" s="14">
        <v>-186.714</v>
      </c>
      <c r="S1102" s="16">
        <v>218.988</v>
      </c>
      <c r="T1102" s="14">
        <v>1360.22</v>
      </c>
      <c r="U1102" s="14">
        <v>0</v>
      </c>
      <c r="V1102" s="14">
        <v>600</v>
      </c>
      <c r="W1102">
        <f t="shared" si="86"/>
        <v>14</v>
      </c>
      <c r="X1102">
        <f t="shared" si="87"/>
        <v>2434.7799999999997</v>
      </c>
      <c r="Y1102">
        <f t="shared" si="88"/>
        <v>0</v>
      </c>
      <c r="Z1102">
        <f t="shared" si="90"/>
        <v>0</v>
      </c>
      <c r="AA1102" s="23">
        <f t="shared" si="89"/>
        <v>218.988</v>
      </c>
    </row>
    <row r="1103" spans="1:27" x14ac:dyDescent="0.25">
      <c r="A1103" s="10" t="s">
        <v>118</v>
      </c>
      <c r="B1103" s="10" t="s">
        <v>119</v>
      </c>
      <c r="C1103" s="11">
        <v>45726.583333333343</v>
      </c>
      <c r="D1103" s="12">
        <v>21.22</v>
      </c>
      <c r="E1103" s="12">
        <v>21.22</v>
      </c>
      <c r="F1103" s="13">
        <v>11.71</v>
      </c>
      <c r="G1103" s="14">
        <v>1650</v>
      </c>
      <c r="H1103" s="12">
        <v>0</v>
      </c>
      <c r="I1103" s="12">
        <v>1058.5999999999999</v>
      </c>
      <c r="J1103" s="10">
        <v>0</v>
      </c>
      <c r="K1103" s="10">
        <v>3.5</v>
      </c>
      <c r="L1103" s="14">
        <v>19321.5</v>
      </c>
      <c r="M1103" s="14">
        <v>-2645.4894355925599</v>
      </c>
      <c r="N1103" s="14">
        <v>-643.00499999999988</v>
      </c>
      <c r="O1103" s="14">
        <v>-566.8922855925598</v>
      </c>
      <c r="P1103" s="14">
        <v>-566.8922855925598</v>
      </c>
      <c r="Q1103" s="16">
        <v>0</v>
      </c>
      <c r="R1103" s="14">
        <v>-385.46639999999991</v>
      </c>
      <c r="S1103" s="16">
        <v>376.76925</v>
      </c>
      <c r="T1103" s="14">
        <v>-2069.900000000001</v>
      </c>
      <c r="U1103" s="14">
        <v>0</v>
      </c>
      <c r="V1103" s="14">
        <v>600</v>
      </c>
      <c r="W1103">
        <f t="shared" si="86"/>
        <v>14</v>
      </c>
      <c r="X1103">
        <f t="shared" si="87"/>
        <v>0</v>
      </c>
      <c r="Y1103">
        <f t="shared" si="88"/>
        <v>3705.0999999999995</v>
      </c>
      <c r="Z1103">
        <f t="shared" si="90"/>
        <v>0</v>
      </c>
      <c r="AA1103" s="23">
        <f t="shared" si="89"/>
        <v>376.76925</v>
      </c>
    </row>
    <row r="1104" spans="1:27" x14ac:dyDescent="0.25">
      <c r="A1104" s="10" t="s">
        <v>21</v>
      </c>
      <c r="B1104" s="10" t="s">
        <v>23</v>
      </c>
      <c r="C1104" s="11">
        <v>45726.583333333343</v>
      </c>
      <c r="D1104" s="12">
        <v>5</v>
      </c>
      <c r="E1104" s="12">
        <v>5</v>
      </c>
      <c r="F1104" s="13">
        <v>9.1999999999999993</v>
      </c>
      <c r="G1104" s="14">
        <v>1650</v>
      </c>
      <c r="H1104" s="12">
        <v>0</v>
      </c>
      <c r="I1104" s="12">
        <v>1058.5999999999999</v>
      </c>
      <c r="J1104" s="10">
        <v>0</v>
      </c>
      <c r="K1104" s="10">
        <v>4</v>
      </c>
      <c r="L1104" s="14">
        <v>15180</v>
      </c>
      <c r="M1104" s="14">
        <v>-2320.7646035744988</v>
      </c>
      <c r="N1104" s="14">
        <v>-213.5999999999992</v>
      </c>
      <c r="O1104" s="14">
        <v>-15.884603574498289</v>
      </c>
      <c r="P1104" s="14">
        <v>-15.884603574498289</v>
      </c>
      <c r="Q1104" s="16">
        <v>0</v>
      </c>
      <c r="R1104" s="14">
        <v>0</v>
      </c>
      <c r="S1104" s="16">
        <v>60.72</v>
      </c>
      <c r="T1104" s="14">
        <v>-2365.6</v>
      </c>
      <c r="U1104" s="14">
        <v>0</v>
      </c>
      <c r="V1104" s="14">
        <v>600</v>
      </c>
      <c r="W1104">
        <f t="shared" si="86"/>
        <v>14</v>
      </c>
      <c r="X1104">
        <f t="shared" si="87"/>
        <v>0</v>
      </c>
      <c r="Y1104">
        <f t="shared" si="88"/>
        <v>4234.3999999999996</v>
      </c>
      <c r="Z1104">
        <f t="shared" si="90"/>
        <v>0</v>
      </c>
      <c r="AA1104" s="23">
        <f t="shared" si="89"/>
        <v>60.72</v>
      </c>
    </row>
    <row r="1105" spans="1:27" x14ac:dyDescent="0.25">
      <c r="A1105" s="10" t="s">
        <v>26</v>
      </c>
      <c r="B1105" s="10" t="s">
        <v>29</v>
      </c>
      <c r="C1105" s="11">
        <v>45726.583333333343</v>
      </c>
      <c r="D1105" s="12">
        <v>6.81</v>
      </c>
      <c r="E1105" s="12">
        <v>6.81</v>
      </c>
      <c r="F1105" s="13">
        <v>9.14</v>
      </c>
      <c r="G1105" s="14">
        <v>1650</v>
      </c>
      <c r="H1105" s="12">
        <v>1058.5999999999999</v>
      </c>
      <c r="I1105" s="12">
        <v>0</v>
      </c>
      <c r="J1105" s="10">
        <v>0.2</v>
      </c>
      <c r="K1105" s="10">
        <v>0</v>
      </c>
      <c r="L1105" s="14">
        <v>15081</v>
      </c>
      <c r="M1105" s="14">
        <v>-1907.193838124414</v>
      </c>
      <c r="N1105" s="14">
        <v>-2712.7200000000012</v>
      </c>
      <c r="O1105" s="14">
        <v>-2391.2177881244138</v>
      </c>
      <c r="P1105" s="14">
        <v>-2391.2177881244138</v>
      </c>
      <c r="Q1105" s="16">
        <v>0</v>
      </c>
      <c r="R1105" s="14">
        <v>-56.52405000000001</v>
      </c>
      <c r="S1105" s="16">
        <v>422.26799999999997</v>
      </c>
      <c r="T1105" s="14">
        <v>118.28</v>
      </c>
      <c r="U1105" s="14">
        <v>0</v>
      </c>
      <c r="V1105" s="14">
        <v>600</v>
      </c>
      <c r="W1105">
        <f t="shared" si="86"/>
        <v>14</v>
      </c>
      <c r="X1105">
        <f t="shared" si="87"/>
        <v>211.72</v>
      </c>
      <c r="Y1105">
        <f t="shared" si="88"/>
        <v>0</v>
      </c>
      <c r="Z1105">
        <f t="shared" si="90"/>
        <v>0</v>
      </c>
      <c r="AA1105" s="23">
        <f t="shared" si="89"/>
        <v>422.26799999999997</v>
      </c>
    </row>
    <row r="1106" spans="1:27" x14ac:dyDescent="0.25">
      <c r="A1106" s="10" t="s">
        <v>26</v>
      </c>
      <c r="B1106" s="10" t="s">
        <v>27</v>
      </c>
      <c r="C1106" s="11">
        <v>45726.583333333343</v>
      </c>
      <c r="D1106" s="12">
        <v>25.7</v>
      </c>
      <c r="E1106" s="12">
        <v>25.7</v>
      </c>
      <c r="F1106" s="13">
        <v>28.75</v>
      </c>
      <c r="G1106" s="14">
        <v>1650</v>
      </c>
      <c r="H1106" s="12">
        <v>0</v>
      </c>
      <c r="I1106" s="12">
        <v>1058.5999999999999</v>
      </c>
      <c r="J1106" s="10">
        <v>0</v>
      </c>
      <c r="K1106" s="10">
        <v>3</v>
      </c>
      <c r="L1106" s="14">
        <v>47437.5</v>
      </c>
      <c r="M1106" s="14">
        <v>-1553.726101647944</v>
      </c>
      <c r="N1106" s="14">
        <v>-53.400000000000759</v>
      </c>
      <c r="O1106" s="14">
        <v>-35.812351647944332</v>
      </c>
      <c r="P1106" s="14">
        <v>-35.812351647944332</v>
      </c>
      <c r="Q1106" s="16">
        <v>0</v>
      </c>
      <c r="R1106" s="14">
        <v>-99.49499999999999</v>
      </c>
      <c r="S1106" s="16">
        <v>355.78125</v>
      </c>
      <c r="T1106" s="14">
        <v>-1774.2</v>
      </c>
      <c r="U1106" s="14">
        <v>0</v>
      </c>
      <c r="V1106" s="14">
        <v>600</v>
      </c>
      <c r="W1106">
        <f t="shared" si="86"/>
        <v>14</v>
      </c>
      <c r="X1106">
        <f t="shared" si="87"/>
        <v>0</v>
      </c>
      <c r="Y1106">
        <f t="shared" si="88"/>
        <v>3175.7999999999997</v>
      </c>
      <c r="Z1106">
        <f t="shared" si="90"/>
        <v>0</v>
      </c>
      <c r="AA1106" s="23">
        <f t="shared" si="89"/>
        <v>355.78125</v>
      </c>
    </row>
    <row r="1107" spans="1:27" x14ac:dyDescent="0.25">
      <c r="A1107" s="10" t="s">
        <v>96</v>
      </c>
      <c r="B1107" s="10" t="s">
        <v>97</v>
      </c>
      <c r="C1107" s="11">
        <v>45726.583333333343</v>
      </c>
      <c r="D1107" s="12">
        <v>0</v>
      </c>
      <c r="E1107" s="12">
        <v>0</v>
      </c>
      <c r="F1107" s="13">
        <v>0</v>
      </c>
      <c r="G1107" s="14">
        <v>1650</v>
      </c>
      <c r="H1107" s="12">
        <v>1120.9895027624309</v>
      </c>
      <c r="I1107" s="12">
        <v>1093.5191176470589</v>
      </c>
      <c r="J1107" s="10">
        <v>54.3</v>
      </c>
      <c r="K1107" s="10">
        <v>54.4</v>
      </c>
      <c r="L1107" s="14">
        <v>0</v>
      </c>
      <c r="M1107" s="14">
        <v>-1547.2900000000061</v>
      </c>
      <c r="N1107" s="14">
        <v>-3.5171865420124959E-13</v>
      </c>
      <c r="O1107" s="14">
        <v>-3.4379379686127979E-13</v>
      </c>
      <c r="P1107" s="14">
        <v>-3.4379379686127979E-13</v>
      </c>
      <c r="Q1107" s="16">
        <v>0</v>
      </c>
      <c r="R1107" s="14">
        <v>0</v>
      </c>
      <c r="S1107" s="16">
        <v>0</v>
      </c>
      <c r="T1107" s="14">
        <v>-55.6480882352949</v>
      </c>
      <c r="U1107" s="14">
        <v>-1491.641911764711</v>
      </c>
      <c r="V1107" s="14">
        <v>600</v>
      </c>
      <c r="W1107">
        <f t="shared" si="86"/>
        <v>14</v>
      </c>
      <c r="X1107">
        <f t="shared" si="87"/>
        <v>60869.729999999996</v>
      </c>
      <c r="Y1107">
        <f t="shared" si="88"/>
        <v>59487.44</v>
      </c>
      <c r="Z1107">
        <f t="shared" si="90"/>
        <v>0</v>
      </c>
      <c r="AA1107" s="23">
        <f t="shared" si="89"/>
        <v>0</v>
      </c>
    </row>
    <row r="1108" spans="1:27" x14ac:dyDescent="0.25">
      <c r="A1108" s="10" t="s">
        <v>112</v>
      </c>
      <c r="B1108" s="10" t="s">
        <v>113</v>
      </c>
      <c r="C1108" s="11">
        <v>45726.583333333343</v>
      </c>
      <c r="D1108" s="12">
        <v>8.4</v>
      </c>
      <c r="E1108" s="12">
        <v>8.4</v>
      </c>
      <c r="F1108" s="13">
        <v>9.57</v>
      </c>
      <c r="G1108" s="14">
        <v>1650</v>
      </c>
      <c r="H1108" s="12">
        <v>0</v>
      </c>
      <c r="I1108" s="12">
        <v>0</v>
      </c>
      <c r="J1108" s="10">
        <v>0</v>
      </c>
      <c r="K1108" s="10">
        <v>0</v>
      </c>
      <c r="L1108" s="14">
        <v>15790.5</v>
      </c>
      <c r="M1108" s="14">
        <v>-1530.1077936056149</v>
      </c>
      <c r="N1108" s="14">
        <v>-1249.56</v>
      </c>
      <c r="O1108" s="14">
        <v>-1019.267793605615</v>
      </c>
      <c r="P1108" s="14">
        <v>-1019.267793605615</v>
      </c>
      <c r="Q1108" s="16">
        <v>0</v>
      </c>
      <c r="R1108" s="14">
        <v>-37.124999999999993</v>
      </c>
      <c r="S1108" s="16">
        <v>-473.71499999999997</v>
      </c>
      <c r="T1108" s="14">
        <v>0</v>
      </c>
      <c r="U1108" s="14">
        <v>0</v>
      </c>
      <c r="V1108" s="14">
        <v>600</v>
      </c>
      <c r="W1108">
        <f t="shared" si="86"/>
        <v>14</v>
      </c>
      <c r="X1108">
        <f t="shared" si="87"/>
        <v>0</v>
      </c>
      <c r="Y1108">
        <f t="shared" si="88"/>
        <v>0</v>
      </c>
      <c r="Z1108">
        <f t="shared" si="90"/>
        <v>691.62389999999994</v>
      </c>
      <c r="AA1108" s="23">
        <f t="shared" si="89"/>
        <v>909.53279999999995</v>
      </c>
    </row>
    <row r="1109" spans="1:27" x14ac:dyDescent="0.25">
      <c r="A1109" s="10" t="s">
        <v>26</v>
      </c>
      <c r="B1109" s="10" t="s">
        <v>39</v>
      </c>
      <c r="C1109" s="11">
        <v>45726.583333333343</v>
      </c>
      <c r="D1109" s="12">
        <v>2.5</v>
      </c>
      <c r="E1109" s="12">
        <v>2.5</v>
      </c>
      <c r="F1109" s="13">
        <v>4.4800000000000004</v>
      </c>
      <c r="G1109" s="14">
        <v>1650</v>
      </c>
      <c r="H1109" s="12">
        <v>0</v>
      </c>
      <c r="I1109" s="12">
        <v>1058.5999999999999</v>
      </c>
      <c r="J1109" s="10">
        <v>0</v>
      </c>
      <c r="K1109" s="10">
        <v>2.5</v>
      </c>
      <c r="L1109" s="14">
        <v>7392</v>
      </c>
      <c r="M1109" s="14">
        <v>-1494.108421409861</v>
      </c>
      <c r="N1109" s="14">
        <v>-25.739999999999981</v>
      </c>
      <c r="O1109" s="14">
        <v>-17.588421409861581</v>
      </c>
      <c r="P1109" s="14">
        <v>-17.588421409861581</v>
      </c>
      <c r="Q1109" s="16">
        <v>0</v>
      </c>
      <c r="R1109" s="14">
        <v>-53.459999999999923</v>
      </c>
      <c r="S1109" s="16">
        <v>55.44</v>
      </c>
      <c r="T1109" s="14">
        <v>-1478.5</v>
      </c>
      <c r="U1109" s="14">
        <v>0</v>
      </c>
      <c r="V1109" s="14">
        <v>600</v>
      </c>
      <c r="W1109">
        <f t="shared" si="86"/>
        <v>14</v>
      </c>
      <c r="X1109">
        <f t="shared" si="87"/>
        <v>0</v>
      </c>
      <c r="Y1109">
        <f t="shared" si="88"/>
        <v>2646.5</v>
      </c>
      <c r="Z1109">
        <f t="shared" si="90"/>
        <v>0</v>
      </c>
      <c r="AA1109" s="23">
        <f t="shared" si="89"/>
        <v>55.44</v>
      </c>
    </row>
    <row r="1110" spans="1:27" x14ac:dyDescent="0.25">
      <c r="A1110" s="10" t="s">
        <v>98</v>
      </c>
      <c r="B1110" s="10" t="s">
        <v>101</v>
      </c>
      <c r="C1110" s="11">
        <v>45726.583333333343</v>
      </c>
      <c r="D1110" s="12">
        <v>11.4</v>
      </c>
      <c r="E1110" s="12">
        <v>5.7</v>
      </c>
      <c r="F1110" s="13">
        <v>6.2</v>
      </c>
      <c r="G1110" s="14">
        <v>1650</v>
      </c>
      <c r="H1110" s="12">
        <v>1058.5999999999999</v>
      </c>
      <c r="I1110" s="12">
        <v>0</v>
      </c>
      <c r="J1110" s="10">
        <v>2.4</v>
      </c>
      <c r="K1110" s="10">
        <v>0</v>
      </c>
      <c r="L1110" s="14">
        <v>10230</v>
      </c>
      <c r="M1110" s="14">
        <v>-1366.5908760412169</v>
      </c>
      <c r="N1110" s="14">
        <v>-3097.2</v>
      </c>
      <c r="O1110" s="14">
        <v>-2839.2164160412171</v>
      </c>
      <c r="P1110" s="14">
        <v>-2839.2164160412171</v>
      </c>
      <c r="Q1110" s="16">
        <v>0</v>
      </c>
      <c r="R1110" s="14">
        <v>-106.8507</v>
      </c>
      <c r="S1110" s="16">
        <v>160.11624</v>
      </c>
      <c r="T1110" s="14">
        <v>1419.36</v>
      </c>
      <c r="U1110" s="14">
        <v>0</v>
      </c>
      <c r="V1110" s="14">
        <v>600</v>
      </c>
      <c r="W1110">
        <f t="shared" si="86"/>
        <v>14</v>
      </c>
      <c r="X1110">
        <f t="shared" si="87"/>
        <v>2540.64</v>
      </c>
      <c r="Y1110">
        <f t="shared" si="88"/>
        <v>0</v>
      </c>
      <c r="Z1110">
        <f t="shared" si="90"/>
        <v>102.3</v>
      </c>
      <c r="AA1110" s="23">
        <f t="shared" si="89"/>
        <v>364.71624000000003</v>
      </c>
    </row>
    <row r="1111" spans="1:27" x14ac:dyDescent="0.25">
      <c r="A1111" s="10" t="s">
        <v>108</v>
      </c>
      <c r="B1111" s="10" t="s">
        <v>109</v>
      </c>
      <c r="C1111" s="11">
        <v>45726.583333333343</v>
      </c>
      <c r="D1111" s="12">
        <v>17.29</v>
      </c>
      <c r="E1111" s="12">
        <v>17.29</v>
      </c>
      <c r="F1111" s="13">
        <v>17.84</v>
      </c>
      <c r="G1111" s="14">
        <v>1650</v>
      </c>
      <c r="H1111" s="12">
        <v>1058.5999999999999</v>
      </c>
      <c r="I1111" s="12">
        <v>0</v>
      </c>
      <c r="J1111" s="10">
        <v>6.7</v>
      </c>
      <c r="K1111" s="10">
        <v>0</v>
      </c>
      <c r="L1111" s="14">
        <v>29436</v>
      </c>
      <c r="M1111" s="14">
        <v>-1318.0045166468331</v>
      </c>
      <c r="N1111" s="14">
        <v>-7732.3199999999988</v>
      </c>
      <c r="O1111" s="14">
        <v>-5870.2661166468342</v>
      </c>
      <c r="P1111" s="14">
        <v>-5870.2661166468342</v>
      </c>
      <c r="Q1111" s="16">
        <v>0</v>
      </c>
      <c r="R1111" s="14">
        <v>-293.19839999999999</v>
      </c>
      <c r="S1111" s="16">
        <v>883.08</v>
      </c>
      <c r="T1111" s="14">
        <v>3962.380000000001</v>
      </c>
      <c r="U1111" s="14">
        <v>0</v>
      </c>
      <c r="V1111" s="14">
        <v>600</v>
      </c>
      <c r="W1111">
        <f t="shared" si="86"/>
        <v>14</v>
      </c>
      <c r="X1111">
        <f t="shared" si="87"/>
        <v>7092.62</v>
      </c>
      <c r="Y1111">
        <f t="shared" si="88"/>
        <v>0</v>
      </c>
      <c r="Z1111">
        <f t="shared" si="90"/>
        <v>0</v>
      </c>
      <c r="AA1111" s="23">
        <f t="shared" si="89"/>
        <v>883.08</v>
      </c>
    </row>
    <row r="1112" spans="1:27" x14ac:dyDescent="0.25">
      <c r="A1112" s="10" t="s">
        <v>26</v>
      </c>
      <c r="B1112" s="10" t="s">
        <v>30</v>
      </c>
      <c r="C1112" s="11">
        <v>45726.583333333343</v>
      </c>
      <c r="D1112" s="12">
        <v>4.26</v>
      </c>
      <c r="E1112" s="12">
        <v>4.26</v>
      </c>
      <c r="F1112" s="13">
        <v>6.35</v>
      </c>
      <c r="G1112" s="14">
        <v>1650</v>
      </c>
      <c r="H1112" s="12">
        <v>0</v>
      </c>
      <c r="I1112" s="12">
        <v>1058.5999999999999</v>
      </c>
      <c r="J1112" s="10">
        <v>0</v>
      </c>
      <c r="K1112" s="10">
        <v>1.1000000000000001</v>
      </c>
      <c r="L1112" s="14">
        <v>10477.5</v>
      </c>
      <c r="M1112" s="14">
        <v>-1270.3484659288861</v>
      </c>
      <c r="N1112" s="14">
        <v>-1014.599999999999</v>
      </c>
      <c r="O1112" s="14">
        <v>-791.23686592888589</v>
      </c>
      <c r="P1112" s="14">
        <v>-791.23686592888589</v>
      </c>
      <c r="Q1112" s="16">
        <v>0</v>
      </c>
      <c r="R1112" s="14">
        <v>-17.166599999999971</v>
      </c>
      <c r="S1112" s="16">
        <v>188.595</v>
      </c>
      <c r="T1112" s="14">
        <v>-650.54000000000008</v>
      </c>
      <c r="U1112" s="14">
        <v>0</v>
      </c>
      <c r="V1112" s="14">
        <v>600</v>
      </c>
      <c r="W1112">
        <f t="shared" si="86"/>
        <v>14</v>
      </c>
      <c r="X1112">
        <f t="shared" si="87"/>
        <v>0</v>
      </c>
      <c r="Y1112">
        <f t="shared" si="88"/>
        <v>1164.46</v>
      </c>
      <c r="Z1112">
        <f t="shared" si="90"/>
        <v>0</v>
      </c>
      <c r="AA1112" s="23">
        <f t="shared" si="89"/>
        <v>188.595</v>
      </c>
    </row>
    <row r="1113" spans="1:27" x14ac:dyDescent="0.25">
      <c r="A1113" s="10" t="s">
        <v>115</v>
      </c>
      <c r="B1113" s="10" t="s">
        <v>116</v>
      </c>
      <c r="C1113" s="11">
        <v>45726.583333333343</v>
      </c>
      <c r="D1113" s="12">
        <v>2</v>
      </c>
      <c r="E1113" s="12">
        <v>2</v>
      </c>
      <c r="F1113" s="13">
        <v>3.99</v>
      </c>
      <c r="G1113" s="14">
        <v>1650</v>
      </c>
      <c r="H1113" s="12">
        <v>0</v>
      </c>
      <c r="I1113" s="12">
        <v>1058.5999999999999</v>
      </c>
      <c r="J1113" s="10">
        <v>0</v>
      </c>
      <c r="K1113" s="10">
        <v>1.7</v>
      </c>
      <c r="L1113" s="14">
        <v>6583.5</v>
      </c>
      <c r="M1113" s="14">
        <v>-1102.8754267519259</v>
      </c>
      <c r="N1113" s="14">
        <v>-309.72000000000003</v>
      </c>
      <c r="O1113" s="14">
        <v>-146.35192675192599</v>
      </c>
      <c r="P1113" s="14">
        <v>-146.35192675192599</v>
      </c>
      <c r="Q1113" s="16">
        <v>0</v>
      </c>
      <c r="R1113" s="14">
        <v>-10.395</v>
      </c>
      <c r="S1113" s="16">
        <v>59.2515</v>
      </c>
      <c r="T1113" s="14">
        <v>-1005.38</v>
      </c>
      <c r="U1113" s="14">
        <v>0</v>
      </c>
      <c r="V1113" s="14">
        <v>600</v>
      </c>
      <c r="W1113">
        <f t="shared" si="86"/>
        <v>14</v>
      </c>
      <c r="X1113">
        <f t="shared" si="87"/>
        <v>0</v>
      </c>
      <c r="Y1113">
        <f t="shared" si="88"/>
        <v>1799.62</v>
      </c>
      <c r="Z1113">
        <f t="shared" si="90"/>
        <v>0</v>
      </c>
      <c r="AA1113" s="23">
        <f t="shared" si="89"/>
        <v>59.2515</v>
      </c>
    </row>
    <row r="1114" spans="1:27" x14ac:dyDescent="0.25">
      <c r="A1114" s="10" t="s">
        <v>80</v>
      </c>
      <c r="B1114" s="10" t="s">
        <v>84</v>
      </c>
      <c r="C1114" s="11">
        <v>45726.583333333343</v>
      </c>
      <c r="D1114" s="12">
        <v>2.4900000000000002</v>
      </c>
      <c r="E1114" s="12">
        <v>2.4900000000000002</v>
      </c>
      <c r="F1114" s="13">
        <v>3.46</v>
      </c>
      <c r="G1114" s="14">
        <v>1650</v>
      </c>
      <c r="H1114" s="12">
        <v>1058.5999999999999</v>
      </c>
      <c r="I1114" s="12">
        <v>0</v>
      </c>
      <c r="J1114" s="10">
        <v>0.3</v>
      </c>
      <c r="K1114" s="10">
        <v>0</v>
      </c>
      <c r="L1114" s="14">
        <v>5709</v>
      </c>
      <c r="M1114" s="14">
        <v>-961.7931589211521</v>
      </c>
      <c r="N1114" s="14">
        <v>-1345.68</v>
      </c>
      <c r="O1114" s="14">
        <v>-1262.418658921152</v>
      </c>
      <c r="P1114" s="14">
        <v>-1262.418658921152</v>
      </c>
      <c r="Q1114" s="16">
        <v>0</v>
      </c>
      <c r="R1114" s="14">
        <v>-39.500999999999991</v>
      </c>
      <c r="S1114" s="16">
        <v>162.70650000000001</v>
      </c>
      <c r="T1114" s="14">
        <v>177.42</v>
      </c>
      <c r="U1114" s="14">
        <v>0</v>
      </c>
      <c r="V1114" s="14">
        <v>600</v>
      </c>
      <c r="W1114">
        <f t="shared" si="86"/>
        <v>14</v>
      </c>
      <c r="X1114">
        <f t="shared" si="87"/>
        <v>317.58</v>
      </c>
      <c r="Y1114">
        <f t="shared" si="88"/>
        <v>0</v>
      </c>
      <c r="Z1114">
        <f t="shared" si="90"/>
        <v>0</v>
      </c>
      <c r="AA1114" s="23">
        <f t="shared" si="89"/>
        <v>162.70650000000001</v>
      </c>
    </row>
    <row r="1115" spans="1:27" x14ac:dyDescent="0.25">
      <c r="A1115" s="10" t="s">
        <v>90</v>
      </c>
      <c r="B1115" s="10" t="s">
        <v>91</v>
      </c>
      <c r="C1115" s="11">
        <v>45726.583333333343</v>
      </c>
      <c r="D1115" s="12">
        <v>4.5</v>
      </c>
      <c r="E1115" s="12">
        <v>4.5</v>
      </c>
      <c r="F1115" s="13">
        <v>5.91</v>
      </c>
      <c r="G1115" s="14">
        <v>1650</v>
      </c>
      <c r="H1115" s="12">
        <v>0</v>
      </c>
      <c r="I1115" s="12">
        <v>1058.5999999999999</v>
      </c>
      <c r="J1115" s="10">
        <v>0</v>
      </c>
      <c r="K1115" s="10">
        <v>1</v>
      </c>
      <c r="L1115" s="14">
        <v>9751.5</v>
      </c>
      <c r="M1115" s="14">
        <v>-826.96471721870682</v>
      </c>
      <c r="N1115" s="14">
        <v>-437.88000000000022</v>
      </c>
      <c r="O1115" s="14">
        <v>-339.21771721870681</v>
      </c>
      <c r="P1115" s="14">
        <v>-339.21771721870681</v>
      </c>
      <c r="Q1115" s="16">
        <v>0</v>
      </c>
      <c r="R1115" s="14">
        <v>-13.365000000000011</v>
      </c>
      <c r="S1115" s="16">
        <v>117.018</v>
      </c>
      <c r="T1115" s="14">
        <v>-591.40000000000009</v>
      </c>
      <c r="U1115" s="14">
        <v>0</v>
      </c>
      <c r="V1115" s="14">
        <v>600</v>
      </c>
      <c r="W1115">
        <f t="shared" si="86"/>
        <v>14</v>
      </c>
      <c r="X1115">
        <f t="shared" si="87"/>
        <v>0</v>
      </c>
      <c r="Y1115">
        <f t="shared" si="88"/>
        <v>1058.5999999999999</v>
      </c>
      <c r="Z1115">
        <f t="shared" si="90"/>
        <v>0</v>
      </c>
      <c r="AA1115" s="23">
        <f t="shared" si="89"/>
        <v>117.018</v>
      </c>
    </row>
    <row r="1116" spans="1:27" x14ac:dyDescent="0.25">
      <c r="A1116" s="10" t="s">
        <v>54</v>
      </c>
      <c r="B1116" s="10" t="s">
        <v>58</v>
      </c>
      <c r="C1116" s="11">
        <v>45726.583333333343</v>
      </c>
      <c r="D1116" s="12">
        <v>11.2</v>
      </c>
      <c r="E1116" s="12">
        <v>11.2</v>
      </c>
      <c r="F1116" s="13">
        <v>12</v>
      </c>
      <c r="G1116" s="14">
        <v>1650</v>
      </c>
      <c r="H1116" s="12">
        <v>1058.5999999999999</v>
      </c>
      <c r="I1116" s="12">
        <v>0</v>
      </c>
      <c r="J1116" s="10">
        <v>0.7</v>
      </c>
      <c r="K1116" s="10">
        <v>0</v>
      </c>
      <c r="L1116" s="14">
        <v>19800</v>
      </c>
      <c r="M1116" s="14">
        <v>-539.46428497857005</v>
      </c>
      <c r="N1116" s="14">
        <v>-1602</v>
      </c>
      <c r="O1116" s="14">
        <v>-1261.5817849785701</v>
      </c>
      <c r="P1116" s="14">
        <v>-1261.5817849785701</v>
      </c>
      <c r="Q1116" s="16">
        <v>0</v>
      </c>
      <c r="R1116" s="14">
        <v>-48.262500000000003</v>
      </c>
      <c r="S1116" s="16">
        <v>356.4</v>
      </c>
      <c r="T1116" s="14">
        <v>413.98</v>
      </c>
      <c r="U1116" s="14">
        <v>0</v>
      </c>
      <c r="V1116" s="14">
        <v>600</v>
      </c>
      <c r="W1116">
        <f t="shared" si="86"/>
        <v>14</v>
      </c>
      <c r="X1116">
        <f t="shared" si="87"/>
        <v>741.01999999999987</v>
      </c>
      <c r="Y1116">
        <f t="shared" si="88"/>
        <v>0</v>
      </c>
      <c r="Z1116">
        <f t="shared" si="90"/>
        <v>0</v>
      </c>
      <c r="AA1116" s="23">
        <f t="shared" si="89"/>
        <v>356.4</v>
      </c>
    </row>
    <row r="1117" spans="1:27" x14ac:dyDescent="0.25">
      <c r="A1117" s="10" t="s">
        <v>92</v>
      </c>
      <c r="B1117" s="10" t="s">
        <v>93</v>
      </c>
      <c r="C1117" s="11">
        <v>45726.583333333343</v>
      </c>
      <c r="D1117" s="12">
        <v>1.83</v>
      </c>
      <c r="E1117" s="12">
        <v>1.83</v>
      </c>
      <c r="F1117" s="13">
        <v>1.72</v>
      </c>
      <c r="G1117" s="14">
        <v>1650</v>
      </c>
      <c r="H1117" s="12">
        <v>0</v>
      </c>
      <c r="I1117" s="12">
        <v>1058.5999999999999</v>
      </c>
      <c r="J1117" s="10">
        <v>0</v>
      </c>
      <c r="K1117" s="10">
        <v>0.8</v>
      </c>
      <c r="L1117" s="14">
        <v>2838</v>
      </c>
      <c r="M1117" s="14">
        <v>-461.10390625423588</v>
      </c>
      <c r="N1117" s="14">
        <v>-43.56</v>
      </c>
      <c r="O1117" s="14">
        <v>-40.660156254235773</v>
      </c>
      <c r="P1117" s="14">
        <v>-40.660156254235773</v>
      </c>
      <c r="Q1117" s="16">
        <v>0</v>
      </c>
      <c r="R1117" s="14">
        <v>-17.706150000000001</v>
      </c>
      <c r="S1117" s="16">
        <v>70.382400000000004</v>
      </c>
      <c r="T1117" s="14">
        <v>-473.12000000000012</v>
      </c>
      <c r="U1117" s="14">
        <v>0</v>
      </c>
      <c r="V1117" s="14">
        <v>600</v>
      </c>
      <c r="W1117">
        <f t="shared" si="86"/>
        <v>14</v>
      </c>
      <c r="X1117">
        <f t="shared" si="87"/>
        <v>0</v>
      </c>
      <c r="Y1117">
        <f t="shared" si="88"/>
        <v>846.88</v>
      </c>
      <c r="Z1117">
        <f t="shared" si="90"/>
        <v>0</v>
      </c>
      <c r="AA1117" s="23">
        <f t="shared" si="89"/>
        <v>70.382400000000004</v>
      </c>
    </row>
    <row r="1118" spans="1:27" x14ac:dyDescent="0.25">
      <c r="A1118" s="10" t="s">
        <v>48</v>
      </c>
      <c r="B1118" s="10" t="s">
        <v>49</v>
      </c>
      <c r="C1118" s="11">
        <v>45726.583333333343</v>
      </c>
      <c r="D1118" s="12">
        <v>1.6</v>
      </c>
      <c r="E1118" s="12">
        <v>1.6</v>
      </c>
      <c r="F1118" s="13">
        <v>1.92</v>
      </c>
      <c r="G1118" s="14">
        <v>1650</v>
      </c>
      <c r="H1118" s="12">
        <v>0</v>
      </c>
      <c r="I1118" s="12">
        <v>0</v>
      </c>
      <c r="J1118" s="10">
        <v>0</v>
      </c>
      <c r="K1118" s="10">
        <v>0</v>
      </c>
      <c r="L1118" s="14">
        <v>3168</v>
      </c>
      <c r="M1118" s="14">
        <v>-418.32370289266248</v>
      </c>
      <c r="N1118" s="14">
        <v>-341.75999999999988</v>
      </c>
      <c r="O1118" s="14">
        <v>-295.55717489266249</v>
      </c>
      <c r="P1118" s="14">
        <v>-295.55717489266249</v>
      </c>
      <c r="Q1118" s="16">
        <v>0</v>
      </c>
      <c r="R1118" s="14">
        <v>-11.87999999999999</v>
      </c>
      <c r="S1118" s="16">
        <v>-110.886528</v>
      </c>
      <c r="T1118" s="14">
        <v>0</v>
      </c>
      <c r="U1118" s="14">
        <v>0</v>
      </c>
      <c r="V1118" s="14">
        <v>600</v>
      </c>
      <c r="W1118">
        <f t="shared" si="86"/>
        <v>14</v>
      </c>
      <c r="X1118">
        <f t="shared" si="87"/>
        <v>0</v>
      </c>
      <c r="Y1118">
        <f t="shared" si="88"/>
        <v>0</v>
      </c>
      <c r="Z1118">
        <f t="shared" si="90"/>
        <v>125.45280000000001</v>
      </c>
      <c r="AA1118" s="23">
        <f t="shared" si="89"/>
        <v>140.01907200000002</v>
      </c>
    </row>
    <row r="1119" spans="1:27" x14ac:dyDescent="0.25">
      <c r="A1119" s="10" t="s">
        <v>65</v>
      </c>
      <c r="B1119" s="10" t="s">
        <v>67</v>
      </c>
      <c r="C1119" s="11">
        <v>45726.583333333343</v>
      </c>
      <c r="D1119" s="12">
        <v>1.3</v>
      </c>
      <c r="E1119" s="12">
        <v>1.3</v>
      </c>
      <c r="F1119" s="13">
        <v>1.82</v>
      </c>
      <c r="G1119" s="14">
        <v>1650</v>
      </c>
      <c r="H1119" s="12">
        <v>0</v>
      </c>
      <c r="I1119" s="12">
        <v>1058.5999999999999</v>
      </c>
      <c r="J1119" s="10">
        <v>0</v>
      </c>
      <c r="K1119" s="10">
        <v>0.5</v>
      </c>
      <c r="L1119" s="14">
        <v>3003</v>
      </c>
      <c r="M1119" s="14">
        <v>-286.94725109809713</v>
      </c>
      <c r="N1119" s="14">
        <v>-21.360000000000021</v>
      </c>
      <c r="O1119" s="14">
        <v>-12.268251098097011</v>
      </c>
      <c r="P1119" s="14">
        <v>-12.268251098097011</v>
      </c>
      <c r="Q1119" s="16">
        <v>0</v>
      </c>
      <c r="R1119" s="14">
        <v>0</v>
      </c>
      <c r="S1119" s="16">
        <v>21.021000000000001</v>
      </c>
      <c r="T1119" s="14">
        <v>-295.7</v>
      </c>
      <c r="U1119" s="14">
        <v>0</v>
      </c>
      <c r="V1119" s="14">
        <v>600</v>
      </c>
      <c r="W1119">
        <f t="shared" si="86"/>
        <v>14</v>
      </c>
      <c r="X1119">
        <f t="shared" si="87"/>
        <v>0</v>
      </c>
      <c r="Y1119">
        <f t="shared" si="88"/>
        <v>529.29999999999995</v>
      </c>
      <c r="Z1119">
        <f t="shared" si="90"/>
        <v>0</v>
      </c>
      <c r="AA1119" s="23">
        <f t="shared" si="89"/>
        <v>21.021000000000001</v>
      </c>
    </row>
    <row r="1120" spans="1:27" x14ac:dyDescent="0.25">
      <c r="A1120" s="10" t="s">
        <v>54</v>
      </c>
      <c r="B1120" s="10" t="s">
        <v>55</v>
      </c>
      <c r="C1120" s="11">
        <v>45726.583333333343</v>
      </c>
      <c r="D1120" s="12">
        <v>3</v>
      </c>
      <c r="E1120" s="12">
        <v>3</v>
      </c>
      <c r="F1120" s="13">
        <v>0</v>
      </c>
      <c r="G1120" s="14">
        <v>1650</v>
      </c>
      <c r="H1120" s="12">
        <v>0</v>
      </c>
      <c r="I1120" s="12">
        <v>0</v>
      </c>
      <c r="J1120" s="10">
        <v>0</v>
      </c>
      <c r="K1120" s="10">
        <v>0</v>
      </c>
      <c r="L1120" s="14">
        <v>0</v>
      </c>
      <c r="M1120" s="14">
        <v>-285.63054736808027</v>
      </c>
      <c r="N1120" s="14">
        <v>-148.5</v>
      </c>
      <c r="O1120" s="14">
        <v>-144.55554736808031</v>
      </c>
      <c r="P1120" s="14">
        <v>-144.55554736808031</v>
      </c>
      <c r="Q1120" s="16">
        <v>0</v>
      </c>
      <c r="R1120" s="14">
        <v>-141.07499999999999</v>
      </c>
      <c r="S1120" s="16">
        <v>0</v>
      </c>
      <c r="T1120" s="14">
        <v>0</v>
      </c>
      <c r="U1120" s="14">
        <v>0</v>
      </c>
      <c r="V1120" s="14">
        <v>600</v>
      </c>
      <c r="W1120">
        <f t="shared" si="86"/>
        <v>14</v>
      </c>
      <c r="X1120">
        <f t="shared" si="87"/>
        <v>0</v>
      </c>
      <c r="Y1120">
        <f t="shared" si="88"/>
        <v>0</v>
      </c>
      <c r="Z1120">
        <f t="shared" si="90"/>
        <v>0</v>
      </c>
      <c r="AA1120" s="23">
        <f t="shared" si="89"/>
        <v>0</v>
      </c>
    </row>
    <row r="1121" spans="1:27" x14ac:dyDescent="0.25">
      <c r="A1121" s="10" t="s">
        <v>77</v>
      </c>
      <c r="B1121" s="10" t="s">
        <v>77</v>
      </c>
      <c r="C1121" s="11">
        <v>45726.583333333343</v>
      </c>
      <c r="D1121" s="12">
        <v>0.27</v>
      </c>
      <c r="E1121" s="12">
        <v>0.27</v>
      </c>
      <c r="F1121" s="13">
        <v>0.5</v>
      </c>
      <c r="G1121" s="14">
        <v>1650</v>
      </c>
      <c r="H1121" s="12">
        <v>1058.5999999999999</v>
      </c>
      <c r="I1121" s="12">
        <v>0</v>
      </c>
      <c r="J1121" s="10">
        <v>0.1</v>
      </c>
      <c r="K1121" s="10">
        <v>0</v>
      </c>
      <c r="L1121" s="14">
        <v>825</v>
      </c>
      <c r="M1121" s="14">
        <v>-225.35086429496431</v>
      </c>
      <c r="N1121" s="14">
        <v>-320.40000000000009</v>
      </c>
      <c r="O1121" s="14">
        <v>-308.36801429496433</v>
      </c>
      <c r="P1121" s="14">
        <v>-308.36801429496433</v>
      </c>
      <c r="Q1121" s="16">
        <v>0</v>
      </c>
      <c r="R1121" s="14">
        <v>-14.56785</v>
      </c>
      <c r="S1121" s="16">
        <v>38.445</v>
      </c>
      <c r="T1121" s="14">
        <v>59.140000000000008</v>
      </c>
      <c r="U1121" s="14">
        <v>0</v>
      </c>
      <c r="V1121" s="14">
        <v>600</v>
      </c>
      <c r="W1121">
        <f t="shared" si="86"/>
        <v>14</v>
      </c>
      <c r="X1121">
        <f t="shared" si="87"/>
        <v>105.86</v>
      </c>
      <c r="Y1121">
        <f t="shared" si="88"/>
        <v>0</v>
      </c>
      <c r="Z1121">
        <f t="shared" si="90"/>
        <v>0</v>
      </c>
      <c r="AA1121" s="23">
        <f t="shared" si="89"/>
        <v>38.445</v>
      </c>
    </row>
    <row r="1122" spans="1:27" x14ac:dyDescent="0.25">
      <c r="A1122" s="10" t="s">
        <v>71</v>
      </c>
      <c r="B1122" s="10" t="s">
        <v>72</v>
      </c>
      <c r="C1122" s="11">
        <v>45726.583333333343</v>
      </c>
      <c r="D1122" s="12">
        <v>0</v>
      </c>
      <c r="E1122" s="12">
        <v>0</v>
      </c>
      <c r="F1122" s="13">
        <v>0.11</v>
      </c>
      <c r="G1122" s="14">
        <v>1650</v>
      </c>
      <c r="H1122" s="12">
        <v>0</v>
      </c>
      <c r="I1122" s="12">
        <v>0</v>
      </c>
      <c r="J1122" s="10">
        <v>0</v>
      </c>
      <c r="K1122" s="10">
        <v>0</v>
      </c>
      <c r="L1122" s="14">
        <v>181.5</v>
      </c>
      <c r="M1122" s="14">
        <v>-182.4536261448921</v>
      </c>
      <c r="N1122" s="14">
        <v>-117.48</v>
      </c>
      <c r="O1122" s="14">
        <v>-114.8329631448921</v>
      </c>
      <c r="P1122" s="14">
        <v>-114.8329631448921</v>
      </c>
      <c r="Q1122" s="16">
        <v>0</v>
      </c>
      <c r="R1122" s="14">
        <v>-5.4450000000000003</v>
      </c>
      <c r="S1122" s="16">
        <v>-62.175662999999993</v>
      </c>
      <c r="T1122" s="14">
        <v>0</v>
      </c>
      <c r="U1122" s="14">
        <v>0</v>
      </c>
      <c r="V1122" s="14">
        <v>600</v>
      </c>
      <c r="W1122">
        <f t="shared" si="86"/>
        <v>14</v>
      </c>
      <c r="X1122">
        <f t="shared" si="87"/>
        <v>0</v>
      </c>
      <c r="Y1122">
        <f t="shared" si="88"/>
        <v>0</v>
      </c>
      <c r="Z1122">
        <f t="shared" si="90"/>
        <v>7.9497</v>
      </c>
      <c r="AA1122" s="23">
        <f t="shared" si="89"/>
        <v>-46.276262999999993</v>
      </c>
    </row>
    <row r="1123" spans="1:27" x14ac:dyDescent="0.25">
      <c r="A1123" s="10" t="s">
        <v>52</v>
      </c>
      <c r="B1123" s="10" t="s">
        <v>53</v>
      </c>
      <c r="C1123" s="11">
        <v>45726.583333333343</v>
      </c>
      <c r="D1123" s="12">
        <v>2.52</v>
      </c>
      <c r="E1123" s="12">
        <v>2.52</v>
      </c>
      <c r="F1123" s="13">
        <v>2.83</v>
      </c>
      <c r="G1123" s="14">
        <v>1650</v>
      </c>
      <c r="H1123" s="12">
        <v>0</v>
      </c>
      <c r="I1123" s="12">
        <v>0</v>
      </c>
      <c r="J1123" s="10">
        <v>0</v>
      </c>
      <c r="K1123" s="10">
        <v>0</v>
      </c>
      <c r="L1123" s="14">
        <v>4669.5</v>
      </c>
      <c r="M1123" s="14">
        <v>-164.79976090949759</v>
      </c>
      <c r="N1123" s="14">
        <v>-352.44000000000011</v>
      </c>
      <c r="O1123" s="14">
        <v>-284.33896090949759</v>
      </c>
      <c r="P1123" s="14">
        <v>-284.33896090949759</v>
      </c>
      <c r="Q1123" s="16">
        <v>0</v>
      </c>
      <c r="R1123" s="14">
        <v>0</v>
      </c>
      <c r="S1123" s="16">
        <v>119.53919999999999</v>
      </c>
      <c r="T1123" s="14">
        <v>0</v>
      </c>
      <c r="U1123" s="14">
        <v>0</v>
      </c>
      <c r="V1123" s="14">
        <v>600</v>
      </c>
      <c r="W1123">
        <f t="shared" si="86"/>
        <v>14</v>
      </c>
      <c r="X1123">
        <f t="shared" si="87"/>
        <v>0</v>
      </c>
      <c r="Y1123">
        <f t="shared" si="88"/>
        <v>0</v>
      </c>
      <c r="Z1123">
        <f t="shared" si="90"/>
        <v>0</v>
      </c>
      <c r="AA1123" s="23">
        <f t="shared" si="89"/>
        <v>119.53919999999999</v>
      </c>
    </row>
    <row r="1124" spans="1:27" x14ac:dyDescent="0.25">
      <c r="A1124" s="10" t="s">
        <v>54</v>
      </c>
      <c r="B1124" s="10" t="s">
        <v>54</v>
      </c>
      <c r="C1124" s="11">
        <v>45726.583333333343</v>
      </c>
      <c r="D1124" s="12">
        <v>94.4</v>
      </c>
      <c r="E1124" s="12">
        <v>94.4</v>
      </c>
      <c r="F1124" s="13">
        <v>98.05</v>
      </c>
      <c r="G1124" s="14">
        <v>1650</v>
      </c>
      <c r="H1124" s="12">
        <v>1058.5999999999999</v>
      </c>
      <c r="I1124" s="12">
        <v>0</v>
      </c>
      <c r="J1124" s="10">
        <v>1</v>
      </c>
      <c r="K1124" s="10">
        <v>0</v>
      </c>
      <c r="L1124" s="14">
        <v>161782.5</v>
      </c>
      <c r="M1124" s="14">
        <v>-143.594416791952</v>
      </c>
      <c r="N1124" s="14">
        <v>-4966.1999999999907</v>
      </c>
      <c r="O1124" s="14">
        <v>-3647.0794167919521</v>
      </c>
      <c r="P1124" s="14">
        <v>-3647.0794167919521</v>
      </c>
      <c r="Q1124" s="16">
        <v>0</v>
      </c>
      <c r="R1124" s="14">
        <v>0</v>
      </c>
      <c r="S1124" s="16">
        <v>2912.085</v>
      </c>
      <c r="T1124" s="14">
        <v>591.40000000000009</v>
      </c>
      <c r="U1124" s="14">
        <v>0</v>
      </c>
      <c r="V1124" s="14">
        <v>600</v>
      </c>
      <c r="W1124">
        <f t="shared" si="86"/>
        <v>14</v>
      </c>
      <c r="X1124">
        <f t="shared" si="87"/>
        <v>1058.5999999999999</v>
      </c>
      <c r="Y1124">
        <f t="shared" si="88"/>
        <v>0</v>
      </c>
      <c r="Z1124">
        <f t="shared" si="90"/>
        <v>0</v>
      </c>
      <c r="AA1124" s="23">
        <f t="shared" si="89"/>
        <v>2912.085</v>
      </c>
    </row>
    <row r="1125" spans="1:27" x14ac:dyDescent="0.25">
      <c r="A1125" s="10" t="s">
        <v>26</v>
      </c>
      <c r="B1125" s="10" t="s">
        <v>35</v>
      </c>
      <c r="C1125" s="11">
        <v>45726.583333333343</v>
      </c>
      <c r="D1125" s="12">
        <v>3.67</v>
      </c>
      <c r="E1125" s="12">
        <v>3.67</v>
      </c>
      <c r="F1125" s="13">
        <v>3.63</v>
      </c>
      <c r="G1125" s="14">
        <v>1650</v>
      </c>
      <c r="H1125" s="12">
        <v>1058.5999999999999</v>
      </c>
      <c r="I1125" s="12">
        <v>0</v>
      </c>
      <c r="J1125" s="10">
        <v>0.8</v>
      </c>
      <c r="K1125" s="10">
        <v>0</v>
      </c>
      <c r="L1125" s="14">
        <v>5989.5</v>
      </c>
      <c r="M1125" s="14">
        <v>-89.931672964071481</v>
      </c>
      <c r="N1125" s="14">
        <v>-779.6399999999993</v>
      </c>
      <c r="O1125" s="14">
        <v>-651.95367296407164</v>
      </c>
      <c r="P1125" s="14">
        <v>-651.95367296407164</v>
      </c>
      <c r="Q1125" s="16">
        <v>0</v>
      </c>
      <c r="R1125" s="14">
        <v>-18.908999999999999</v>
      </c>
      <c r="S1125" s="16">
        <v>107.81100000000001</v>
      </c>
      <c r="T1125" s="14">
        <v>473.12000000000012</v>
      </c>
      <c r="U1125" s="14">
        <v>0</v>
      </c>
      <c r="V1125" s="14">
        <v>600</v>
      </c>
      <c r="W1125">
        <f t="shared" si="86"/>
        <v>14</v>
      </c>
      <c r="X1125">
        <f t="shared" si="87"/>
        <v>846.88</v>
      </c>
      <c r="Y1125">
        <f t="shared" si="88"/>
        <v>0</v>
      </c>
      <c r="Z1125">
        <f t="shared" si="90"/>
        <v>0</v>
      </c>
      <c r="AA1125" s="23">
        <f t="shared" si="89"/>
        <v>107.81100000000001</v>
      </c>
    </row>
    <row r="1126" spans="1:27" x14ac:dyDescent="0.25">
      <c r="A1126" s="10" t="s">
        <v>24</v>
      </c>
      <c r="B1126" s="10" t="s">
        <v>25</v>
      </c>
      <c r="C1126" s="11">
        <v>45726.583333333343</v>
      </c>
      <c r="D1126" s="12">
        <v>16.350000000000001</v>
      </c>
      <c r="E1126" s="12">
        <v>16.350000000000001</v>
      </c>
      <c r="F1126" s="13">
        <v>13.88</v>
      </c>
      <c r="G1126" s="14">
        <v>1650</v>
      </c>
      <c r="H1126" s="12">
        <v>0</v>
      </c>
      <c r="I1126" s="12">
        <v>1058.5999999999999</v>
      </c>
      <c r="J1126" s="10">
        <v>0</v>
      </c>
      <c r="K1126" s="10">
        <v>0.2</v>
      </c>
      <c r="L1126" s="14">
        <v>22902</v>
      </c>
      <c r="M1126" s="14">
        <v>-86.370837525414572</v>
      </c>
      <c r="N1126" s="14">
        <v>-85.140000000000029</v>
      </c>
      <c r="O1126" s="14">
        <v>-67.74093752541458</v>
      </c>
      <c r="P1126" s="14">
        <v>-67.74093752541458</v>
      </c>
      <c r="Q1126" s="16">
        <v>0</v>
      </c>
      <c r="R1126" s="14">
        <v>-81.288899999999998</v>
      </c>
      <c r="S1126" s="16">
        <v>180.93899999999999</v>
      </c>
      <c r="T1126" s="14">
        <v>-118.28</v>
      </c>
      <c r="U1126" s="14">
        <v>0</v>
      </c>
      <c r="V1126" s="14">
        <v>600</v>
      </c>
      <c r="W1126">
        <f t="shared" si="86"/>
        <v>14</v>
      </c>
      <c r="X1126">
        <f t="shared" si="87"/>
        <v>0</v>
      </c>
      <c r="Y1126">
        <f t="shared" si="88"/>
        <v>211.72</v>
      </c>
      <c r="Z1126">
        <f t="shared" si="90"/>
        <v>0</v>
      </c>
      <c r="AA1126" s="23">
        <f t="shared" si="89"/>
        <v>180.93899999999999</v>
      </c>
    </row>
    <row r="1127" spans="1:27" x14ac:dyDescent="0.25">
      <c r="A1127" s="10" t="s">
        <v>88</v>
      </c>
      <c r="B1127" s="10" t="s">
        <v>89</v>
      </c>
      <c r="C1127" s="11">
        <v>45726.583333333343</v>
      </c>
      <c r="D1127" s="12">
        <v>4.5</v>
      </c>
      <c r="E1127" s="12">
        <v>4.5</v>
      </c>
      <c r="F1127" s="13">
        <v>4.59</v>
      </c>
      <c r="G1127" s="14">
        <v>1650</v>
      </c>
      <c r="H1127" s="12">
        <v>0</v>
      </c>
      <c r="I1127" s="12">
        <v>0</v>
      </c>
      <c r="J1127" s="10">
        <v>0</v>
      </c>
      <c r="K1127" s="10">
        <v>0</v>
      </c>
      <c r="L1127" s="14">
        <v>7573.5</v>
      </c>
      <c r="M1127" s="14">
        <v>-74.462425730935493</v>
      </c>
      <c r="N1127" s="14">
        <v>-96.119999999999848</v>
      </c>
      <c r="O1127" s="14">
        <v>-74.462425730935493</v>
      </c>
      <c r="P1127" s="14">
        <v>-74.462425730935493</v>
      </c>
      <c r="Q1127" s="16">
        <v>0</v>
      </c>
      <c r="R1127" s="14">
        <v>0</v>
      </c>
      <c r="S1127" s="16">
        <v>0</v>
      </c>
      <c r="T1127" s="14">
        <v>0</v>
      </c>
      <c r="U1127" s="14">
        <v>0</v>
      </c>
      <c r="V1127" s="14">
        <v>600</v>
      </c>
      <c r="W1127">
        <f t="shared" si="86"/>
        <v>14</v>
      </c>
      <c r="X1127">
        <f t="shared" si="87"/>
        <v>0</v>
      </c>
      <c r="Y1127">
        <f t="shared" si="88"/>
        <v>0</v>
      </c>
      <c r="Z1127">
        <f t="shared" si="90"/>
        <v>76.492350000000002</v>
      </c>
      <c r="AA1127" s="23">
        <f t="shared" si="89"/>
        <v>152.9847</v>
      </c>
    </row>
    <row r="1128" spans="1:27" x14ac:dyDescent="0.25">
      <c r="A1128" s="10" t="s">
        <v>54</v>
      </c>
      <c r="B1128" s="10" t="s">
        <v>56</v>
      </c>
      <c r="C1128" s="11">
        <v>45726.583333333343</v>
      </c>
      <c r="D1128" s="12">
        <v>1.3</v>
      </c>
      <c r="E1128" s="12">
        <v>1.3</v>
      </c>
      <c r="F1128" s="13">
        <v>1.43</v>
      </c>
      <c r="G1128" s="14">
        <v>1650</v>
      </c>
      <c r="H1128" s="12">
        <v>0</v>
      </c>
      <c r="I1128" s="12">
        <v>0</v>
      </c>
      <c r="J1128" s="10">
        <v>0</v>
      </c>
      <c r="K1128" s="10">
        <v>0</v>
      </c>
      <c r="L1128" s="14">
        <v>2359.5</v>
      </c>
      <c r="M1128" s="14">
        <v>-62.707860039345</v>
      </c>
      <c r="N1128" s="14">
        <v>-138.83999999999989</v>
      </c>
      <c r="O1128" s="14">
        <v>-101.961360039345</v>
      </c>
      <c r="P1128" s="14">
        <v>-101.961360039345</v>
      </c>
      <c r="Q1128" s="16">
        <v>0</v>
      </c>
      <c r="R1128" s="14">
        <v>-3.217499999999994</v>
      </c>
      <c r="S1128" s="16">
        <v>42.470999999999997</v>
      </c>
      <c r="T1128" s="14">
        <v>0</v>
      </c>
      <c r="U1128" s="14">
        <v>0</v>
      </c>
      <c r="V1128" s="14">
        <v>600</v>
      </c>
      <c r="W1128">
        <f t="shared" si="86"/>
        <v>14</v>
      </c>
      <c r="X1128">
        <f t="shared" si="87"/>
        <v>0</v>
      </c>
      <c r="Y1128">
        <f t="shared" si="88"/>
        <v>0</v>
      </c>
      <c r="Z1128">
        <f t="shared" si="90"/>
        <v>0</v>
      </c>
      <c r="AA1128" s="23">
        <f t="shared" si="89"/>
        <v>42.470999999999997</v>
      </c>
    </row>
    <row r="1129" spans="1:27" x14ac:dyDescent="0.25">
      <c r="A1129" s="10" t="s">
        <v>98</v>
      </c>
      <c r="B1129" s="10" t="s">
        <v>103</v>
      </c>
      <c r="C1129" s="11">
        <v>45726.583333333343</v>
      </c>
      <c r="D1129" s="12">
        <v>7.32</v>
      </c>
      <c r="E1129" s="12">
        <v>3.66</v>
      </c>
      <c r="F1129" s="13">
        <v>3.96</v>
      </c>
      <c r="G1129" s="14">
        <v>1650</v>
      </c>
      <c r="H1129" s="12">
        <v>0</v>
      </c>
      <c r="I1129" s="12">
        <v>1058.5999999999999</v>
      </c>
      <c r="J1129" s="10">
        <v>0</v>
      </c>
      <c r="K1129" s="10">
        <v>0.2</v>
      </c>
      <c r="L1129" s="14">
        <v>6534</v>
      </c>
      <c r="M1129" s="14">
        <v>-55.126054713665937</v>
      </c>
      <c r="N1129" s="14">
        <v>-64.079999999999586</v>
      </c>
      <c r="O1129" s="14">
        <v>-39.113846713665893</v>
      </c>
      <c r="P1129" s="14">
        <v>-39.113846713665893</v>
      </c>
      <c r="Q1129" s="16">
        <v>0</v>
      </c>
      <c r="R1129" s="14">
        <v>0</v>
      </c>
      <c r="S1129" s="16">
        <v>102.267792</v>
      </c>
      <c r="T1129" s="14">
        <v>-118.28</v>
      </c>
      <c r="U1129" s="14">
        <v>0</v>
      </c>
      <c r="V1129" s="14">
        <v>600</v>
      </c>
      <c r="W1129">
        <f t="shared" si="86"/>
        <v>14</v>
      </c>
      <c r="X1129">
        <f t="shared" si="87"/>
        <v>0</v>
      </c>
      <c r="Y1129">
        <f t="shared" si="88"/>
        <v>211.72</v>
      </c>
      <c r="Z1129">
        <f t="shared" si="90"/>
        <v>65.34</v>
      </c>
      <c r="AA1129" s="23">
        <f t="shared" si="89"/>
        <v>232.94779200000002</v>
      </c>
    </row>
    <row r="1130" spans="1:27" x14ac:dyDescent="0.25">
      <c r="A1130" s="10" t="s">
        <v>26</v>
      </c>
      <c r="B1130" s="10" t="s">
        <v>38</v>
      </c>
      <c r="C1130" s="11">
        <v>45726.583333333343</v>
      </c>
      <c r="D1130" s="12">
        <v>2</v>
      </c>
      <c r="E1130" s="12">
        <v>2</v>
      </c>
      <c r="F1130" s="13">
        <v>2.11</v>
      </c>
      <c r="G1130" s="14">
        <v>1650</v>
      </c>
      <c r="H1130" s="12">
        <v>0</v>
      </c>
      <c r="I1130" s="12">
        <v>0</v>
      </c>
      <c r="J1130" s="10">
        <v>0</v>
      </c>
      <c r="K1130" s="10">
        <v>0</v>
      </c>
      <c r="L1130" s="14">
        <v>3481.5</v>
      </c>
      <c r="M1130" s="14">
        <v>-53.665923625476303</v>
      </c>
      <c r="N1130" s="14">
        <v>-117.4799999999999</v>
      </c>
      <c r="O1130" s="14">
        <v>-78.787173625476314</v>
      </c>
      <c r="P1130" s="14">
        <v>-78.787173625476314</v>
      </c>
      <c r="Q1130" s="16">
        <v>0</v>
      </c>
      <c r="R1130" s="14">
        <v>-0.98999999999998711</v>
      </c>
      <c r="S1130" s="16">
        <v>26.111249999999998</v>
      </c>
      <c r="T1130" s="14">
        <v>0</v>
      </c>
      <c r="U1130" s="14">
        <v>0</v>
      </c>
      <c r="V1130" s="14">
        <v>600</v>
      </c>
      <c r="W1130">
        <f t="shared" si="86"/>
        <v>14</v>
      </c>
      <c r="X1130">
        <f t="shared" si="87"/>
        <v>0</v>
      </c>
      <c r="Y1130">
        <f t="shared" si="88"/>
        <v>0</v>
      </c>
      <c r="Z1130">
        <f t="shared" si="90"/>
        <v>0</v>
      </c>
      <c r="AA1130" s="23">
        <f t="shared" si="89"/>
        <v>26.111249999999998</v>
      </c>
    </row>
    <row r="1131" spans="1:27" x14ac:dyDescent="0.25">
      <c r="A1131" s="10" t="s">
        <v>50</v>
      </c>
      <c r="B1131" s="10" t="s">
        <v>51</v>
      </c>
      <c r="C1131" s="11">
        <v>45726.583333333343</v>
      </c>
      <c r="D1131" s="12">
        <v>2.1</v>
      </c>
      <c r="E1131" s="12">
        <v>2.1</v>
      </c>
      <c r="F1131" s="13">
        <v>2.2000000000000002</v>
      </c>
      <c r="G1131" s="14">
        <v>1650</v>
      </c>
      <c r="H1131" s="12">
        <v>0</v>
      </c>
      <c r="I1131" s="12">
        <v>0</v>
      </c>
      <c r="J1131" s="10">
        <v>0</v>
      </c>
      <c r="K1131" s="10">
        <v>0</v>
      </c>
      <c r="L1131" s="14">
        <v>3630</v>
      </c>
      <c r="M1131" s="14">
        <v>-39.176028589928521</v>
      </c>
      <c r="N1131" s="14">
        <v>-106.8000000000001</v>
      </c>
      <c r="O1131" s="14">
        <v>-82.736028589928523</v>
      </c>
      <c r="P1131" s="14">
        <v>-82.736028589928523</v>
      </c>
      <c r="Q1131" s="16">
        <v>0</v>
      </c>
      <c r="R1131" s="14">
        <v>0</v>
      </c>
      <c r="S1131" s="16">
        <v>43.56</v>
      </c>
      <c r="T1131" s="14">
        <v>0</v>
      </c>
      <c r="U1131" s="14">
        <v>0</v>
      </c>
      <c r="V1131" s="14">
        <v>600</v>
      </c>
      <c r="W1131">
        <f t="shared" si="86"/>
        <v>14</v>
      </c>
      <c r="X1131">
        <f t="shared" si="87"/>
        <v>0</v>
      </c>
      <c r="Y1131">
        <f t="shared" si="88"/>
        <v>0</v>
      </c>
      <c r="Z1131">
        <f t="shared" si="90"/>
        <v>0</v>
      </c>
      <c r="AA1131" s="23">
        <f t="shared" si="89"/>
        <v>43.56</v>
      </c>
    </row>
    <row r="1132" spans="1:27" x14ac:dyDescent="0.25">
      <c r="A1132" s="10" t="s">
        <v>59</v>
      </c>
      <c r="B1132" s="10" t="s">
        <v>59</v>
      </c>
      <c r="C1132" s="11">
        <v>45726.583333333343</v>
      </c>
      <c r="D1132" s="12">
        <v>0.3</v>
      </c>
      <c r="E1132" s="12">
        <v>0.3</v>
      </c>
      <c r="F1132" s="13">
        <v>0</v>
      </c>
      <c r="G1132" s="14">
        <v>1650</v>
      </c>
      <c r="H1132" s="12">
        <v>0</v>
      </c>
      <c r="I1132" s="12">
        <v>0</v>
      </c>
      <c r="J1132" s="10">
        <v>0</v>
      </c>
      <c r="K1132" s="10">
        <v>0</v>
      </c>
      <c r="L1132" s="14">
        <v>0</v>
      </c>
      <c r="M1132" s="14">
        <v>-28.62290264471951</v>
      </c>
      <c r="N1132" s="14">
        <v>-14.85</v>
      </c>
      <c r="O1132" s="14">
        <v>-14.51540264471951</v>
      </c>
      <c r="P1132" s="14">
        <v>-14.51540264471951</v>
      </c>
      <c r="Q1132" s="16">
        <v>0</v>
      </c>
      <c r="R1132" s="14">
        <v>-14.1075</v>
      </c>
      <c r="S1132" s="16">
        <v>0</v>
      </c>
      <c r="T1132" s="14">
        <v>0</v>
      </c>
      <c r="U1132" s="14">
        <v>0</v>
      </c>
      <c r="V1132" s="14">
        <v>600</v>
      </c>
      <c r="W1132">
        <f t="shared" si="86"/>
        <v>14</v>
      </c>
      <c r="X1132">
        <f t="shared" si="87"/>
        <v>0</v>
      </c>
      <c r="Y1132">
        <f t="shared" si="88"/>
        <v>0</v>
      </c>
      <c r="Z1132">
        <f t="shared" si="90"/>
        <v>0</v>
      </c>
      <c r="AA1132" s="23">
        <f t="shared" si="89"/>
        <v>0</v>
      </c>
    </row>
    <row r="1133" spans="1:27" x14ac:dyDescent="0.25">
      <c r="A1133" s="10" t="s">
        <v>98</v>
      </c>
      <c r="B1133" s="10" t="s">
        <v>102</v>
      </c>
      <c r="C1133" s="11">
        <v>45726.583333333343</v>
      </c>
      <c r="D1133" s="12">
        <v>0.26</v>
      </c>
      <c r="E1133" s="12">
        <v>0.13</v>
      </c>
      <c r="F1133" s="13">
        <v>0</v>
      </c>
      <c r="G1133" s="14">
        <v>1650</v>
      </c>
      <c r="H1133" s="12">
        <v>0</v>
      </c>
      <c r="I1133" s="12">
        <v>0</v>
      </c>
      <c r="J1133" s="10">
        <v>0</v>
      </c>
      <c r="K1133" s="10">
        <v>0</v>
      </c>
      <c r="L1133" s="14">
        <v>0</v>
      </c>
      <c r="M1133" s="14">
        <v>-9.8407934788274769</v>
      </c>
      <c r="N1133" s="14">
        <v>-4.95</v>
      </c>
      <c r="O1133" s="14">
        <v>-4.7571434788274773</v>
      </c>
      <c r="P1133" s="14">
        <v>-4.7571434788274773</v>
      </c>
      <c r="Q1133" s="16">
        <v>0</v>
      </c>
      <c r="R1133" s="14">
        <v>-5.0836499999999996</v>
      </c>
      <c r="S1133" s="16">
        <v>0</v>
      </c>
      <c r="T1133" s="14">
        <v>0</v>
      </c>
      <c r="U1133" s="14">
        <v>0</v>
      </c>
      <c r="V1133" s="14">
        <v>600</v>
      </c>
      <c r="W1133">
        <f t="shared" si="86"/>
        <v>14</v>
      </c>
      <c r="X1133">
        <f t="shared" si="87"/>
        <v>0</v>
      </c>
      <c r="Y1133">
        <f t="shared" si="88"/>
        <v>0</v>
      </c>
      <c r="Z1133">
        <f t="shared" si="90"/>
        <v>0</v>
      </c>
      <c r="AA1133" s="23">
        <f t="shared" si="89"/>
        <v>0</v>
      </c>
    </row>
    <row r="1134" spans="1:27" x14ac:dyDescent="0.25">
      <c r="A1134" s="10" t="s">
        <v>73</v>
      </c>
      <c r="B1134" s="10" t="s">
        <v>75</v>
      </c>
      <c r="C1134" s="11">
        <v>45726.583333333343</v>
      </c>
      <c r="D1134" s="12">
        <v>3.19</v>
      </c>
      <c r="E1134" s="12">
        <v>3.19</v>
      </c>
      <c r="F1134" s="13">
        <v>0</v>
      </c>
      <c r="G1134" s="14">
        <v>1650</v>
      </c>
      <c r="H1134" s="12">
        <v>1058.5999999999999</v>
      </c>
      <c r="I1134" s="12">
        <v>0</v>
      </c>
      <c r="J1134" s="10">
        <v>0.4</v>
      </c>
      <c r="K1134" s="10">
        <v>0</v>
      </c>
      <c r="L1134" s="14">
        <v>0</v>
      </c>
      <c r="M1134" s="14">
        <v>-8.0200413507153883</v>
      </c>
      <c r="N1134" s="14">
        <v>-138.6</v>
      </c>
      <c r="O1134" s="14">
        <v>-135.47709135071551</v>
      </c>
      <c r="P1134" s="14">
        <v>-135.47709135071551</v>
      </c>
      <c r="Q1134" s="16">
        <v>0</v>
      </c>
      <c r="R1134" s="14">
        <v>-109.10295000000001</v>
      </c>
      <c r="S1134" s="16">
        <v>0</v>
      </c>
      <c r="T1134" s="14">
        <v>236.56000000000009</v>
      </c>
      <c r="U1134" s="14">
        <v>0</v>
      </c>
      <c r="V1134" s="14">
        <v>600</v>
      </c>
      <c r="W1134">
        <f t="shared" si="86"/>
        <v>14</v>
      </c>
      <c r="X1134">
        <f t="shared" si="87"/>
        <v>423.44</v>
      </c>
      <c r="Y1134">
        <f t="shared" si="88"/>
        <v>0</v>
      </c>
      <c r="Z1134">
        <f t="shared" si="90"/>
        <v>0</v>
      </c>
      <c r="AA1134" s="23">
        <f t="shared" si="89"/>
        <v>0</v>
      </c>
    </row>
    <row r="1135" spans="1:27" x14ac:dyDescent="0.25">
      <c r="A1135" s="10" t="s">
        <v>26</v>
      </c>
      <c r="B1135" s="10" t="s">
        <v>26</v>
      </c>
      <c r="C1135" s="11">
        <v>45726.583333333343</v>
      </c>
      <c r="D1135" s="12">
        <v>0</v>
      </c>
      <c r="E1135" s="12">
        <v>0</v>
      </c>
      <c r="F1135" s="13">
        <v>0</v>
      </c>
      <c r="G1135" s="14">
        <v>1650</v>
      </c>
      <c r="H1135" s="12">
        <v>0</v>
      </c>
      <c r="I1135" s="12">
        <v>0</v>
      </c>
      <c r="J1135" s="10">
        <v>0</v>
      </c>
      <c r="K1135" s="10">
        <v>0</v>
      </c>
      <c r="L1135" s="14">
        <v>0</v>
      </c>
      <c r="M1135" s="14">
        <v>0</v>
      </c>
      <c r="N1135" s="14">
        <v>0</v>
      </c>
      <c r="O1135" s="14">
        <v>0</v>
      </c>
      <c r="P1135" s="14">
        <v>0</v>
      </c>
      <c r="Q1135" s="16">
        <v>0</v>
      </c>
      <c r="R1135" s="14">
        <v>0</v>
      </c>
      <c r="S1135" s="16">
        <v>0</v>
      </c>
      <c r="T1135" s="14">
        <v>0</v>
      </c>
      <c r="U1135" s="14">
        <v>0</v>
      </c>
      <c r="V1135" s="14">
        <v>600</v>
      </c>
      <c r="W1135">
        <f t="shared" si="86"/>
        <v>14</v>
      </c>
      <c r="X1135">
        <f t="shared" si="87"/>
        <v>0</v>
      </c>
      <c r="Y1135">
        <f t="shared" si="88"/>
        <v>0</v>
      </c>
      <c r="Z1135">
        <f t="shared" si="90"/>
        <v>0</v>
      </c>
      <c r="AA1135" s="23">
        <f t="shared" si="89"/>
        <v>0</v>
      </c>
    </row>
    <row r="1136" spans="1:27" x14ac:dyDescent="0.25">
      <c r="A1136" s="10" t="s">
        <v>112</v>
      </c>
      <c r="B1136" s="10" t="s">
        <v>114</v>
      </c>
      <c r="C1136" s="11">
        <v>45726.583333333343</v>
      </c>
      <c r="D1136" s="12">
        <v>0</v>
      </c>
      <c r="E1136" s="12">
        <v>0</v>
      </c>
      <c r="F1136" s="13">
        <v>0</v>
      </c>
      <c r="G1136" s="14">
        <v>1650</v>
      </c>
      <c r="H1136" s="12">
        <v>0</v>
      </c>
      <c r="I1136" s="12">
        <v>0</v>
      </c>
      <c r="J1136" s="10">
        <v>0</v>
      </c>
      <c r="K1136" s="10">
        <v>0</v>
      </c>
      <c r="L1136" s="14">
        <v>0</v>
      </c>
      <c r="M1136" s="14">
        <v>0</v>
      </c>
      <c r="N1136" s="14">
        <v>0</v>
      </c>
      <c r="O1136" s="14">
        <v>0</v>
      </c>
      <c r="P1136" s="14">
        <v>0</v>
      </c>
      <c r="Q1136" s="16">
        <v>0</v>
      </c>
      <c r="R1136" s="14">
        <v>0</v>
      </c>
      <c r="S1136" s="16">
        <v>0</v>
      </c>
      <c r="T1136" s="14">
        <v>0</v>
      </c>
      <c r="U1136" s="14">
        <v>0</v>
      </c>
      <c r="V1136" s="14">
        <v>600</v>
      </c>
      <c r="W1136">
        <f t="shared" si="86"/>
        <v>14</v>
      </c>
      <c r="X1136">
        <f t="shared" si="87"/>
        <v>0</v>
      </c>
      <c r="Y1136">
        <f t="shared" si="88"/>
        <v>0</v>
      </c>
      <c r="Z1136">
        <f t="shared" si="90"/>
        <v>0</v>
      </c>
      <c r="AA1136" s="23">
        <f t="shared" si="89"/>
        <v>0</v>
      </c>
    </row>
    <row r="1137" spans="1:27" x14ac:dyDescent="0.25">
      <c r="A1137" s="10" t="s">
        <v>80</v>
      </c>
      <c r="B1137" s="10" t="s">
        <v>82</v>
      </c>
      <c r="C1137" s="11">
        <v>45726.583333333343</v>
      </c>
      <c r="D1137" s="12">
        <v>0</v>
      </c>
      <c r="E1137" s="12">
        <v>0</v>
      </c>
      <c r="F1137" s="13">
        <v>0</v>
      </c>
      <c r="G1137" s="14">
        <v>1650</v>
      </c>
      <c r="H1137" s="12">
        <v>0</v>
      </c>
      <c r="I1137" s="12">
        <v>0</v>
      </c>
      <c r="J1137" s="10">
        <v>0</v>
      </c>
      <c r="K1137" s="10">
        <v>0</v>
      </c>
      <c r="L1137" s="14">
        <v>0</v>
      </c>
      <c r="M1137" s="14">
        <v>0</v>
      </c>
      <c r="N1137" s="14">
        <v>0</v>
      </c>
      <c r="O1137" s="14">
        <v>0</v>
      </c>
      <c r="P1137" s="14">
        <v>0</v>
      </c>
      <c r="Q1137" s="16">
        <v>0</v>
      </c>
      <c r="R1137" s="14">
        <v>0</v>
      </c>
      <c r="S1137" s="16">
        <v>0</v>
      </c>
      <c r="T1137" s="14">
        <v>0</v>
      </c>
      <c r="U1137" s="14">
        <v>0</v>
      </c>
      <c r="V1137" s="14">
        <v>600</v>
      </c>
      <c r="W1137">
        <f t="shared" si="86"/>
        <v>14</v>
      </c>
      <c r="X1137">
        <f t="shared" si="87"/>
        <v>0</v>
      </c>
      <c r="Y1137">
        <f t="shared" si="88"/>
        <v>0</v>
      </c>
      <c r="Z1137">
        <f t="shared" si="90"/>
        <v>0</v>
      </c>
      <c r="AA1137" s="23">
        <f t="shared" si="89"/>
        <v>0</v>
      </c>
    </row>
    <row r="1138" spans="1:27" x14ac:dyDescent="0.25">
      <c r="A1138" s="10" t="s">
        <v>90</v>
      </c>
      <c r="B1138" s="10" t="s">
        <v>90</v>
      </c>
      <c r="C1138" s="11">
        <v>45726.583333333343</v>
      </c>
      <c r="D1138" s="12">
        <v>0</v>
      </c>
      <c r="E1138" s="12">
        <v>0</v>
      </c>
      <c r="F1138" s="13">
        <v>0</v>
      </c>
      <c r="G1138" s="14">
        <v>1650</v>
      </c>
      <c r="H1138" s="12">
        <v>0</v>
      </c>
      <c r="I1138" s="12">
        <v>0</v>
      </c>
      <c r="J1138" s="10">
        <v>0</v>
      </c>
      <c r="K1138" s="10">
        <v>0</v>
      </c>
      <c r="L1138" s="14">
        <v>0</v>
      </c>
      <c r="M1138" s="14">
        <v>0</v>
      </c>
      <c r="N1138" s="14">
        <v>0</v>
      </c>
      <c r="O1138" s="14">
        <v>0</v>
      </c>
      <c r="P1138" s="14">
        <v>0</v>
      </c>
      <c r="Q1138" s="16">
        <v>0</v>
      </c>
      <c r="R1138" s="14">
        <v>0</v>
      </c>
      <c r="S1138" s="16">
        <v>0</v>
      </c>
      <c r="T1138" s="14">
        <v>0</v>
      </c>
      <c r="U1138" s="14">
        <v>0</v>
      </c>
      <c r="V1138" s="14">
        <v>600</v>
      </c>
      <c r="W1138">
        <f t="shared" si="86"/>
        <v>14</v>
      </c>
      <c r="X1138">
        <f t="shared" si="87"/>
        <v>0</v>
      </c>
      <c r="Y1138">
        <f t="shared" si="88"/>
        <v>0</v>
      </c>
      <c r="Z1138">
        <f t="shared" si="90"/>
        <v>0</v>
      </c>
      <c r="AA1138" s="23">
        <f t="shared" si="89"/>
        <v>0</v>
      </c>
    </row>
    <row r="1139" spans="1:27" x14ac:dyDescent="0.25">
      <c r="A1139" s="10" t="s">
        <v>118</v>
      </c>
      <c r="B1139" s="10" t="s">
        <v>121</v>
      </c>
      <c r="C1139" s="11">
        <v>45726.583333333343</v>
      </c>
      <c r="D1139" s="12">
        <v>0</v>
      </c>
      <c r="E1139" s="12">
        <v>0</v>
      </c>
      <c r="F1139" s="13">
        <v>0</v>
      </c>
      <c r="G1139" s="14">
        <v>1650</v>
      </c>
      <c r="H1139" s="12">
        <v>0</v>
      </c>
      <c r="I1139" s="12">
        <v>0</v>
      </c>
      <c r="J1139" s="10">
        <v>0</v>
      </c>
      <c r="K1139" s="10">
        <v>0</v>
      </c>
      <c r="L1139" s="14">
        <v>0</v>
      </c>
      <c r="M1139" s="14">
        <v>0</v>
      </c>
      <c r="N1139" s="14">
        <v>0</v>
      </c>
      <c r="O1139" s="14">
        <v>0</v>
      </c>
      <c r="P1139" s="14">
        <v>0</v>
      </c>
      <c r="Q1139" s="16">
        <v>0</v>
      </c>
      <c r="R1139" s="14">
        <v>0</v>
      </c>
      <c r="S1139" s="16">
        <v>0</v>
      </c>
      <c r="T1139" s="14">
        <v>0</v>
      </c>
      <c r="U1139" s="14">
        <v>0</v>
      </c>
      <c r="V1139" s="14">
        <v>600</v>
      </c>
      <c r="W1139">
        <f t="shared" si="86"/>
        <v>14</v>
      </c>
      <c r="X1139">
        <f t="shared" si="87"/>
        <v>0</v>
      </c>
      <c r="Y1139">
        <f t="shared" si="88"/>
        <v>0</v>
      </c>
      <c r="Z1139">
        <f t="shared" si="90"/>
        <v>0</v>
      </c>
      <c r="AA1139" s="23">
        <f t="shared" si="89"/>
        <v>0</v>
      </c>
    </row>
    <row r="1140" spans="1:27" x14ac:dyDescent="0.25">
      <c r="A1140" s="10" t="s">
        <v>60</v>
      </c>
      <c r="B1140" s="10" t="s">
        <v>61</v>
      </c>
      <c r="C1140" s="11">
        <v>45726.583333333343</v>
      </c>
      <c r="D1140" s="12">
        <v>0</v>
      </c>
      <c r="E1140" s="12">
        <v>0</v>
      </c>
      <c r="F1140" s="13">
        <v>0</v>
      </c>
      <c r="G1140" s="14" t="s">
        <v>62</v>
      </c>
      <c r="H1140" s="12">
        <v>0</v>
      </c>
      <c r="I1140" s="12">
        <v>0</v>
      </c>
      <c r="J1140" s="10">
        <v>0</v>
      </c>
      <c r="K1140" s="10">
        <v>0</v>
      </c>
      <c r="L1140" s="14">
        <v>0</v>
      </c>
      <c r="M1140" s="14">
        <v>0</v>
      </c>
      <c r="N1140" s="14">
        <v>0</v>
      </c>
      <c r="O1140" s="14">
        <v>0</v>
      </c>
      <c r="P1140" s="14">
        <v>0</v>
      </c>
      <c r="Q1140" s="16">
        <v>0</v>
      </c>
      <c r="R1140" s="14">
        <v>0</v>
      </c>
      <c r="S1140" s="16">
        <v>0</v>
      </c>
      <c r="T1140" s="14">
        <v>0</v>
      </c>
      <c r="U1140" s="14">
        <v>0</v>
      </c>
      <c r="V1140" s="14" t="s">
        <v>62</v>
      </c>
      <c r="W1140">
        <f t="shared" si="86"/>
        <v>14</v>
      </c>
      <c r="X1140">
        <f t="shared" si="87"/>
        <v>0</v>
      </c>
      <c r="Y1140">
        <f t="shared" si="88"/>
        <v>0</v>
      </c>
      <c r="Z1140">
        <f t="shared" si="90"/>
        <v>0</v>
      </c>
      <c r="AA1140" s="23">
        <f t="shared" si="89"/>
        <v>0</v>
      </c>
    </row>
    <row r="1141" spans="1:27" x14ac:dyDescent="0.25">
      <c r="A1141" s="10" t="s">
        <v>65</v>
      </c>
      <c r="B1141" s="10" t="s">
        <v>68</v>
      </c>
      <c r="C1141" s="11">
        <v>45726.583333333343</v>
      </c>
      <c r="D1141" s="12">
        <v>2.2000000000000002</v>
      </c>
      <c r="E1141" s="12">
        <v>2.2000000000000002</v>
      </c>
      <c r="F1141" s="13">
        <v>2.2200000000000002</v>
      </c>
      <c r="G1141" s="14">
        <v>1650</v>
      </c>
      <c r="H1141" s="12">
        <v>0</v>
      </c>
      <c r="I1141" s="12">
        <v>0</v>
      </c>
      <c r="J1141" s="10">
        <v>0</v>
      </c>
      <c r="K1141" s="10">
        <v>0</v>
      </c>
      <c r="L1141" s="14">
        <v>3663</v>
      </c>
      <c r="M1141" s="14">
        <v>13.372748901903</v>
      </c>
      <c r="N1141" s="14">
        <v>-21.360000000000021</v>
      </c>
      <c r="O1141" s="14">
        <v>-12.268251098097011</v>
      </c>
      <c r="P1141" s="14">
        <v>-12.268251098097011</v>
      </c>
      <c r="Q1141" s="16">
        <v>0</v>
      </c>
      <c r="R1141" s="14">
        <v>0</v>
      </c>
      <c r="S1141" s="16">
        <v>25.641000000000009</v>
      </c>
      <c r="T1141" s="14">
        <v>0</v>
      </c>
      <c r="U1141" s="14">
        <v>0</v>
      </c>
      <c r="V1141" s="14">
        <v>600</v>
      </c>
      <c r="W1141">
        <f t="shared" si="86"/>
        <v>14</v>
      </c>
      <c r="X1141">
        <f t="shared" si="87"/>
        <v>0</v>
      </c>
      <c r="Y1141">
        <f t="shared" si="88"/>
        <v>0</v>
      </c>
      <c r="Z1141">
        <f t="shared" si="90"/>
        <v>0</v>
      </c>
      <c r="AA1141" s="23">
        <f t="shared" si="89"/>
        <v>25.641000000000009</v>
      </c>
    </row>
    <row r="1142" spans="1:27" x14ac:dyDescent="0.25">
      <c r="A1142" s="10" t="s">
        <v>65</v>
      </c>
      <c r="B1142" s="10" t="s">
        <v>66</v>
      </c>
      <c r="C1142" s="11">
        <v>45726.583333333343</v>
      </c>
      <c r="D1142" s="12">
        <v>2</v>
      </c>
      <c r="E1142" s="12">
        <v>2</v>
      </c>
      <c r="F1142" s="13">
        <v>2</v>
      </c>
      <c r="G1142" s="14">
        <v>1650</v>
      </c>
      <c r="H1142" s="12">
        <v>0</v>
      </c>
      <c r="I1142" s="12">
        <v>0</v>
      </c>
      <c r="J1142" s="10">
        <v>0</v>
      </c>
      <c r="K1142" s="10">
        <v>0</v>
      </c>
      <c r="L1142" s="14">
        <v>3300</v>
      </c>
      <c r="M1142" s="14">
        <v>23.1</v>
      </c>
      <c r="N1142" s="14">
        <v>0</v>
      </c>
      <c r="O1142" s="14">
        <v>0</v>
      </c>
      <c r="P1142" s="14">
        <v>0</v>
      </c>
      <c r="Q1142" s="16">
        <v>0</v>
      </c>
      <c r="R1142" s="14">
        <v>0</v>
      </c>
      <c r="S1142" s="16">
        <v>23.1</v>
      </c>
      <c r="T1142" s="14">
        <v>0</v>
      </c>
      <c r="U1142" s="14">
        <v>0</v>
      </c>
      <c r="V1142" s="14">
        <v>600</v>
      </c>
      <c r="W1142">
        <f t="shared" si="86"/>
        <v>14</v>
      </c>
      <c r="X1142">
        <f t="shared" si="87"/>
        <v>0</v>
      </c>
      <c r="Y1142">
        <f t="shared" si="88"/>
        <v>0</v>
      </c>
      <c r="Z1142">
        <f t="shared" si="90"/>
        <v>0</v>
      </c>
      <c r="AA1142" s="23">
        <f t="shared" si="89"/>
        <v>23.1</v>
      </c>
    </row>
    <row r="1143" spans="1:27" x14ac:dyDescent="0.25">
      <c r="A1143" s="10" t="s">
        <v>26</v>
      </c>
      <c r="B1143" s="10" t="s">
        <v>28</v>
      </c>
      <c r="C1143" s="11">
        <v>45726.583333333343</v>
      </c>
      <c r="D1143" s="12">
        <v>2.5</v>
      </c>
      <c r="E1143" s="12">
        <v>2.5</v>
      </c>
      <c r="F1143" s="13">
        <v>2.5099999999999998</v>
      </c>
      <c r="G1143" s="14">
        <v>1650</v>
      </c>
      <c r="H1143" s="12">
        <v>0</v>
      </c>
      <c r="I1143" s="12">
        <v>0</v>
      </c>
      <c r="J1143" s="10">
        <v>0</v>
      </c>
      <c r="K1143" s="10">
        <v>0</v>
      </c>
      <c r="L1143" s="14">
        <v>4141.5</v>
      </c>
      <c r="M1143" s="14">
        <v>23.89877967041139</v>
      </c>
      <c r="N1143" s="14">
        <v>-10.679999999999771</v>
      </c>
      <c r="O1143" s="14">
        <v>-7.1624703295886132</v>
      </c>
      <c r="P1143" s="14">
        <v>-7.1624703295886132</v>
      </c>
      <c r="Q1143" s="16">
        <v>0</v>
      </c>
      <c r="R1143" s="14">
        <v>0</v>
      </c>
      <c r="S1143" s="16">
        <v>31.061250000000001</v>
      </c>
      <c r="T1143" s="14">
        <v>0</v>
      </c>
      <c r="U1143" s="14">
        <v>0</v>
      </c>
      <c r="V1143" s="14">
        <v>600</v>
      </c>
      <c r="W1143">
        <f t="shared" si="86"/>
        <v>14</v>
      </c>
      <c r="X1143">
        <f t="shared" si="87"/>
        <v>0</v>
      </c>
      <c r="Y1143">
        <f t="shared" si="88"/>
        <v>0</v>
      </c>
      <c r="Z1143">
        <f t="shared" si="90"/>
        <v>0</v>
      </c>
      <c r="AA1143" s="23">
        <f t="shared" si="89"/>
        <v>31.061250000000001</v>
      </c>
    </row>
    <row r="1144" spans="1:27" x14ac:dyDescent="0.25">
      <c r="A1144" s="10" t="s">
        <v>86</v>
      </c>
      <c r="B1144" s="10" t="s">
        <v>87</v>
      </c>
      <c r="C1144" s="11">
        <v>45726.583333333343</v>
      </c>
      <c r="D1144" s="12">
        <v>1.3</v>
      </c>
      <c r="E1144" s="12">
        <v>1.3</v>
      </c>
      <c r="F1144" s="13">
        <v>1.31</v>
      </c>
      <c r="G1144" s="14">
        <v>1650</v>
      </c>
      <c r="H1144" s="12">
        <v>0</v>
      </c>
      <c r="I1144" s="12">
        <v>0</v>
      </c>
      <c r="J1144" s="10">
        <v>0</v>
      </c>
      <c r="K1144" s="10">
        <v>0</v>
      </c>
      <c r="L1144" s="14">
        <v>2161.5</v>
      </c>
      <c r="M1144" s="14">
        <v>34.956397141007152</v>
      </c>
      <c r="N1144" s="14">
        <v>-10.68000000000001</v>
      </c>
      <c r="O1144" s="14">
        <v>-8.2736028589928523</v>
      </c>
      <c r="P1144" s="14">
        <v>-8.2736028589928523</v>
      </c>
      <c r="Q1144" s="16">
        <v>0</v>
      </c>
      <c r="R1144" s="14">
        <v>0</v>
      </c>
      <c r="S1144" s="16">
        <v>43.23</v>
      </c>
      <c r="T1144" s="14">
        <v>0</v>
      </c>
      <c r="U1144" s="14">
        <v>0</v>
      </c>
      <c r="V1144" s="14">
        <v>600</v>
      </c>
      <c r="W1144">
        <f t="shared" si="86"/>
        <v>14</v>
      </c>
      <c r="X1144">
        <f t="shared" si="87"/>
        <v>0</v>
      </c>
      <c r="Y1144">
        <f t="shared" si="88"/>
        <v>0</v>
      </c>
      <c r="Z1144">
        <f t="shared" si="90"/>
        <v>0</v>
      </c>
      <c r="AA1144" s="23">
        <f t="shared" si="89"/>
        <v>43.23</v>
      </c>
    </row>
    <row r="1145" spans="1:27" x14ac:dyDescent="0.25">
      <c r="A1145" s="10" t="s">
        <v>65</v>
      </c>
      <c r="B1145" s="10" t="s">
        <v>69</v>
      </c>
      <c r="C1145" s="11">
        <v>45726.583333333343</v>
      </c>
      <c r="D1145" s="12">
        <v>4.2</v>
      </c>
      <c r="E1145" s="12">
        <v>4.2</v>
      </c>
      <c r="F1145" s="13">
        <v>4.2</v>
      </c>
      <c r="G1145" s="14">
        <v>1650</v>
      </c>
      <c r="H1145" s="12">
        <v>0</v>
      </c>
      <c r="I1145" s="12">
        <v>0</v>
      </c>
      <c r="J1145" s="10">
        <v>0</v>
      </c>
      <c r="K1145" s="10">
        <v>0</v>
      </c>
      <c r="L1145" s="14">
        <v>6930</v>
      </c>
      <c r="M1145" s="14">
        <v>48.510000000000012</v>
      </c>
      <c r="N1145" s="14">
        <v>0</v>
      </c>
      <c r="O1145" s="14">
        <v>0</v>
      </c>
      <c r="P1145" s="14">
        <v>0</v>
      </c>
      <c r="Q1145" s="16">
        <v>0</v>
      </c>
      <c r="R1145" s="14">
        <v>0</v>
      </c>
      <c r="S1145" s="16">
        <v>48.510000000000012</v>
      </c>
      <c r="T1145" s="14">
        <v>0</v>
      </c>
      <c r="U1145" s="14">
        <v>0</v>
      </c>
      <c r="V1145" s="14">
        <v>600</v>
      </c>
      <c r="W1145">
        <f t="shared" si="86"/>
        <v>14</v>
      </c>
      <c r="X1145">
        <f t="shared" si="87"/>
        <v>0</v>
      </c>
      <c r="Y1145">
        <f t="shared" si="88"/>
        <v>0</v>
      </c>
      <c r="Z1145">
        <f t="shared" si="90"/>
        <v>0</v>
      </c>
      <c r="AA1145" s="23">
        <f t="shared" si="89"/>
        <v>48.510000000000012</v>
      </c>
    </row>
    <row r="1146" spans="1:27" x14ac:dyDescent="0.25">
      <c r="A1146" s="10" t="s">
        <v>54</v>
      </c>
      <c r="B1146" s="10" t="s">
        <v>57</v>
      </c>
      <c r="C1146" s="11">
        <v>45726.583333333343</v>
      </c>
      <c r="D1146" s="12">
        <v>2.7</v>
      </c>
      <c r="E1146" s="12">
        <v>2.7</v>
      </c>
      <c r="F1146" s="13">
        <v>2.74</v>
      </c>
      <c r="G1146" s="14">
        <v>1650</v>
      </c>
      <c r="H1146" s="12">
        <v>0</v>
      </c>
      <c r="I1146" s="12">
        <v>0</v>
      </c>
      <c r="J1146" s="10">
        <v>0</v>
      </c>
      <c r="K1146" s="10">
        <v>0</v>
      </c>
      <c r="L1146" s="14">
        <v>4521</v>
      </c>
      <c r="M1146" s="14">
        <v>50.005273834047642</v>
      </c>
      <c r="N1146" s="14">
        <v>-42.720000000000041</v>
      </c>
      <c r="O1146" s="14">
        <v>-31.372726165952361</v>
      </c>
      <c r="P1146" s="14">
        <v>-31.372726165952361</v>
      </c>
      <c r="Q1146" s="16">
        <v>0</v>
      </c>
      <c r="R1146" s="14">
        <v>0</v>
      </c>
      <c r="S1146" s="16">
        <v>81.378</v>
      </c>
      <c r="T1146" s="14">
        <v>0</v>
      </c>
      <c r="U1146" s="14">
        <v>0</v>
      </c>
      <c r="V1146" s="14">
        <v>600</v>
      </c>
      <c r="W1146">
        <f t="shared" si="86"/>
        <v>14</v>
      </c>
      <c r="X1146">
        <f t="shared" si="87"/>
        <v>0</v>
      </c>
      <c r="Y1146">
        <f t="shared" si="88"/>
        <v>0</v>
      </c>
      <c r="Z1146">
        <f t="shared" si="90"/>
        <v>0</v>
      </c>
      <c r="AA1146" s="23">
        <f t="shared" si="89"/>
        <v>81.378</v>
      </c>
    </row>
    <row r="1147" spans="1:27" x14ac:dyDescent="0.25">
      <c r="A1147" s="10" t="s">
        <v>94</v>
      </c>
      <c r="B1147" s="10" t="s">
        <v>95</v>
      </c>
      <c r="C1147" s="11">
        <v>45726.583333333343</v>
      </c>
      <c r="D1147" s="12">
        <v>1.1499999999999999</v>
      </c>
      <c r="E1147" s="12">
        <v>1.1499999999999999</v>
      </c>
      <c r="F1147" s="13">
        <v>1.17</v>
      </c>
      <c r="G1147" s="14">
        <v>1650</v>
      </c>
      <c r="H1147" s="12">
        <v>0</v>
      </c>
      <c r="I1147" s="12">
        <v>0</v>
      </c>
      <c r="J1147" s="10">
        <v>0</v>
      </c>
      <c r="K1147" s="10">
        <v>0</v>
      </c>
      <c r="L1147" s="14">
        <v>1930.5</v>
      </c>
      <c r="M1147" s="14">
        <v>87.266497355280492</v>
      </c>
      <c r="N1147" s="14">
        <v>-1.485000000000001</v>
      </c>
      <c r="O1147" s="14">
        <v>-1.1504026447195119</v>
      </c>
      <c r="P1147" s="14">
        <v>-1.1504026447195119</v>
      </c>
      <c r="Q1147" s="16">
        <v>0</v>
      </c>
      <c r="R1147" s="14">
        <v>0</v>
      </c>
      <c r="S1147" s="16">
        <v>88.416899999999998</v>
      </c>
      <c r="T1147" s="14">
        <v>0</v>
      </c>
      <c r="U1147" s="14">
        <v>0</v>
      </c>
      <c r="V1147" s="14">
        <v>600</v>
      </c>
      <c r="W1147">
        <f t="shared" si="86"/>
        <v>14</v>
      </c>
      <c r="X1147">
        <f t="shared" si="87"/>
        <v>0</v>
      </c>
      <c r="Y1147">
        <f t="shared" si="88"/>
        <v>0</v>
      </c>
      <c r="Z1147">
        <f t="shared" si="90"/>
        <v>0</v>
      </c>
      <c r="AA1147" s="23">
        <f t="shared" si="89"/>
        <v>88.416899999999998</v>
      </c>
    </row>
    <row r="1148" spans="1:27" x14ac:dyDescent="0.25">
      <c r="A1148" s="10" t="s">
        <v>65</v>
      </c>
      <c r="B1148" s="10" t="s">
        <v>70</v>
      </c>
      <c r="C1148" s="11">
        <v>45726.583333333343</v>
      </c>
      <c r="D1148" s="12">
        <v>0.33</v>
      </c>
      <c r="E1148" s="12">
        <v>0.33</v>
      </c>
      <c r="F1148" s="13">
        <v>0</v>
      </c>
      <c r="G1148" s="14">
        <v>1650</v>
      </c>
      <c r="H1148" s="12">
        <v>1058.5999999999999</v>
      </c>
      <c r="I1148" s="12">
        <v>0</v>
      </c>
      <c r="J1148" s="10">
        <v>0.2</v>
      </c>
      <c r="K1148" s="10">
        <v>0</v>
      </c>
      <c r="L1148" s="14">
        <v>0</v>
      </c>
      <c r="M1148" s="14">
        <v>107.6749436192155</v>
      </c>
      <c r="N1148" s="14">
        <v>-4.9499999999999993</v>
      </c>
      <c r="O1148" s="14">
        <v>-4.7393063807845506</v>
      </c>
      <c r="P1148" s="14">
        <v>-4.7393063807845506</v>
      </c>
      <c r="Q1148" s="16">
        <v>0</v>
      </c>
      <c r="R1148" s="14">
        <v>-5.8657499999999976</v>
      </c>
      <c r="S1148" s="16">
        <v>0</v>
      </c>
      <c r="T1148" s="14">
        <v>118.28</v>
      </c>
      <c r="U1148" s="14">
        <v>0</v>
      </c>
      <c r="V1148" s="14">
        <v>600</v>
      </c>
      <c r="W1148">
        <f t="shared" si="86"/>
        <v>14</v>
      </c>
      <c r="X1148">
        <f t="shared" si="87"/>
        <v>211.72</v>
      </c>
      <c r="Y1148">
        <f t="shared" si="88"/>
        <v>0</v>
      </c>
      <c r="Z1148">
        <f t="shared" si="90"/>
        <v>0</v>
      </c>
      <c r="AA1148" s="23">
        <f t="shared" si="89"/>
        <v>0</v>
      </c>
    </row>
    <row r="1149" spans="1:27" x14ac:dyDescent="0.25">
      <c r="A1149" s="10" t="s">
        <v>118</v>
      </c>
      <c r="B1149" s="10" t="s">
        <v>120</v>
      </c>
      <c r="C1149" s="11">
        <v>45726.583333333343</v>
      </c>
      <c r="D1149" s="12">
        <v>4.8</v>
      </c>
      <c r="E1149" s="12">
        <v>4.8</v>
      </c>
      <c r="F1149" s="13">
        <v>4.91</v>
      </c>
      <c r="G1149" s="14">
        <v>1650</v>
      </c>
      <c r="H1149" s="12">
        <v>0</v>
      </c>
      <c r="I1149" s="12">
        <v>0</v>
      </c>
      <c r="J1149" s="10">
        <v>0</v>
      </c>
      <c r="K1149" s="10">
        <v>0</v>
      </c>
      <c r="L1149" s="14">
        <v>8101.5</v>
      </c>
      <c r="M1149" s="14">
        <v>113.6331942079584</v>
      </c>
      <c r="N1149" s="14">
        <v>-117.4800000000003</v>
      </c>
      <c r="O1149" s="14">
        <v>-44.346055792041547</v>
      </c>
      <c r="P1149" s="14">
        <v>-44.346055792041547</v>
      </c>
      <c r="Q1149" s="16">
        <v>0</v>
      </c>
      <c r="R1149" s="14">
        <v>0</v>
      </c>
      <c r="S1149" s="16">
        <v>157.97925000000001</v>
      </c>
      <c r="T1149" s="14">
        <v>0</v>
      </c>
      <c r="U1149" s="14">
        <v>0</v>
      </c>
      <c r="V1149" s="14">
        <v>600</v>
      </c>
      <c r="W1149">
        <f t="shared" si="86"/>
        <v>14</v>
      </c>
      <c r="X1149">
        <f t="shared" si="87"/>
        <v>0</v>
      </c>
      <c r="Y1149">
        <f t="shared" si="88"/>
        <v>0</v>
      </c>
      <c r="Z1149">
        <f t="shared" si="90"/>
        <v>0</v>
      </c>
      <c r="AA1149" s="23">
        <f t="shared" si="89"/>
        <v>157.97925000000001</v>
      </c>
    </row>
    <row r="1150" spans="1:27" x14ac:dyDescent="0.25">
      <c r="A1150" s="10" t="s">
        <v>98</v>
      </c>
      <c r="B1150" s="10" t="s">
        <v>100</v>
      </c>
      <c r="C1150" s="11">
        <v>45726.583333333343</v>
      </c>
      <c r="D1150" s="12">
        <v>7.4</v>
      </c>
      <c r="E1150" s="12">
        <v>3.7</v>
      </c>
      <c r="F1150" s="13">
        <v>0</v>
      </c>
      <c r="G1150" s="14">
        <v>1650</v>
      </c>
      <c r="H1150" s="12">
        <v>1058.5999999999999</v>
      </c>
      <c r="I1150" s="12">
        <v>0</v>
      </c>
      <c r="J1150" s="10">
        <v>0.7</v>
      </c>
      <c r="K1150" s="10">
        <v>0</v>
      </c>
      <c r="L1150" s="14">
        <v>0</v>
      </c>
      <c r="M1150" s="14">
        <v>153.95069563517561</v>
      </c>
      <c r="N1150" s="14">
        <v>-148.5</v>
      </c>
      <c r="O1150" s="14">
        <v>-142.7143043648243</v>
      </c>
      <c r="P1150" s="14">
        <v>-142.7143043648243</v>
      </c>
      <c r="Q1150" s="16">
        <v>0</v>
      </c>
      <c r="R1150" s="14">
        <v>-117.315</v>
      </c>
      <c r="S1150" s="16">
        <v>0</v>
      </c>
      <c r="T1150" s="14">
        <v>413.98</v>
      </c>
      <c r="U1150" s="14">
        <v>0</v>
      </c>
      <c r="V1150" s="14">
        <v>600</v>
      </c>
      <c r="W1150">
        <f t="shared" si="86"/>
        <v>14</v>
      </c>
      <c r="X1150">
        <f t="shared" si="87"/>
        <v>741.01999999999987</v>
      </c>
      <c r="Y1150">
        <f t="shared" si="88"/>
        <v>0</v>
      </c>
      <c r="Z1150">
        <f t="shared" si="90"/>
        <v>0</v>
      </c>
      <c r="AA1150" s="23">
        <f t="shared" si="89"/>
        <v>0</v>
      </c>
    </row>
    <row r="1151" spans="1:27" x14ac:dyDescent="0.25">
      <c r="A1151" s="10" t="s">
        <v>26</v>
      </c>
      <c r="B1151" s="10" t="s">
        <v>32</v>
      </c>
      <c r="C1151" s="11">
        <v>45726.583333333343</v>
      </c>
      <c r="D1151" s="12">
        <v>9.09</v>
      </c>
      <c r="E1151" s="12">
        <v>9.09</v>
      </c>
      <c r="F1151" s="13">
        <v>9.1</v>
      </c>
      <c r="G1151" s="14">
        <v>1650</v>
      </c>
      <c r="H1151" s="12">
        <v>1058.5999999999999</v>
      </c>
      <c r="I1151" s="12">
        <v>0</v>
      </c>
      <c r="J1151" s="10">
        <v>0.6</v>
      </c>
      <c r="K1151" s="10">
        <v>0</v>
      </c>
      <c r="L1151" s="14">
        <v>15015</v>
      </c>
      <c r="M1151" s="14">
        <v>195.36178022467439</v>
      </c>
      <c r="N1151" s="14">
        <v>-640.79999999999961</v>
      </c>
      <c r="O1151" s="14">
        <v>-429.74821977532571</v>
      </c>
      <c r="P1151" s="14">
        <v>-429.74821977532571</v>
      </c>
      <c r="Q1151" s="16">
        <v>0</v>
      </c>
      <c r="R1151" s="14">
        <v>0</v>
      </c>
      <c r="S1151" s="16">
        <v>270.27</v>
      </c>
      <c r="T1151" s="14">
        <v>354.84</v>
      </c>
      <c r="U1151" s="14">
        <v>0</v>
      </c>
      <c r="V1151" s="14">
        <v>600</v>
      </c>
      <c r="W1151">
        <f t="shared" si="86"/>
        <v>14</v>
      </c>
      <c r="X1151">
        <f t="shared" si="87"/>
        <v>635.16</v>
      </c>
      <c r="Y1151">
        <f t="shared" si="88"/>
        <v>0</v>
      </c>
      <c r="Z1151">
        <f t="shared" si="90"/>
        <v>0</v>
      </c>
      <c r="AA1151" s="23">
        <f t="shared" si="89"/>
        <v>270.27</v>
      </c>
    </row>
    <row r="1152" spans="1:27" x14ac:dyDescent="0.25">
      <c r="A1152" s="10" t="s">
        <v>26</v>
      </c>
      <c r="B1152" s="10" t="s">
        <v>36</v>
      </c>
      <c r="C1152" s="11">
        <v>45726.583333333343</v>
      </c>
      <c r="D1152" s="12">
        <v>9.1199999999999992</v>
      </c>
      <c r="E1152" s="12">
        <v>9.1199999999999992</v>
      </c>
      <c r="F1152" s="13">
        <v>9</v>
      </c>
      <c r="G1152" s="14">
        <v>1650</v>
      </c>
      <c r="H1152" s="12">
        <v>1058.5999999999999</v>
      </c>
      <c r="I1152" s="12">
        <v>0</v>
      </c>
      <c r="J1152" s="10">
        <v>0.9</v>
      </c>
      <c r="K1152" s="10">
        <v>0</v>
      </c>
      <c r="L1152" s="14">
        <v>14850</v>
      </c>
      <c r="M1152" s="14">
        <v>226.56237363289841</v>
      </c>
      <c r="N1152" s="14">
        <v>-854.40000000000077</v>
      </c>
      <c r="O1152" s="14">
        <v>-572.9976263671017</v>
      </c>
      <c r="P1152" s="14">
        <v>-572.9976263671017</v>
      </c>
      <c r="Q1152" s="16">
        <v>0</v>
      </c>
      <c r="R1152" s="14">
        <v>0</v>
      </c>
      <c r="S1152" s="16">
        <v>267.3</v>
      </c>
      <c r="T1152" s="14">
        <v>532.2600000000001</v>
      </c>
      <c r="U1152" s="14">
        <v>0</v>
      </c>
      <c r="V1152" s="14">
        <v>600</v>
      </c>
      <c r="W1152">
        <f t="shared" si="86"/>
        <v>14</v>
      </c>
      <c r="X1152">
        <f t="shared" si="87"/>
        <v>952.7399999999999</v>
      </c>
      <c r="Y1152">
        <f t="shared" si="88"/>
        <v>0</v>
      </c>
      <c r="Z1152">
        <f t="shared" si="90"/>
        <v>0</v>
      </c>
      <c r="AA1152" s="23">
        <f t="shared" si="89"/>
        <v>267.3</v>
      </c>
    </row>
    <row r="1153" spans="1:27" x14ac:dyDescent="0.25">
      <c r="A1153" s="10" t="s">
        <v>43</v>
      </c>
      <c r="B1153" s="10" t="s">
        <v>45</v>
      </c>
      <c r="C1153" s="11">
        <v>45726.583333333343</v>
      </c>
      <c r="D1153" s="12">
        <v>4.9000000000000004</v>
      </c>
      <c r="E1153" s="12">
        <v>4.9000000000000004</v>
      </c>
      <c r="F1153" s="13">
        <v>4.87</v>
      </c>
      <c r="G1153" s="14">
        <v>1650</v>
      </c>
      <c r="H1153" s="12">
        <v>0</v>
      </c>
      <c r="I1153" s="12">
        <v>0</v>
      </c>
      <c r="J1153" s="10">
        <v>0</v>
      </c>
      <c r="K1153" s="10">
        <v>0</v>
      </c>
      <c r="L1153" s="14">
        <v>8035.5</v>
      </c>
      <c r="M1153" s="14">
        <v>239.99286437640461</v>
      </c>
      <c r="N1153" s="14">
        <v>-1.4850000000000121</v>
      </c>
      <c r="O1153" s="14">
        <v>-1.07213562359541</v>
      </c>
      <c r="P1153" s="14">
        <v>-1.07213562359541</v>
      </c>
      <c r="Q1153" s="16">
        <v>0</v>
      </c>
      <c r="R1153" s="14">
        <v>0</v>
      </c>
      <c r="S1153" s="16">
        <v>241.065</v>
      </c>
      <c r="T1153" s="14">
        <v>0</v>
      </c>
      <c r="U1153" s="14">
        <v>0</v>
      </c>
      <c r="V1153" s="14">
        <v>600</v>
      </c>
      <c r="W1153">
        <f t="shared" si="86"/>
        <v>14</v>
      </c>
      <c r="X1153">
        <f t="shared" si="87"/>
        <v>0</v>
      </c>
      <c r="Y1153">
        <f t="shared" si="88"/>
        <v>0</v>
      </c>
      <c r="Z1153">
        <f t="shared" si="90"/>
        <v>0</v>
      </c>
      <c r="AA1153" s="23">
        <f t="shared" si="89"/>
        <v>241.065</v>
      </c>
    </row>
    <row r="1154" spans="1:27" x14ac:dyDescent="0.25">
      <c r="A1154" s="10" t="s">
        <v>108</v>
      </c>
      <c r="B1154" s="10" t="s">
        <v>108</v>
      </c>
      <c r="C1154" s="11">
        <v>45726.583333333343</v>
      </c>
      <c r="D1154" s="12">
        <v>30</v>
      </c>
      <c r="E1154" s="12">
        <v>30</v>
      </c>
      <c r="F1154" s="13">
        <v>20.13</v>
      </c>
      <c r="G1154" s="14">
        <v>1650</v>
      </c>
      <c r="H1154" s="12">
        <v>0</v>
      </c>
      <c r="I1154" s="12">
        <v>0</v>
      </c>
      <c r="J1154" s="10">
        <v>0</v>
      </c>
      <c r="K1154" s="10">
        <v>0</v>
      </c>
      <c r="L1154" s="14">
        <v>33214.5</v>
      </c>
      <c r="M1154" s="14">
        <v>253.74631278086969</v>
      </c>
      <c r="N1154" s="14">
        <v>-488.56500000000011</v>
      </c>
      <c r="O1154" s="14">
        <v>-343.43653721913</v>
      </c>
      <c r="P1154" s="14">
        <v>-343.43653721913</v>
      </c>
      <c r="Q1154" s="16">
        <v>0</v>
      </c>
      <c r="R1154" s="14">
        <v>-176.71500000000009</v>
      </c>
      <c r="S1154" s="16">
        <v>773.89784999999983</v>
      </c>
      <c r="T1154" s="14">
        <v>0</v>
      </c>
      <c r="U1154" s="14">
        <v>0</v>
      </c>
      <c r="V1154" s="14">
        <v>600</v>
      </c>
      <c r="W1154">
        <f t="shared" ref="W1154:W1217" si="91">+HOUR(C1154)</f>
        <v>14</v>
      </c>
      <c r="X1154">
        <f t="shared" ref="X1154:X1217" si="92">+J1154*H1154</f>
        <v>0</v>
      </c>
      <c r="Y1154">
        <f t="shared" ref="Y1154:Y1217" si="93">+K1154*I1154</f>
        <v>0</v>
      </c>
      <c r="Z1154">
        <f t="shared" si="90"/>
        <v>0</v>
      </c>
      <c r="AA1154" s="23">
        <f t="shared" ref="AA1154:AA1217" si="94">+Z1154+S1154+Z1154</f>
        <v>773.89784999999983</v>
      </c>
    </row>
    <row r="1155" spans="1:27" x14ac:dyDescent="0.25">
      <c r="A1155" s="10" t="s">
        <v>80</v>
      </c>
      <c r="B1155" s="10" t="s">
        <v>83</v>
      </c>
      <c r="C1155" s="11">
        <v>45726.583333333343</v>
      </c>
      <c r="D1155" s="12">
        <v>11.4</v>
      </c>
      <c r="E1155" s="12">
        <v>11.4</v>
      </c>
      <c r="F1155" s="13">
        <v>11.48</v>
      </c>
      <c r="G1155" s="14">
        <v>1650</v>
      </c>
      <c r="H1155" s="12">
        <v>0</v>
      </c>
      <c r="I1155" s="12">
        <v>0</v>
      </c>
      <c r="J1155" s="10">
        <v>0</v>
      </c>
      <c r="K1155" s="10">
        <v>0</v>
      </c>
      <c r="L1155" s="14">
        <v>18942</v>
      </c>
      <c r="M1155" s="14">
        <v>303.18017712805721</v>
      </c>
      <c r="N1155" s="14">
        <v>-85.440000000000083</v>
      </c>
      <c r="O1155" s="14">
        <v>-66.188822871942833</v>
      </c>
      <c r="P1155" s="14">
        <v>-66.188822871942833</v>
      </c>
      <c r="Q1155" s="16">
        <v>0</v>
      </c>
      <c r="R1155" s="14">
        <v>0</v>
      </c>
      <c r="S1155" s="16">
        <v>369.36900000000003</v>
      </c>
      <c r="T1155" s="14">
        <v>0</v>
      </c>
      <c r="U1155" s="14">
        <v>0</v>
      </c>
      <c r="V1155" s="14">
        <v>600</v>
      </c>
      <c r="W1155">
        <f t="shared" si="91"/>
        <v>14</v>
      </c>
      <c r="X1155">
        <f t="shared" si="92"/>
        <v>0</v>
      </c>
      <c r="Y1155">
        <f t="shared" si="93"/>
        <v>0</v>
      </c>
      <c r="Z1155">
        <f t="shared" si="90"/>
        <v>0</v>
      </c>
      <c r="AA1155" s="23">
        <f t="shared" si="94"/>
        <v>369.36900000000003</v>
      </c>
    </row>
    <row r="1156" spans="1:27" x14ac:dyDescent="0.25">
      <c r="A1156" s="10" t="s">
        <v>26</v>
      </c>
      <c r="B1156" s="10" t="s">
        <v>31</v>
      </c>
      <c r="C1156" s="11">
        <v>45726.583333333343</v>
      </c>
      <c r="D1156" s="12">
        <v>9.17</v>
      </c>
      <c r="E1156" s="12">
        <v>9.17</v>
      </c>
      <c r="F1156" s="13">
        <v>9</v>
      </c>
      <c r="G1156" s="14">
        <v>1650</v>
      </c>
      <c r="H1156" s="12">
        <v>1058.5999999999999</v>
      </c>
      <c r="I1156" s="12">
        <v>0</v>
      </c>
      <c r="J1156" s="10">
        <v>0.5</v>
      </c>
      <c r="K1156" s="10">
        <v>0</v>
      </c>
      <c r="L1156" s="14">
        <v>14850</v>
      </c>
      <c r="M1156" s="14">
        <v>348.12589011233649</v>
      </c>
      <c r="N1156" s="14">
        <v>-320.40000000000077</v>
      </c>
      <c r="O1156" s="14">
        <v>-214.87410988766351</v>
      </c>
      <c r="P1156" s="14">
        <v>-214.87410988766351</v>
      </c>
      <c r="Q1156" s="16">
        <v>0</v>
      </c>
      <c r="R1156" s="14">
        <v>0</v>
      </c>
      <c r="S1156" s="16">
        <v>267.3</v>
      </c>
      <c r="T1156" s="14">
        <v>295.7</v>
      </c>
      <c r="U1156" s="14">
        <v>0</v>
      </c>
      <c r="V1156" s="14">
        <v>600</v>
      </c>
      <c r="W1156">
        <f t="shared" si="91"/>
        <v>14</v>
      </c>
      <c r="X1156">
        <f t="shared" si="92"/>
        <v>529.29999999999995</v>
      </c>
      <c r="Y1156">
        <f t="shared" si="93"/>
        <v>0</v>
      </c>
      <c r="Z1156">
        <f t="shared" si="90"/>
        <v>0</v>
      </c>
      <c r="AA1156" s="23">
        <f t="shared" si="94"/>
        <v>267.3</v>
      </c>
    </row>
    <row r="1157" spans="1:27" x14ac:dyDescent="0.25">
      <c r="A1157" s="10" t="s">
        <v>26</v>
      </c>
      <c r="B1157" s="10" t="s">
        <v>33</v>
      </c>
      <c r="C1157" s="11">
        <v>45726.583333333343</v>
      </c>
      <c r="D1157" s="12">
        <v>14.03</v>
      </c>
      <c r="E1157" s="12">
        <v>14.03</v>
      </c>
      <c r="F1157" s="13">
        <v>10.02</v>
      </c>
      <c r="G1157" s="14">
        <v>1650</v>
      </c>
      <c r="H1157" s="12">
        <v>1058.5999999999999</v>
      </c>
      <c r="I1157" s="12">
        <v>0</v>
      </c>
      <c r="J1157" s="10">
        <v>0.5</v>
      </c>
      <c r="K1157" s="10">
        <v>0</v>
      </c>
      <c r="L1157" s="14">
        <v>16533</v>
      </c>
      <c r="M1157" s="14">
        <v>349.66646219337377</v>
      </c>
      <c r="N1157" s="14">
        <v>-172.26</v>
      </c>
      <c r="O1157" s="14">
        <v>-150.25073780662629</v>
      </c>
      <c r="P1157" s="14">
        <v>-150.25073780662629</v>
      </c>
      <c r="Q1157" s="16">
        <v>0</v>
      </c>
      <c r="R1157" s="14">
        <v>-93.376799999999989</v>
      </c>
      <c r="S1157" s="16">
        <v>297.59400000000011</v>
      </c>
      <c r="T1157" s="14">
        <v>295.7</v>
      </c>
      <c r="U1157" s="14">
        <v>0</v>
      </c>
      <c r="V1157" s="14">
        <v>600</v>
      </c>
      <c r="W1157">
        <f t="shared" si="91"/>
        <v>14</v>
      </c>
      <c r="X1157">
        <f t="shared" si="92"/>
        <v>529.29999999999995</v>
      </c>
      <c r="Y1157">
        <f t="shared" si="93"/>
        <v>0</v>
      </c>
      <c r="Z1157">
        <f t="shared" si="90"/>
        <v>0</v>
      </c>
      <c r="AA1157" s="23">
        <f t="shared" si="94"/>
        <v>297.59400000000011</v>
      </c>
    </row>
    <row r="1158" spans="1:27" x14ac:dyDescent="0.25">
      <c r="A1158" s="10" t="s">
        <v>43</v>
      </c>
      <c r="B1158" s="10" t="s">
        <v>44</v>
      </c>
      <c r="C1158" s="11">
        <v>45726.583333333343</v>
      </c>
      <c r="D1158" s="12">
        <v>8.25</v>
      </c>
      <c r="E1158" s="12">
        <v>8.25</v>
      </c>
      <c r="F1158" s="13">
        <v>8.16</v>
      </c>
      <c r="G1158" s="14">
        <v>1650</v>
      </c>
      <c r="H1158" s="12">
        <v>1058.5999999999999</v>
      </c>
      <c r="I1158" s="12">
        <v>0</v>
      </c>
      <c r="J1158" s="10">
        <v>0.6</v>
      </c>
      <c r="K1158" s="10">
        <v>0</v>
      </c>
      <c r="L1158" s="14">
        <v>13464</v>
      </c>
      <c r="M1158" s="14">
        <v>404.06721268690399</v>
      </c>
      <c r="N1158" s="14">
        <v>-491.27999999999889</v>
      </c>
      <c r="O1158" s="14">
        <v>-354.69278731309601</v>
      </c>
      <c r="P1158" s="14">
        <v>-354.69278731309601</v>
      </c>
      <c r="Q1158" s="16">
        <v>0</v>
      </c>
      <c r="R1158" s="14">
        <v>0</v>
      </c>
      <c r="S1158" s="16">
        <v>403.92</v>
      </c>
      <c r="T1158" s="14">
        <v>354.84</v>
      </c>
      <c r="U1158" s="14">
        <v>0</v>
      </c>
      <c r="V1158" s="14">
        <v>600</v>
      </c>
      <c r="W1158">
        <f t="shared" si="91"/>
        <v>14</v>
      </c>
      <c r="X1158">
        <f t="shared" si="92"/>
        <v>635.16</v>
      </c>
      <c r="Y1158">
        <f t="shared" si="93"/>
        <v>0</v>
      </c>
      <c r="Z1158">
        <f t="shared" ref="Z1158:Z1221" si="95">+IFERROR(VLOOKUP(A1158,$AD$2:$AE$7,2,0),0)*L1158</f>
        <v>0</v>
      </c>
      <c r="AA1158" s="23">
        <f t="shared" si="94"/>
        <v>403.92</v>
      </c>
    </row>
    <row r="1159" spans="1:27" x14ac:dyDescent="0.25">
      <c r="A1159" s="10" t="s">
        <v>122</v>
      </c>
      <c r="B1159" s="10" t="s">
        <v>123</v>
      </c>
      <c r="C1159" s="11">
        <v>45726.583333333343</v>
      </c>
      <c r="D1159" s="12">
        <v>18.5</v>
      </c>
      <c r="E1159" s="12">
        <v>18.5</v>
      </c>
      <c r="F1159" s="13">
        <v>18.11</v>
      </c>
      <c r="G1159" s="14">
        <v>1650</v>
      </c>
      <c r="H1159" s="12">
        <v>1058.5999999999999</v>
      </c>
      <c r="I1159" s="12">
        <v>0</v>
      </c>
      <c r="J1159" s="10">
        <v>0.4</v>
      </c>
      <c r="K1159" s="10">
        <v>0</v>
      </c>
      <c r="L1159" s="14">
        <v>29881.5</v>
      </c>
      <c r="M1159" s="14">
        <v>545.86436414100888</v>
      </c>
      <c r="N1159" s="14">
        <v>-10.679999999997881</v>
      </c>
      <c r="O1159" s="14">
        <v>-8.2736028589911985</v>
      </c>
      <c r="P1159" s="14">
        <v>-8.2736028589911985</v>
      </c>
      <c r="Q1159" s="16">
        <v>0</v>
      </c>
      <c r="R1159" s="14">
        <v>-29.94749999999998</v>
      </c>
      <c r="S1159" s="16">
        <v>347.52546699999999</v>
      </c>
      <c r="T1159" s="14">
        <v>236.56000000000009</v>
      </c>
      <c r="U1159" s="14">
        <v>0</v>
      </c>
      <c r="V1159" s="14">
        <v>600</v>
      </c>
      <c r="W1159">
        <f t="shared" si="91"/>
        <v>14</v>
      </c>
      <c r="X1159">
        <f t="shared" si="92"/>
        <v>423.44</v>
      </c>
      <c r="Y1159">
        <f t="shared" si="93"/>
        <v>0</v>
      </c>
      <c r="Z1159">
        <f t="shared" si="95"/>
        <v>0</v>
      </c>
      <c r="AA1159" s="23">
        <f t="shared" si="94"/>
        <v>347.52546699999999</v>
      </c>
    </row>
    <row r="1160" spans="1:27" x14ac:dyDescent="0.25">
      <c r="A1160" s="10" t="s">
        <v>73</v>
      </c>
      <c r="B1160" s="10" t="s">
        <v>74</v>
      </c>
      <c r="C1160" s="11">
        <v>45726.583333333343</v>
      </c>
      <c r="D1160" s="12">
        <v>5.73</v>
      </c>
      <c r="E1160" s="12">
        <v>5.73</v>
      </c>
      <c r="F1160" s="13">
        <v>3.22</v>
      </c>
      <c r="G1160" s="14">
        <v>1650</v>
      </c>
      <c r="H1160" s="12">
        <v>1058.5999999999999</v>
      </c>
      <c r="I1160" s="12">
        <v>0</v>
      </c>
      <c r="J1160" s="10">
        <v>1.1000000000000001</v>
      </c>
      <c r="K1160" s="10">
        <v>0</v>
      </c>
      <c r="L1160" s="14">
        <v>5313</v>
      </c>
      <c r="M1160" s="14">
        <v>703.83234278096779</v>
      </c>
      <c r="N1160" s="14">
        <v>-68.309999999999974</v>
      </c>
      <c r="O1160" s="14">
        <v>-63.179507219032473</v>
      </c>
      <c r="P1160" s="14">
        <v>-63.179507219032473</v>
      </c>
      <c r="Q1160" s="16">
        <v>0</v>
      </c>
      <c r="R1160" s="14">
        <v>-21.666149999999991</v>
      </c>
      <c r="S1160" s="16">
        <v>138.13800000000001</v>
      </c>
      <c r="T1160" s="14">
        <v>650.54000000000008</v>
      </c>
      <c r="U1160" s="14">
        <v>0</v>
      </c>
      <c r="V1160" s="14">
        <v>600</v>
      </c>
      <c r="W1160">
        <f t="shared" si="91"/>
        <v>14</v>
      </c>
      <c r="X1160">
        <f t="shared" si="92"/>
        <v>1164.46</v>
      </c>
      <c r="Y1160">
        <f t="shared" si="93"/>
        <v>0</v>
      </c>
      <c r="Z1160">
        <f t="shared" si="95"/>
        <v>0</v>
      </c>
      <c r="AA1160" s="23">
        <f t="shared" si="94"/>
        <v>138.13800000000001</v>
      </c>
    </row>
    <row r="1161" spans="1:27" x14ac:dyDescent="0.25">
      <c r="A1161" s="10" t="s">
        <v>63</v>
      </c>
      <c r="B1161" s="10" t="s">
        <v>64</v>
      </c>
      <c r="C1161" s="11">
        <v>45726.583333333343</v>
      </c>
      <c r="D1161" s="12">
        <v>30.74</v>
      </c>
      <c r="E1161" s="12">
        <v>30.74</v>
      </c>
      <c r="F1161" s="13">
        <v>29.36</v>
      </c>
      <c r="G1161" s="14">
        <v>1650</v>
      </c>
      <c r="H1161" s="12">
        <v>0</v>
      </c>
      <c r="I1161" s="12">
        <v>1058.5999999999999</v>
      </c>
      <c r="J1161" s="10">
        <v>0</v>
      </c>
      <c r="K1161" s="10">
        <v>0.3</v>
      </c>
      <c r="L1161" s="14">
        <v>48444</v>
      </c>
      <c r="M1161" s="14">
        <v>728.57132208866665</v>
      </c>
      <c r="N1161" s="14">
        <v>-81.180000000000035</v>
      </c>
      <c r="O1161" s="14">
        <v>-62.888677911333289</v>
      </c>
      <c r="P1161" s="14">
        <v>-62.888677911333289</v>
      </c>
      <c r="Q1161" s="16">
        <v>0</v>
      </c>
      <c r="R1161" s="14">
        <v>0</v>
      </c>
      <c r="S1161" s="16">
        <v>968.88</v>
      </c>
      <c r="T1161" s="14">
        <v>-177.42</v>
      </c>
      <c r="U1161" s="14">
        <v>0</v>
      </c>
      <c r="V1161" s="14">
        <v>600</v>
      </c>
      <c r="W1161">
        <f t="shared" si="91"/>
        <v>14</v>
      </c>
      <c r="X1161">
        <f t="shared" si="92"/>
        <v>0</v>
      </c>
      <c r="Y1161">
        <f t="shared" si="93"/>
        <v>317.58</v>
      </c>
      <c r="Z1161">
        <f t="shared" si="95"/>
        <v>0</v>
      </c>
      <c r="AA1161" s="23">
        <f t="shared" si="94"/>
        <v>968.88</v>
      </c>
    </row>
    <row r="1162" spans="1:27" x14ac:dyDescent="0.25">
      <c r="A1162" s="10" t="s">
        <v>26</v>
      </c>
      <c r="B1162" s="10" t="s">
        <v>34</v>
      </c>
      <c r="C1162" s="11">
        <v>45726.583333333343</v>
      </c>
      <c r="D1162" s="12">
        <v>7.73</v>
      </c>
      <c r="E1162" s="12">
        <v>7.73</v>
      </c>
      <c r="F1162" s="13">
        <v>6.68</v>
      </c>
      <c r="G1162" s="14">
        <v>1650</v>
      </c>
      <c r="H1162" s="12">
        <v>1058.5999999999999</v>
      </c>
      <c r="I1162" s="12">
        <v>0</v>
      </c>
      <c r="J1162" s="10">
        <v>1.1000000000000001</v>
      </c>
      <c r="K1162" s="10">
        <v>0</v>
      </c>
      <c r="L1162" s="14">
        <v>11022</v>
      </c>
      <c r="M1162" s="14">
        <v>791.63623736328998</v>
      </c>
      <c r="N1162" s="14">
        <v>-85.440000000000083</v>
      </c>
      <c r="O1162" s="14">
        <v>-57.299762636710177</v>
      </c>
      <c r="P1162" s="14">
        <v>-57.299762636710177</v>
      </c>
      <c r="Q1162" s="16">
        <v>0</v>
      </c>
      <c r="R1162" s="14">
        <v>0</v>
      </c>
      <c r="S1162" s="16">
        <v>198.39599999999999</v>
      </c>
      <c r="T1162" s="14">
        <v>650.54000000000008</v>
      </c>
      <c r="U1162" s="14">
        <v>0</v>
      </c>
      <c r="V1162" s="14">
        <v>600</v>
      </c>
      <c r="W1162">
        <f t="shared" si="91"/>
        <v>14</v>
      </c>
      <c r="X1162">
        <f t="shared" si="92"/>
        <v>1164.46</v>
      </c>
      <c r="Y1162">
        <f t="shared" si="93"/>
        <v>0</v>
      </c>
      <c r="Z1162">
        <f t="shared" si="95"/>
        <v>0</v>
      </c>
      <c r="AA1162" s="23">
        <f t="shared" si="94"/>
        <v>198.39599999999999</v>
      </c>
    </row>
    <row r="1163" spans="1:27" x14ac:dyDescent="0.25">
      <c r="A1163" s="10" t="s">
        <v>98</v>
      </c>
      <c r="B1163" s="10" t="s">
        <v>99</v>
      </c>
      <c r="C1163" s="11">
        <v>45726.583333333343</v>
      </c>
      <c r="D1163" s="12">
        <v>36.119999999999997</v>
      </c>
      <c r="E1163" s="12">
        <v>18.059999999999999</v>
      </c>
      <c r="F1163" s="13">
        <v>17.22</v>
      </c>
      <c r="G1163" s="14">
        <v>1650</v>
      </c>
      <c r="H1163" s="12">
        <v>1058.5999999999999</v>
      </c>
      <c r="I1163" s="12">
        <v>0</v>
      </c>
      <c r="J1163" s="10">
        <v>1.1000000000000001</v>
      </c>
      <c r="K1163" s="10">
        <v>0</v>
      </c>
      <c r="L1163" s="14">
        <v>28413</v>
      </c>
      <c r="M1163" s="14">
        <v>886.64276152711386</v>
      </c>
      <c r="N1163" s="14">
        <v>-341.76000000000028</v>
      </c>
      <c r="O1163" s="14">
        <v>-208.60718247288631</v>
      </c>
      <c r="P1163" s="14">
        <v>-208.60718247288631</v>
      </c>
      <c r="Q1163" s="16">
        <v>0</v>
      </c>
      <c r="R1163" s="14">
        <v>0</v>
      </c>
      <c r="S1163" s="16">
        <v>444.70994400000001</v>
      </c>
      <c r="T1163" s="14">
        <v>650.54000000000008</v>
      </c>
      <c r="U1163" s="14">
        <v>0</v>
      </c>
      <c r="V1163" s="14">
        <v>600</v>
      </c>
      <c r="W1163">
        <f t="shared" si="91"/>
        <v>14</v>
      </c>
      <c r="X1163">
        <f t="shared" si="92"/>
        <v>1164.46</v>
      </c>
      <c r="Y1163">
        <f t="shared" si="93"/>
        <v>0</v>
      </c>
      <c r="Z1163">
        <f t="shared" si="95"/>
        <v>284.13</v>
      </c>
      <c r="AA1163" s="23">
        <f t="shared" si="94"/>
        <v>1012.9699440000001</v>
      </c>
    </row>
    <row r="1164" spans="1:27" x14ac:dyDescent="0.25">
      <c r="A1164" s="10" t="s">
        <v>21</v>
      </c>
      <c r="B1164" s="10" t="s">
        <v>22</v>
      </c>
      <c r="C1164" s="11">
        <v>45726.583333333343</v>
      </c>
      <c r="D1164" s="12">
        <v>3.56</v>
      </c>
      <c r="E1164" s="12">
        <v>3.56</v>
      </c>
      <c r="F1164" s="13">
        <v>0</v>
      </c>
      <c r="G1164" s="14">
        <v>1650</v>
      </c>
      <c r="H1164" s="12">
        <v>1058.5999999999999</v>
      </c>
      <c r="I1164" s="12">
        <v>0</v>
      </c>
      <c r="J1164" s="10">
        <v>1.8</v>
      </c>
      <c r="K1164" s="10">
        <v>0</v>
      </c>
      <c r="L1164" s="14">
        <v>0</v>
      </c>
      <c r="M1164" s="14">
        <v>914.45154785651323</v>
      </c>
      <c r="N1164" s="14">
        <v>-89.100000000000009</v>
      </c>
      <c r="O1164" s="14">
        <v>-80.852602143486806</v>
      </c>
      <c r="P1164" s="14">
        <v>-80.852602143486806</v>
      </c>
      <c r="Q1164" s="16">
        <v>0</v>
      </c>
      <c r="R1164" s="14">
        <v>-69.215850000000003</v>
      </c>
      <c r="S1164" s="16">
        <v>0</v>
      </c>
      <c r="T1164" s="14">
        <v>1064.52</v>
      </c>
      <c r="U1164" s="14">
        <v>0</v>
      </c>
      <c r="V1164" s="14">
        <v>600</v>
      </c>
      <c r="W1164">
        <f t="shared" si="91"/>
        <v>14</v>
      </c>
      <c r="X1164">
        <f t="shared" si="92"/>
        <v>1905.4799999999998</v>
      </c>
      <c r="Y1164">
        <f t="shared" si="93"/>
        <v>0</v>
      </c>
      <c r="Z1164">
        <f t="shared" si="95"/>
        <v>0</v>
      </c>
      <c r="AA1164" s="23">
        <f t="shared" si="94"/>
        <v>0</v>
      </c>
    </row>
    <row r="1165" spans="1:27" x14ac:dyDescent="0.25">
      <c r="A1165" s="10" t="s">
        <v>80</v>
      </c>
      <c r="B1165" s="10" t="s">
        <v>81</v>
      </c>
      <c r="C1165" s="11">
        <v>45726.583333333343</v>
      </c>
      <c r="D1165" s="12">
        <v>35</v>
      </c>
      <c r="E1165" s="12">
        <v>35</v>
      </c>
      <c r="F1165" s="13">
        <v>35</v>
      </c>
      <c r="G1165" s="14">
        <v>1650</v>
      </c>
      <c r="H1165" s="12">
        <v>0</v>
      </c>
      <c r="I1165" s="12">
        <v>0</v>
      </c>
      <c r="J1165" s="10">
        <v>0</v>
      </c>
      <c r="K1165" s="10">
        <v>0</v>
      </c>
      <c r="L1165" s="14">
        <v>57750</v>
      </c>
      <c r="M1165" s="14">
        <v>1010.625</v>
      </c>
      <c r="N1165" s="14">
        <v>0</v>
      </c>
      <c r="O1165" s="14">
        <v>0</v>
      </c>
      <c r="P1165" s="14">
        <v>0</v>
      </c>
      <c r="Q1165" s="16">
        <v>0</v>
      </c>
      <c r="R1165" s="14">
        <v>0</v>
      </c>
      <c r="S1165" s="16">
        <v>1010.625</v>
      </c>
      <c r="T1165" s="14">
        <v>0</v>
      </c>
      <c r="U1165" s="14">
        <v>0</v>
      </c>
      <c r="V1165" s="14">
        <v>600</v>
      </c>
      <c r="W1165">
        <f t="shared" si="91"/>
        <v>14</v>
      </c>
      <c r="X1165">
        <f t="shared" si="92"/>
        <v>0</v>
      </c>
      <c r="Y1165">
        <f t="shared" si="93"/>
        <v>0</v>
      </c>
      <c r="Z1165">
        <f t="shared" si="95"/>
        <v>0</v>
      </c>
      <c r="AA1165" s="23">
        <f t="shared" si="94"/>
        <v>1010.625</v>
      </c>
    </row>
    <row r="1166" spans="1:27" x14ac:dyDescent="0.25">
      <c r="A1166" s="10" t="s">
        <v>26</v>
      </c>
      <c r="B1166" s="10" t="s">
        <v>37</v>
      </c>
      <c r="C1166" s="11">
        <v>45726.583333333343</v>
      </c>
      <c r="D1166" s="12">
        <v>20.8</v>
      </c>
      <c r="E1166" s="12">
        <v>20.8</v>
      </c>
      <c r="F1166" s="13">
        <v>16</v>
      </c>
      <c r="G1166" s="14">
        <v>1650</v>
      </c>
      <c r="H1166" s="12">
        <v>1058.5999999999999</v>
      </c>
      <c r="I1166" s="12">
        <v>0</v>
      </c>
      <c r="J1166" s="10">
        <v>9.8000000000000007</v>
      </c>
      <c r="K1166" s="10">
        <v>0</v>
      </c>
      <c r="L1166" s="14">
        <v>26400</v>
      </c>
      <c r="M1166" s="14">
        <v>1624.5697472657989</v>
      </c>
      <c r="N1166" s="14">
        <v>-5340</v>
      </c>
      <c r="O1166" s="14">
        <v>-4777.1952527342019</v>
      </c>
      <c r="P1166" s="14">
        <v>-4777.1952527342019</v>
      </c>
      <c r="Q1166" s="16">
        <v>0</v>
      </c>
      <c r="R1166" s="14">
        <v>-133.155</v>
      </c>
      <c r="S1166" s="16">
        <v>739.2</v>
      </c>
      <c r="T1166" s="14">
        <v>5795.7200000000012</v>
      </c>
      <c r="U1166" s="14">
        <v>0</v>
      </c>
      <c r="V1166" s="14">
        <v>600</v>
      </c>
      <c r="W1166">
        <f t="shared" si="91"/>
        <v>14</v>
      </c>
      <c r="X1166">
        <f t="shared" si="92"/>
        <v>10374.280000000001</v>
      </c>
      <c r="Y1166">
        <f t="shared" si="93"/>
        <v>0</v>
      </c>
      <c r="Z1166">
        <f t="shared" si="95"/>
        <v>0</v>
      </c>
      <c r="AA1166" s="23">
        <f t="shared" si="94"/>
        <v>739.2</v>
      </c>
    </row>
    <row r="1167" spans="1:27" x14ac:dyDescent="0.25">
      <c r="A1167" s="10" t="s">
        <v>98</v>
      </c>
      <c r="B1167" s="10" t="s">
        <v>105</v>
      </c>
      <c r="C1167" s="11">
        <v>45726.583333333343</v>
      </c>
      <c r="D1167" s="12">
        <v>16.36</v>
      </c>
      <c r="E1167" s="12">
        <v>8.18</v>
      </c>
      <c r="F1167" s="13">
        <v>2.5099999999999998</v>
      </c>
      <c r="G1167" s="14">
        <v>1650</v>
      </c>
      <c r="H1167" s="12">
        <v>1058.5999999999999</v>
      </c>
      <c r="I1167" s="12">
        <v>0</v>
      </c>
      <c r="J1167" s="10">
        <v>3.3</v>
      </c>
      <c r="K1167" s="10">
        <v>0</v>
      </c>
      <c r="L1167" s="14">
        <v>4141.5</v>
      </c>
      <c r="M1167" s="14">
        <v>1840.9988215374531</v>
      </c>
      <c r="N1167" s="14">
        <v>-118.30500000000001</v>
      </c>
      <c r="O1167" s="14">
        <v>-108.8550304625464</v>
      </c>
      <c r="P1167" s="14">
        <v>-108.8550304625464</v>
      </c>
      <c r="Q1167" s="16">
        <v>0</v>
      </c>
      <c r="R1167" s="14">
        <v>-66.587400000000002</v>
      </c>
      <c r="S1167" s="16">
        <v>64.821252000000001</v>
      </c>
      <c r="T1167" s="14">
        <v>1951.619999999999</v>
      </c>
      <c r="U1167" s="14">
        <v>0</v>
      </c>
      <c r="V1167" s="14">
        <v>600</v>
      </c>
      <c r="W1167">
        <f t="shared" si="91"/>
        <v>14</v>
      </c>
      <c r="X1167">
        <f t="shared" si="92"/>
        <v>3493.3799999999997</v>
      </c>
      <c r="Y1167">
        <f t="shared" si="93"/>
        <v>0</v>
      </c>
      <c r="Z1167">
        <f t="shared" si="95"/>
        <v>41.414999999999999</v>
      </c>
      <c r="AA1167" s="23">
        <f t="shared" si="94"/>
        <v>147.651252</v>
      </c>
    </row>
    <row r="1168" spans="1:27" x14ac:dyDescent="0.25">
      <c r="A1168" s="10" t="s">
        <v>112</v>
      </c>
      <c r="B1168" s="10" t="s">
        <v>155</v>
      </c>
      <c r="C1168" s="11">
        <v>45726.583333333343</v>
      </c>
      <c r="D1168" s="12">
        <v>0</v>
      </c>
      <c r="E1168" s="12">
        <v>0</v>
      </c>
      <c r="F1168" s="13">
        <v>0</v>
      </c>
      <c r="G1168" s="14">
        <v>1650</v>
      </c>
      <c r="H1168" s="12">
        <v>1058.5999999999999</v>
      </c>
      <c r="I1168" s="12">
        <v>0</v>
      </c>
      <c r="J1168" s="10">
        <v>4</v>
      </c>
      <c r="K1168" s="10">
        <v>0</v>
      </c>
      <c r="L1168" s="14">
        <v>0</v>
      </c>
      <c r="M1168" s="14">
        <v>2365.6</v>
      </c>
      <c r="N1168" s="14">
        <v>0</v>
      </c>
      <c r="O1168" s="14">
        <v>0</v>
      </c>
      <c r="P1168" s="14">
        <v>0</v>
      </c>
      <c r="Q1168" s="16">
        <v>0</v>
      </c>
      <c r="R1168" s="14">
        <v>0</v>
      </c>
      <c r="S1168" s="16">
        <v>0</v>
      </c>
      <c r="T1168" s="14">
        <v>2365.6</v>
      </c>
      <c r="U1168" s="14">
        <v>0</v>
      </c>
      <c r="V1168" s="14">
        <v>600</v>
      </c>
      <c r="W1168">
        <f t="shared" si="91"/>
        <v>14</v>
      </c>
      <c r="X1168">
        <f t="shared" si="92"/>
        <v>4234.3999999999996</v>
      </c>
      <c r="Y1168">
        <f t="shared" si="93"/>
        <v>0</v>
      </c>
      <c r="Z1168">
        <f t="shared" si="95"/>
        <v>0</v>
      </c>
      <c r="AA1168" s="23">
        <f t="shared" si="94"/>
        <v>0</v>
      </c>
    </row>
    <row r="1169" spans="1:27" x14ac:dyDescent="0.25">
      <c r="A1169" s="10" t="s">
        <v>112</v>
      </c>
      <c r="B1169" s="10" t="s">
        <v>154</v>
      </c>
      <c r="C1169" s="11">
        <v>45726.583333333343</v>
      </c>
      <c r="D1169" s="12">
        <v>0</v>
      </c>
      <c r="E1169" s="12">
        <v>0</v>
      </c>
      <c r="F1169" s="13">
        <v>0</v>
      </c>
      <c r="G1169" s="14">
        <v>1650</v>
      </c>
      <c r="H1169" s="12">
        <v>1058.5999999999999</v>
      </c>
      <c r="I1169" s="12">
        <v>0</v>
      </c>
      <c r="J1169" s="10">
        <v>5</v>
      </c>
      <c r="K1169" s="10">
        <v>0</v>
      </c>
      <c r="L1169" s="14">
        <v>0</v>
      </c>
      <c r="M1169" s="14">
        <v>2957</v>
      </c>
      <c r="N1169" s="14">
        <v>0</v>
      </c>
      <c r="O1169" s="14">
        <v>0</v>
      </c>
      <c r="P1169" s="14">
        <v>0</v>
      </c>
      <c r="Q1169" s="16">
        <v>0</v>
      </c>
      <c r="R1169" s="14">
        <v>0</v>
      </c>
      <c r="S1169" s="16">
        <v>0</v>
      </c>
      <c r="T1169" s="14">
        <v>2957</v>
      </c>
      <c r="U1169" s="14">
        <v>0</v>
      </c>
      <c r="V1169" s="14">
        <v>600</v>
      </c>
      <c r="W1169">
        <f t="shared" si="91"/>
        <v>14</v>
      </c>
      <c r="X1169">
        <f t="shared" si="92"/>
        <v>5293</v>
      </c>
      <c r="Y1169">
        <f t="shared" si="93"/>
        <v>0</v>
      </c>
      <c r="Z1169">
        <f t="shared" si="95"/>
        <v>0</v>
      </c>
      <c r="AA1169" s="23">
        <f t="shared" si="94"/>
        <v>0</v>
      </c>
    </row>
    <row r="1170" spans="1:27" x14ac:dyDescent="0.25">
      <c r="A1170" s="10" t="s">
        <v>115</v>
      </c>
      <c r="B1170" s="10" t="s">
        <v>117</v>
      </c>
      <c r="C1170" s="11">
        <v>45726.583333333343</v>
      </c>
      <c r="D1170" s="12">
        <v>9.51</v>
      </c>
      <c r="E1170" s="12">
        <v>9.51</v>
      </c>
      <c r="F1170" s="13">
        <v>0</v>
      </c>
      <c r="G1170" s="14">
        <v>1650</v>
      </c>
      <c r="H1170" s="12">
        <v>1058.5999999999999</v>
      </c>
      <c r="I1170" s="12">
        <v>0</v>
      </c>
      <c r="J1170" s="10">
        <v>8.4</v>
      </c>
      <c r="K1170" s="10">
        <v>0</v>
      </c>
      <c r="L1170" s="14">
        <v>0</v>
      </c>
      <c r="M1170" s="14">
        <v>4872.7755252900561</v>
      </c>
      <c r="N1170" s="14">
        <v>-54.449999999999982</v>
      </c>
      <c r="O1170" s="14">
        <v>-51.577924709945208</v>
      </c>
      <c r="P1170" s="14">
        <v>-51.577924709945208</v>
      </c>
      <c r="Q1170" s="16">
        <v>0</v>
      </c>
      <c r="R1170" s="14">
        <v>-43.406550000000003</v>
      </c>
      <c r="S1170" s="16">
        <v>0</v>
      </c>
      <c r="T1170" s="14">
        <v>4967.7600000000011</v>
      </c>
      <c r="U1170" s="14">
        <v>0</v>
      </c>
      <c r="V1170" s="14">
        <v>600</v>
      </c>
      <c r="W1170">
        <f t="shared" si="91"/>
        <v>14</v>
      </c>
      <c r="X1170">
        <f t="shared" si="92"/>
        <v>8892.24</v>
      </c>
      <c r="Y1170">
        <f t="shared" si="93"/>
        <v>0</v>
      </c>
      <c r="Z1170">
        <f t="shared" si="95"/>
        <v>0</v>
      </c>
      <c r="AA1170" s="23">
        <f t="shared" si="94"/>
        <v>0</v>
      </c>
    </row>
    <row r="1171" spans="1:27" x14ac:dyDescent="0.25">
      <c r="A1171" s="10" t="s">
        <v>73</v>
      </c>
      <c r="B1171" s="10" t="s">
        <v>76</v>
      </c>
      <c r="C1171" s="11">
        <v>45726.583333333343</v>
      </c>
      <c r="D1171" s="12">
        <v>41.86</v>
      </c>
      <c r="E1171" s="12">
        <v>41.86</v>
      </c>
      <c r="F1171" s="13">
        <v>26.11</v>
      </c>
      <c r="G1171" s="14">
        <v>1650</v>
      </c>
      <c r="H1171" s="12">
        <v>1058.5999999999999</v>
      </c>
      <c r="I1171" s="12">
        <v>0</v>
      </c>
      <c r="J1171" s="10">
        <v>14.5</v>
      </c>
      <c r="K1171" s="10">
        <v>0</v>
      </c>
      <c r="L1171" s="14">
        <v>43081.5</v>
      </c>
      <c r="M1171" s="14">
        <v>9645.9516862770579</v>
      </c>
      <c r="N1171" s="14">
        <v>-63.854999999999961</v>
      </c>
      <c r="O1171" s="14">
        <v>-49.467313722938933</v>
      </c>
      <c r="P1171" s="14">
        <v>-49.467313722938933</v>
      </c>
      <c r="Q1171" s="16">
        <v>0</v>
      </c>
      <c r="R1171" s="14">
        <v>0</v>
      </c>
      <c r="S1171" s="16">
        <v>1120.1189999999999</v>
      </c>
      <c r="T1171" s="14">
        <v>8575.2999999999975</v>
      </c>
      <c r="U1171" s="14">
        <v>0</v>
      </c>
      <c r="V1171" s="14">
        <v>600</v>
      </c>
      <c r="W1171">
        <f t="shared" si="91"/>
        <v>14</v>
      </c>
      <c r="X1171">
        <f t="shared" si="92"/>
        <v>15349.699999999999</v>
      </c>
      <c r="Y1171">
        <f t="shared" si="93"/>
        <v>0</v>
      </c>
      <c r="Z1171">
        <f t="shared" si="95"/>
        <v>0</v>
      </c>
      <c r="AA1171" s="23">
        <f t="shared" si="94"/>
        <v>1120.1189999999999</v>
      </c>
    </row>
    <row r="1172" spans="1:27" x14ac:dyDescent="0.25">
      <c r="A1172" s="10" t="s">
        <v>26</v>
      </c>
      <c r="B1172" s="10" t="s">
        <v>42</v>
      </c>
      <c r="C1172" s="11">
        <v>45726.625</v>
      </c>
      <c r="D1172" s="12">
        <v>8.24</v>
      </c>
      <c r="E1172" s="12">
        <v>8.24</v>
      </c>
      <c r="F1172" s="13">
        <v>55.12</v>
      </c>
      <c r="G1172" s="14">
        <v>1880.01</v>
      </c>
      <c r="H1172" s="12">
        <v>1018.9</v>
      </c>
      <c r="I1172" s="12">
        <v>0</v>
      </c>
      <c r="J1172" s="10">
        <v>1.6</v>
      </c>
      <c r="K1172" s="10">
        <v>0</v>
      </c>
      <c r="L1172" s="14">
        <v>103626.15119999999</v>
      </c>
      <c r="M1172" s="14">
        <v>-54744.310859813057</v>
      </c>
      <c r="N1172" s="14">
        <v>-60156.051844000001</v>
      </c>
      <c r="O1172" s="14">
        <v>-56367.977127733058</v>
      </c>
      <c r="P1172" s="14">
        <v>-56367.977127733058</v>
      </c>
      <c r="Q1172" s="16">
        <v>0</v>
      </c>
      <c r="R1172" s="14">
        <v>-2655.6419656799999</v>
      </c>
      <c r="S1172" s="16">
        <v>2901.5322335999999</v>
      </c>
      <c r="T1172" s="14">
        <v>1377.7760000000001</v>
      </c>
      <c r="U1172" s="14">
        <v>0</v>
      </c>
      <c r="V1172" s="14">
        <v>659.99</v>
      </c>
      <c r="W1172">
        <f t="shared" si="91"/>
        <v>15</v>
      </c>
      <c r="X1172">
        <f t="shared" si="92"/>
        <v>1630.24</v>
      </c>
      <c r="Y1172">
        <f t="shared" si="93"/>
        <v>0</v>
      </c>
      <c r="Z1172">
        <f t="shared" si="95"/>
        <v>0</v>
      </c>
      <c r="AA1172" s="23">
        <f t="shared" si="94"/>
        <v>2901.5322335999999</v>
      </c>
    </row>
    <row r="1173" spans="1:27" x14ac:dyDescent="0.25">
      <c r="A1173" s="10" t="s">
        <v>106</v>
      </c>
      <c r="B1173" s="10" t="s">
        <v>107</v>
      </c>
      <c r="C1173" s="11">
        <v>45726.625</v>
      </c>
      <c r="D1173" s="12">
        <v>83.4</v>
      </c>
      <c r="E1173" s="12">
        <v>83.4</v>
      </c>
      <c r="F1173" s="13">
        <v>102.21</v>
      </c>
      <c r="G1173" s="14">
        <v>1880.01</v>
      </c>
      <c r="H1173" s="12">
        <v>0</v>
      </c>
      <c r="I1173" s="12">
        <v>0</v>
      </c>
      <c r="J1173" s="10">
        <v>0</v>
      </c>
      <c r="K1173" s="10">
        <v>0</v>
      </c>
      <c r="L1173" s="14">
        <v>192155.82209999999</v>
      </c>
      <c r="M1173" s="14">
        <v>-19624.79904186463</v>
      </c>
      <c r="N1173" s="14">
        <v>-23321.008557000001</v>
      </c>
      <c r="O1173" s="14">
        <v>-18799.098649864631</v>
      </c>
      <c r="P1173" s="14">
        <v>-18799.098649864631</v>
      </c>
      <c r="Q1173" s="16">
        <v>0</v>
      </c>
      <c r="R1173" s="14">
        <v>-825.70039199999997</v>
      </c>
      <c r="S1173" s="16">
        <v>0</v>
      </c>
      <c r="T1173" s="14">
        <v>0</v>
      </c>
      <c r="U1173" s="14">
        <v>0</v>
      </c>
      <c r="V1173" s="14">
        <v>659.99</v>
      </c>
      <c r="W1173">
        <f t="shared" si="91"/>
        <v>15</v>
      </c>
      <c r="X1173">
        <f t="shared" si="92"/>
        <v>0</v>
      </c>
      <c r="Y1173">
        <f t="shared" si="93"/>
        <v>0</v>
      </c>
      <c r="Z1173">
        <f t="shared" si="95"/>
        <v>0</v>
      </c>
      <c r="AA1173" s="23">
        <f t="shared" si="94"/>
        <v>0</v>
      </c>
    </row>
    <row r="1174" spans="1:27" x14ac:dyDescent="0.25">
      <c r="A1174" s="10" t="s">
        <v>26</v>
      </c>
      <c r="B1174" s="10" t="s">
        <v>41</v>
      </c>
      <c r="C1174" s="11">
        <v>45726.625</v>
      </c>
      <c r="D1174" s="12">
        <v>18.63</v>
      </c>
      <c r="E1174" s="12">
        <v>18.63</v>
      </c>
      <c r="F1174" s="13">
        <v>41</v>
      </c>
      <c r="G1174" s="14">
        <v>1880.01</v>
      </c>
      <c r="H1174" s="12">
        <v>0</v>
      </c>
      <c r="I1174" s="12">
        <v>1018.9</v>
      </c>
      <c r="J1174" s="10">
        <v>0</v>
      </c>
      <c r="K1174" s="10">
        <v>13.1</v>
      </c>
      <c r="L1174" s="14">
        <v>77080.41</v>
      </c>
      <c r="M1174" s="14">
        <v>-17986.71866855671</v>
      </c>
      <c r="N1174" s="14">
        <v>-11530.32321</v>
      </c>
      <c r="O1174" s="14">
        <v>-8712.6333811367113</v>
      </c>
      <c r="P1174" s="14">
        <v>-8712.6333811367113</v>
      </c>
      <c r="Q1174" s="16">
        <v>0</v>
      </c>
      <c r="R1174" s="14">
        <v>-151.79576741999989</v>
      </c>
      <c r="S1174" s="16">
        <v>2158.2514799999999</v>
      </c>
      <c r="T1174" s="14">
        <v>-11280.540999999999</v>
      </c>
      <c r="U1174" s="14">
        <v>0</v>
      </c>
      <c r="V1174" s="14">
        <v>659.99</v>
      </c>
      <c r="W1174">
        <f t="shared" si="91"/>
        <v>15</v>
      </c>
      <c r="X1174">
        <f t="shared" si="92"/>
        <v>0</v>
      </c>
      <c r="Y1174">
        <f t="shared" si="93"/>
        <v>13347.59</v>
      </c>
      <c r="Z1174">
        <f t="shared" si="95"/>
        <v>0</v>
      </c>
      <c r="AA1174" s="23">
        <f t="shared" si="94"/>
        <v>2158.2514799999999</v>
      </c>
    </row>
    <row r="1175" spans="1:27" x14ac:dyDescent="0.25">
      <c r="A1175" s="10" t="s">
        <v>80</v>
      </c>
      <c r="B1175" s="10" t="s">
        <v>85</v>
      </c>
      <c r="C1175" s="11">
        <v>45726.625</v>
      </c>
      <c r="D1175" s="12">
        <v>29.62</v>
      </c>
      <c r="E1175" s="12">
        <v>29.62</v>
      </c>
      <c r="F1175" s="13">
        <v>45.86</v>
      </c>
      <c r="G1175" s="14">
        <v>1880.01</v>
      </c>
      <c r="H1175" s="12">
        <v>0</v>
      </c>
      <c r="I1175" s="12">
        <v>1018.9</v>
      </c>
      <c r="J1175" s="10">
        <v>0</v>
      </c>
      <c r="K1175" s="10">
        <v>10.5</v>
      </c>
      <c r="L1175" s="14">
        <v>86217.258600000001</v>
      </c>
      <c r="M1175" s="14">
        <v>-11566.01788770136</v>
      </c>
      <c r="N1175" s="14">
        <v>-7141.3614719999978</v>
      </c>
      <c r="O1175" s="14">
        <v>-4981.5547578013593</v>
      </c>
      <c r="P1175" s="14">
        <v>-4981.5547578013593</v>
      </c>
      <c r="Q1175" s="16">
        <v>0</v>
      </c>
      <c r="R1175" s="14">
        <v>0</v>
      </c>
      <c r="S1175" s="16">
        <v>2457.1918701</v>
      </c>
      <c r="T1175" s="14">
        <v>-9041.6549999999988</v>
      </c>
      <c r="U1175" s="14">
        <v>0</v>
      </c>
      <c r="V1175" s="14">
        <v>659.99</v>
      </c>
      <c r="W1175">
        <f t="shared" si="91"/>
        <v>15</v>
      </c>
      <c r="X1175">
        <f t="shared" si="92"/>
        <v>0</v>
      </c>
      <c r="Y1175">
        <f t="shared" si="93"/>
        <v>10698.449999999999</v>
      </c>
      <c r="Z1175">
        <f t="shared" si="95"/>
        <v>0</v>
      </c>
      <c r="AA1175" s="23">
        <f t="shared" si="94"/>
        <v>2457.1918701</v>
      </c>
    </row>
    <row r="1176" spans="1:27" x14ac:dyDescent="0.25">
      <c r="A1176" s="10" t="s">
        <v>78</v>
      </c>
      <c r="B1176" s="10" t="s">
        <v>79</v>
      </c>
      <c r="C1176" s="11">
        <v>45726.625</v>
      </c>
      <c r="D1176" s="12">
        <v>7</v>
      </c>
      <c r="E1176" s="12">
        <v>7</v>
      </c>
      <c r="F1176" s="13">
        <v>7.58</v>
      </c>
      <c r="G1176" s="14">
        <v>1880.01</v>
      </c>
      <c r="H1176" s="12">
        <v>0</v>
      </c>
      <c r="I1176" s="12">
        <v>0</v>
      </c>
      <c r="J1176" s="10">
        <v>0</v>
      </c>
      <c r="K1176" s="10">
        <v>0</v>
      </c>
      <c r="L1176" s="14">
        <v>14250.4758</v>
      </c>
      <c r="M1176" s="14">
        <v>-8876.7207920056153</v>
      </c>
      <c r="N1176" s="14">
        <v>-9397.8333259999999</v>
      </c>
      <c r="O1176" s="14">
        <v>-9062.4837800056139</v>
      </c>
      <c r="P1176" s="14">
        <v>-9062.4837800056139</v>
      </c>
      <c r="Q1176" s="16">
        <v>0</v>
      </c>
      <c r="R1176" s="14">
        <v>-25.944137999999999</v>
      </c>
      <c r="S1176" s="16">
        <v>211.70712599999931</v>
      </c>
      <c r="T1176" s="14">
        <v>0</v>
      </c>
      <c r="U1176" s="14">
        <v>0</v>
      </c>
      <c r="V1176" s="14">
        <v>659.99</v>
      </c>
      <c r="W1176">
        <f t="shared" si="91"/>
        <v>15</v>
      </c>
      <c r="X1176">
        <f t="shared" si="92"/>
        <v>0</v>
      </c>
      <c r="Y1176">
        <f t="shared" si="93"/>
        <v>0</v>
      </c>
      <c r="Z1176">
        <f t="shared" si="95"/>
        <v>199.5066612</v>
      </c>
      <c r="AA1176" s="23">
        <f t="shared" si="94"/>
        <v>610.72044839999921</v>
      </c>
    </row>
    <row r="1177" spans="1:27" x14ac:dyDescent="0.25">
      <c r="A1177" s="10" t="s">
        <v>21</v>
      </c>
      <c r="B1177" s="10" t="s">
        <v>23</v>
      </c>
      <c r="C1177" s="11">
        <v>45726.625</v>
      </c>
      <c r="D1177" s="12">
        <v>5</v>
      </c>
      <c r="E1177" s="12">
        <v>5</v>
      </c>
      <c r="F1177" s="13">
        <v>9.32</v>
      </c>
      <c r="G1177" s="14">
        <v>1880.01</v>
      </c>
      <c r="H1177" s="12">
        <v>0</v>
      </c>
      <c r="I1177" s="12">
        <v>1018.9</v>
      </c>
      <c r="J1177" s="10">
        <v>0</v>
      </c>
      <c r="K1177" s="10">
        <v>4</v>
      </c>
      <c r="L1177" s="14">
        <v>17521.693200000002</v>
      </c>
      <c r="M1177" s="14">
        <v>-3451.6755852049218</v>
      </c>
      <c r="N1177" s="14">
        <v>-396.74230400000027</v>
      </c>
      <c r="O1177" s="14">
        <v>-77.32235800492208</v>
      </c>
      <c r="P1177" s="14">
        <v>-77.32235800492208</v>
      </c>
      <c r="Q1177" s="16">
        <v>0</v>
      </c>
      <c r="R1177" s="14">
        <v>0</v>
      </c>
      <c r="S1177" s="16">
        <v>70.086772800000006</v>
      </c>
      <c r="T1177" s="14">
        <v>-3444.44</v>
      </c>
      <c r="U1177" s="14">
        <v>0</v>
      </c>
      <c r="V1177" s="14">
        <v>659.99</v>
      </c>
      <c r="W1177">
        <f t="shared" si="91"/>
        <v>15</v>
      </c>
      <c r="X1177">
        <f t="shared" si="92"/>
        <v>0</v>
      </c>
      <c r="Y1177">
        <f t="shared" si="93"/>
        <v>4075.6</v>
      </c>
      <c r="Z1177">
        <f t="shared" si="95"/>
        <v>0</v>
      </c>
      <c r="AA1177" s="23">
        <f t="shared" si="94"/>
        <v>70.086772800000006</v>
      </c>
    </row>
    <row r="1178" spans="1:27" x14ac:dyDescent="0.25">
      <c r="A1178" s="10" t="s">
        <v>98</v>
      </c>
      <c r="B1178" s="10" t="s">
        <v>104</v>
      </c>
      <c r="C1178" s="11">
        <v>45726.625</v>
      </c>
      <c r="D1178" s="12">
        <v>33.5</v>
      </c>
      <c r="E1178" s="12">
        <v>16.75</v>
      </c>
      <c r="F1178" s="13">
        <v>22</v>
      </c>
      <c r="G1178" s="14">
        <v>1880.01</v>
      </c>
      <c r="H1178" s="12">
        <v>0</v>
      </c>
      <c r="I1178" s="12">
        <v>1018.9</v>
      </c>
      <c r="J1178" s="10">
        <v>0</v>
      </c>
      <c r="K1178" s="10">
        <v>3.5</v>
      </c>
      <c r="L1178" s="14">
        <v>41360.22</v>
      </c>
      <c r="M1178" s="14">
        <v>-3335.8223247628512</v>
      </c>
      <c r="N1178" s="14">
        <v>-2231.6754600000008</v>
      </c>
      <c r="O1178" s="14">
        <v>-1041.8983247628501</v>
      </c>
      <c r="P1178" s="14">
        <v>-1041.8983247628501</v>
      </c>
      <c r="Q1178" s="16">
        <v>0</v>
      </c>
      <c r="R1178" s="14">
        <v>0</v>
      </c>
      <c r="S1178" s="16">
        <v>719.9609999999999</v>
      </c>
      <c r="T1178" s="14">
        <v>-3013.8850000000002</v>
      </c>
      <c r="U1178" s="14">
        <v>0</v>
      </c>
      <c r="V1178" s="14">
        <v>659.99</v>
      </c>
      <c r="W1178">
        <f t="shared" si="91"/>
        <v>15</v>
      </c>
      <c r="X1178">
        <f t="shared" si="92"/>
        <v>0</v>
      </c>
      <c r="Y1178">
        <f t="shared" si="93"/>
        <v>3566.15</v>
      </c>
      <c r="Z1178">
        <f t="shared" si="95"/>
        <v>413.60220000000004</v>
      </c>
      <c r="AA1178" s="23">
        <f t="shared" si="94"/>
        <v>1547.1654000000001</v>
      </c>
    </row>
    <row r="1179" spans="1:27" x14ac:dyDescent="0.25">
      <c r="A1179" s="10" t="s">
        <v>26</v>
      </c>
      <c r="B1179" s="10" t="s">
        <v>27</v>
      </c>
      <c r="C1179" s="11">
        <v>45726.625</v>
      </c>
      <c r="D1179" s="12">
        <v>24.7</v>
      </c>
      <c r="E1179" s="12">
        <v>24.7</v>
      </c>
      <c r="F1179" s="13">
        <v>29.42</v>
      </c>
      <c r="G1179" s="14">
        <v>1880.01</v>
      </c>
      <c r="H1179" s="12">
        <v>0</v>
      </c>
      <c r="I1179" s="12">
        <v>1018.9</v>
      </c>
      <c r="J1179" s="10">
        <v>0</v>
      </c>
      <c r="K1179" s="10">
        <v>3.5</v>
      </c>
      <c r="L1179" s="14">
        <v>55309.894200000002</v>
      </c>
      <c r="M1179" s="14">
        <v>-3285.6143590577549</v>
      </c>
      <c r="N1179" s="14">
        <v>-1512.580034000003</v>
      </c>
      <c r="O1179" s="14">
        <v>-674.14549955775556</v>
      </c>
      <c r="P1179" s="14">
        <v>-674.14549955775556</v>
      </c>
      <c r="Q1179" s="16">
        <v>0</v>
      </c>
      <c r="R1179" s="14">
        <v>-12.40806599999998</v>
      </c>
      <c r="S1179" s="16">
        <v>414.82420649999989</v>
      </c>
      <c r="T1179" s="14">
        <v>-3013.8850000000002</v>
      </c>
      <c r="U1179" s="14">
        <v>0</v>
      </c>
      <c r="V1179" s="14">
        <v>659.99</v>
      </c>
      <c r="W1179">
        <f t="shared" si="91"/>
        <v>15</v>
      </c>
      <c r="X1179">
        <f t="shared" si="92"/>
        <v>0</v>
      </c>
      <c r="Y1179">
        <f t="shared" si="93"/>
        <v>3566.15</v>
      </c>
      <c r="Z1179">
        <f t="shared" si="95"/>
        <v>0</v>
      </c>
      <c r="AA1179" s="23">
        <f t="shared" si="94"/>
        <v>414.82420649999989</v>
      </c>
    </row>
    <row r="1180" spans="1:27" x14ac:dyDescent="0.25">
      <c r="A1180" s="10" t="s">
        <v>110</v>
      </c>
      <c r="B1180" s="10" t="s">
        <v>111</v>
      </c>
      <c r="C1180" s="11">
        <v>45726.625</v>
      </c>
      <c r="D1180" s="12">
        <v>7.06</v>
      </c>
      <c r="E1180" s="12">
        <v>7.06</v>
      </c>
      <c r="F1180" s="13">
        <v>10.71</v>
      </c>
      <c r="G1180" s="14">
        <v>1880.01</v>
      </c>
      <c r="H1180" s="12">
        <v>0</v>
      </c>
      <c r="I1180" s="12">
        <v>1018.9</v>
      </c>
      <c r="J1180" s="10">
        <v>0</v>
      </c>
      <c r="K1180" s="10">
        <v>1.9</v>
      </c>
      <c r="L1180" s="14">
        <v>20134.9071</v>
      </c>
      <c r="M1180" s="14">
        <v>-2799.1378984469839</v>
      </c>
      <c r="N1180" s="14">
        <v>-2120.091687000001</v>
      </c>
      <c r="O1180" s="14">
        <v>-1646.266668846984</v>
      </c>
      <c r="P1180" s="14">
        <v>-1646.266668846984</v>
      </c>
      <c r="Q1180" s="16">
        <v>0</v>
      </c>
      <c r="R1180" s="14">
        <v>0</v>
      </c>
      <c r="S1180" s="16">
        <v>483.23777039999999</v>
      </c>
      <c r="T1180" s="14">
        <v>-1636.1089999999999</v>
      </c>
      <c r="U1180" s="14">
        <v>0</v>
      </c>
      <c r="V1180" s="14">
        <v>659.99</v>
      </c>
      <c r="W1180">
        <f t="shared" si="91"/>
        <v>15</v>
      </c>
      <c r="X1180">
        <f t="shared" si="92"/>
        <v>0</v>
      </c>
      <c r="Y1180">
        <f t="shared" si="93"/>
        <v>1935.9099999999999</v>
      </c>
      <c r="Z1180">
        <f t="shared" si="95"/>
        <v>0</v>
      </c>
      <c r="AA1180" s="23">
        <f t="shared" si="94"/>
        <v>483.23777039999999</v>
      </c>
    </row>
    <row r="1181" spans="1:27" x14ac:dyDescent="0.25">
      <c r="A1181" s="10" t="s">
        <v>54</v>
      </c>
      <c r="B1181" s="10" t="s">
        <v>54</v>
      </c>
      <c r="C1181" s="11">
        <v>45726.625</v>
      </c>
      <c r="D1181" s="12">
        <v>88.1</v>
      </c>
      <c r="E1181" s="12">
        <v>88.1</v>
      </c>
      <c r="F1181" s="13">
        <v>95.48</v>
      </c>
      <c r="G1181" s="14">
        <v>1880.01</v>
      </c>
      <c r="H1181" s="12">
        <v>0</v>
      </c>
      <c r="I1181" s="12">
        <v>1018.9</v>
      </c>
      <c r="J1181" s="10">
        <v>0</v>
      </c>
      <c r="K1181" s="10">
        <v>2.6</v>
      </c>
      <c r="L1181" s="14">
        <v>179503.3548</v>
      </c>
      <c r="M1181" s="14">
        <v>-2611.6456319533522</v>
      </c>
      <c r="N1181" s="14">
        <v>-5926.3381660000196</v>
      </c>
      <c r="O1181" s="14">
        <v>-3603.8200183533509</v>
      </c>
      <c r="P1181" s="14">
        <v>-3603.8200183533509</v>
      </c>
      <c r="Q1181" s="16">
        <v>0</v>
      </c>
      <c r="R1181" s="14">
        <v>0</v>
      </c>
      <c r="S1181" s="16">
        <v>3231.0603864</v>
      </c>
      <c r="T1181" s="14">
        <v>-2238.886</v>
      </c>
      <c r="U1181" s="14">
        <v>0</v>
      </c>
      <c r="V1181" s="14">
        <v>659.99</v>
      </c>
      <c r="W1181">
        <f t="shared" si="91"/>
        <v>15</v>
      </c>
      <c r="X1181">
        <f t="shared" si="92"/>
        <v>0</v>
      </c>
      <c r="Y1181">
        <f t="shared" si="93"/>
        <v>2649.14</v>
      </c>
      <c r="Z1181">
        <f t="shared" si="95"/>
        <v>0</v>
      </c>
      <c r="AA1181" s="23">
        <f t="shared" si="94"/>
        <v>3231.0603864</v>
      </c>
    </row>
    <row r="1182" spans="1:27" x14ac:dyDescent="0.25">
      <c r="A1182" s="10" t="s">
        <v>26</v>
      </c>
      <c r="B1182" s="10" t="s">
        <v>39</v>
      </c>
      <c r="C1182" s="11">
        <v>45726.625</v>
      </c>
      <c r="D1182" s="12">
        <v>2.5</v>
      </c>
      <c r="E1182" s="12">
        <v>2.5</v>
      </c>
      <c r="F1182" s="13">
        <v>4.51</v>
      </c>
      <c r="G1182" s="14">
        <v>1880.01</v>
      </c>
      <c r="H1182" s="12">
        <v>0</v>
      </c>
      <c r="I1182" s="12">
        <v>1018.9</v>
      </c>
      <c r="J1182" s="10">
        <v>0</v>
      </c>
      <c r="K1182" s="10">
        <v>2.5</v>
      </c>
      <c r="L1182" s="14">
        <v>8478.8451000000005</v>
      </c>
      <c r="M1182" s="14">
        <v>-2155.6451717854502</v>
      </c>
      <c r="N1182" s="14">
        <v>-27.636147000000019</v>
      </c>
      <c r="O1182" s="14">
        <v>-12.317222035450021</v>
      </c>
      <c r="P1182" s="14">
        <v>-12.317222035450021</v>
      </c>
      <c r="Q1182" s="16">
        <v>0</v>
      </c>
      <c r="R1182" s="14">
        <v>-54.144288000000053</v>
      </c>
      <c r="S1182" s="16">
        <v>63.591338249999993</v>
      </c>
      <c r="T1182" s="14">
        <v>-2152.7750000000001</v>
      </c>
      <c r="U1182" s="14">
        <v>0</v>
      </c>
      <c r="V1182" s="14">
        <v>659.99</v>
      </c>
      <c r="W1182">
        <f t="shared" si="91"/>
        <v>15</v>
      </c>
      <c r="X1182">
        <f t="shared" si="92"/>
        <v>0</v>
      </c>
      <c r="Y1182">
        <f t="shared" si="93"/>
        <v>2547.25</v>
      </c>
      <c r="Z1182">
        <f t="shared" si="95"/>
        <v>0</v>
      </c>
      <c r="AA1182" s="23">
        <f t="shared" si="94"/>
        <v>63.591338249999993</v>
      </c>
    </row>
    <row r="1183" spans="1:27" x14ac:dyDescent="0.25">
      <c r="A1183" s="10" t="s">
        <v>46</v>
      </c>
      <c r="B1183" s="10" t="s">
        <v>47</v>
      </c>
      <c r="C1183" s="11">
        <v>45726.625</v>
      </c>
      <c r="D1183" s="12">
        <v>3</v>
      </c>
      <c r="E1183" s="12">
        <v>3</v>
      </c>
      <c r="F1183" s="13">
        <v>6</v>
      </c>
      <c r="G1183" s="14">
        <v>1880.01</v>
      </c>
      <c r="H1183" s="12">
        <v>0</v>
      </c>
      <c r="I1183" s="12">
        <v>1018.9</v>
      </c>
      <c r="J1183" s="10">
        <v>0</v>
      </c>
      <c r="K1183" s="10">
        <v>3</v>
      </c>
      <c r="L1183" s="14">
        <v>11280.06</v>
      </c>
      <c r="M1183" s="14">
        <v>-2143.4076599999999</v>
      </c>
      <c r="N1183" s="14">
        <v>0</v>
      </c>
      <c r="O1183" s="14">
        <v>0</v>
      </c>
      <c r="P1183" s="14">
        <v>0</v>
      </c>
      <c r="Q1183" s="16">
        <v>0</v>
      </c>
      <c r="R1183" s="14">
        <v>0</v>
      </c>
      <c r="S1183" s="16">
        <v>439.92234000000002</v>
      </c>
      <c r="T1183" s="14">
        <v>-2583.33</v>
      </c>
      <c r="U1183" s="14">
        <v>0</v>
      </c>
      <c r="V1183" s="14">
        <v>659.99</v>
      </c>
      <c r="W1183">
        <f t="shared" si="91"/>
        <v>15</v>
      </c>
      <c r="X1183">
        <f t="shared" si="92"/>
        <v>0</v>
      </c>
      <c r="Y1183">
        <f t="shared" si="93"/>
        <v>3056.7</v>
      </c>
      <c r="Z1183">
        <f t="shared" si="95"/>
        <v>0</v>
      </c>
      <c r="AA1183" s="23">
        <f t="shared" si="94"/>
        <v>439.92234000000002</v>
      </c>
    </row>
    <row r="1184" spans="1:27" x14ac:dyDescent="0.25">
      <c r="A1184" s="10" t="s">
        <v>112</v>
      </c>
      <c r="B1184" s="10" t="s">
        <v>113</v>
      </c>
      <c r="C1184" s="11">
        <v>45726.625</v>
      </c>
      <c r="D1184" s="12">
        <v>8.4</v>
      </c>
      <c r="E1184" s="12">
        <v>8.4</v>
      </c>
      <c r="F1184" s="13">
        <v>9.9</v>
      </c>
      <c r="G1184" s="14">
        <v>1880.01</v>
      </c>
      <c r="H1184" s="12">
        <v>0</v>
      </c>
      <c r="I1184" s="12">
        <v>0</v>
      </c>
      <c r="J1184" s="10">
        <v>0</v>
      </c>
      <c r="K1184" s="10">
        <v>0</v>
      </c>
      <c r="L1184" s="14">
        <v>18612.098999999998</v>
      </c>
      <c r="M1184" s="14">
        <v>-2041.0153314215811</v>
      </c>
      <c r="N1184" s="14">
        <v>-1859.72955</v>
      </c>
      <c r="O1184" s="14">
        <v>-1421.7400374215811</v>
      </c>
      <c r="P1184" s="14">
        <v>-1421.7400374215811</v>
      </c>
      <c r="Q1184" s="16">
        <v>0</v>
      </c>
      <c r="R1184" s="14">
        <v>-60.912323999999998</v>
      </c>
      <c r="S1184" s="16">
        <v>-558.36297000000002</v>
      </c>
      <c r="T1184" s="14">
        <v>0</v>
      </c>
      <c r="U1184" s="14">
        <v>0</v>
      </c>
      <c r="V1184" s="14">
        <v>659.99</v>
      </c>
      <c r="W1184">
        <f t="shared" si="91"/>
        <v>15</v>
      </c>
      <c r="X1184">
        <f t="shared" si="92"/>
        <v>0</v>
      </c>
      <c r="Y1184">
        <f t="shared" si="93"/>
        <v>0</v>
      </c>
      <c r="Z1184">
        <f t="shared" si="95"/>
        <v>815.2099361999999</v>
      </c>
      <c r="AA1184" s="23">
        <f t="shared" si="94"/>
        <v>1072.0569023999997</v>
      </c>
    </row>
    <row r="1185" spans="1:27" x14ac:dyDescent="0.25">
      <c r="A1185" s="10" t="s">
        <v>26</v>
      </c>
      <c r="B1185" s="10" t="s">
        <v>30</v>
      </c>
      <c r="C1185" s="11">
        <v>45726.625</v>
      </c>
      <c r="D1185" s="12">
        <v>3.13</v>
      </c>
      <c r="E1185" s="12">
        <v>3.13</v>
      </c>
      <c r="F1185" s="13">
        <v>5.46</v>
      </c>
      <c r="G1185" s="14">
        <v>1880.01</v>
      </c>
      <c r="H1185" s="12">
        <v>0</v>
      </c>
      <c r="I1185" s="12">
        <v>1018.9</v>
      </c>
      <c r="J1185" s="10">
        <v>0</v>
      </c>
      <c r="K1185" s="10">
        <v>1.4</v>
      </c>
      <c r="L1185" s="14">
        <v>10264.854600000001</v>
      </c>
      <c r="M1185" s="14">
        <v>-1858.8361556060111</v>
      </c>
      <c r="N1185" s="14">
        <v>-1190.2269120000001</v>
      </c>
      <c r="O1185" s="14">
        <v>-814.99309576601127</v>
      </c>
      <c r="P1185" s="14">
        <v>-814.99309576601127</v>
      </c>
      <c r="Q1185" s="16">
        <v>0</v>
      </c>
      <c r="R1185" s="14">
        <v>-23.056442640000011</v>
      </c>
      <c r="S1185" s="16">
        <v>184.76738280000001</v>
      </c>
      <c r="T1185" s="14">
        <v>-1205.5540000000001</v>
      </c>
      <c r="U1185" s="14">
        <v>0</v>
      </c>
      <c r="V1185" s="14">
        <v>659.99</v>
      </c>
      <c r="W1185">
        <f t="shared" si="91"/>
        <v>15</v>
      </c>
      <c r="X1185">
        <f t="shared" si="92"/>
        <v>0</v>
      </c>
      <c r="Y1185">
        <f t="shared" si="93"/>
        <v>1426.4599999999998</v>
      </c>
      <c r="Z1185">
        <f t="shared" si="95"/>
        <v>0</v>
      </c>
      <c r="AA1185" s="23">
        <f t="shared" si="94"/>
        <v>184.76738280000001</v>
      </c>
    </row>
    <row r="1186" spans="1:27" x14ac:dyDescent="0.25">
      <c r="A1186" s="10" t="s">
        <v>90</v>
      </c>
      <c r="B1186" s="10" t="s">
        <v>91</v>
      </c>
      <c r="C1186" s="11">
        <v>45726.625</v>
      </c>
      <c r="D1186" s="12">
        <v>4.5</v>
      </c>
      <c r="E1186" s="12">
        <v>4.5</v>
      </c>
      <c r="F1186" s="13">
        <v>6.55</v>
      </c>
      <c r="G1186" s="14">
        <v>1880.01</v>
      </c>
      <c r="H1186" s="12">
        <v>0</v>
      </c>
      <c r="I1186" s="12">
        <v>1018.9</v>
      </c>
      <c r="J1186" s="10">
        <v>0</v>
      </c>
      <c r="K1186" s="10">
        <v>1.5</v>
      </c>
      <c r="L1186" s="14">
        <v>12314.065500000001</v>
      </c>
      <c r="M1186" s="14">
        <v>-1610.6696920119889</v>
      </c>
      <c r="N1186" s="14">
        <v>-681.90083499999969</v>
      </c>
      <c r="O1186" s="14">
        <v>-438.57332801198919</v>
      </c>
      <c r="P1186" s="14">
        <v>-438.57332801198919</v>
      </c>
      <c r="Q1186" s="16">
        <v>0</v>
      </c>
      <c r="R1186" s="14">
        <v>-28.200149999999969</v>
      </c>
      <c r="S1186" s="16">
        <v>147.76878600000001</v>
      </c>
      <c r="T1186" s="14">
        <v>-1291.665</v>
      </c>
      <c r="U1186" s="14">
        <v>0</v>
      </c>
      <c r="V1186" s="14">
        <v>659.99</v>
      </c>
      <c r="W1186">
        <f t="shared" si="91"/>
        <v>15</v>
      </c>
      <c r="X1186">
        <f t="shared" si="92"/>
        <v>0</v>
      </c>
      <c r="Y1186">
        <f t="shared" si="93"/>
        <v>1528.35</v>
      </c>
      <c r="Z1186">
        <f t="shared" si="95"/>
        <v>0</v>
      </c>
      <c r="AA1186" s="23">
        <f t="shared" si="94"/>
        <v>147.76878600000001</v>
      </c>
    </row>
    <row r="1187" spans="1:27" x14ac:dyDescent="0.25">
      <c r="A1187" s="10" t="s">
        <v>26</v>
      </c>
      <c r="B1187" s="10" t="s">
        <v>29</v>
      </c>
      <c r="C1187" s="11">
        <v>45726.625</v>
      </c>
      <c r="D1187" s="12">
        <v>7.58</v>
      </c>
      <c r="E1187" s="12">
        <v>7.58</v>
      </c>
      <c r="F1187" s="13">
        <v>8.6999999999999993</v>
      </c>
      <c r="G1187" s="14">
        <v>1880.01</v>
      </c>
      <c r="H1187" s="12">
        <v>1018.9</v>
      </c>
      <c r="I1187" s="12">
        <v>0</v>
      </c>
      <c r="J1187" s="10">
        <v>2.7</v>
      </c>
      <c r="K1187" s="10">
        <v>0</v>
      </c>
      <c r="L1187" s="14">
        <v>16356.087</v>
      </c>
      <c r="M1187" s="14">
        <v>-1484.002843923643</v>
      </c>
      <c r="N1187" s="14">
        <v>-4711.3148599999986</v>
      </c>
      <c r="O1187" s="14">
        <v>-4113.4148231436438</v>
      </c>
      <c r="P1187" s="14">
        <v>-4113.4148231436438</v>
      </c>
      <c r="Q1187" s="16">
        <v>0</v>
      </c>
      <c r="R1187" s="14">
        <v>-153.5554567799999</v>
      </c>
      <c r="S1187" s="16">
        <v>457.97043600000001</v>
      </c>
      <c r="T1187" s="14">
        <v>2324.9969999999998</v>
      </c>
      <c r="U1187" s="14">
        <v>0</v>
      </c>
      <c r="V1187" s="14">
        <v>659.99</v>
      </c>
      <c r="W1187">
        <f t="shared" si="91"/>
        <v>15</v>
      </c>
      <c r="X1187">
        <f t="shared" si="92"/>
        <v>2751.03</v>
      </c>
      <c r="Y1187">
        <f t="shared" si="93"/>
        <v>0</v>
      </c>
      <c r="Z1187">
        <f t="shared" si="95"/>
        <v>0</v>
      </c>
      <c r="AA1187" s="23">
        <f t="shared" si="94"/>
        <v>457.97043600000001</v>
      </c>
    </row>
    <row r="1188" spans="1:27" x14ac:dyDescent="0.25">
      <c r="A1188" s="10" t="s">
        <v>118</v>
      </c>
      <c r="B1188" s="10" t="s">
        <v>119</v>
      </c>
      <c r="C1188" s="11">
        <v>45726.625</v>
      </c>
      <c r="D1188" s="12">
        <v>24.84</v>
      </c>
      <c r="E1188" s="12">
        <v>24.84</v>
      </c>
      <c r="F1188" s="13">
        <v>15.66</v>
      </c>
      <c r="G1188" s="14">
        <v>1880.01</v>
      </c>
      <c r="H1188" s="12">
        <v>0</v>
      </c>
      <c r="I1188" s="12">
        <v>1018.9</v>
      </c>
      <c r="J1188" s="10">
        <v>0</v>
      </c>
      <c r="K1188" s="10">
        <v>1.4</v>
      </c>
      <c r="L1188" s="14">
        <v>29440.956600000001</v>
      </c>
      <c r="M1188" s="14">
        <v>-1416.976665818494</v>
      </c>
      <c r="N1188" s="14">
        <v>-594.45916200000011</v>
      </c>
      <c r="O1188" s="14">
        <v>-501.82217048849441</v>
      </c>
      <c r="P1188" s="14">
        <v>-501.82217048849441</v>
      </c>
      <c r="Q1188" s="16">
        <v>0</v>
      </c>
      <c r="R1188" s="14">
        <v>-283.69914903</v>
      </c>
      <c r="S1188" s="16">
        <v>574.0986537</v>
      </c>
      <c r="T1188" s="14">
        <v>-1205.5540000000001</v>
      </c>
      <c r="U1188" s="14">
        <v>0</v>
      </c>
      <c r="V1188" s="14">
        <v>659.99</v>
      </c>
      <c r="W1188">
        <f t="shared" si="91"/>
        <v>15</v>
      </c>
      <c r="X1188">
        <f t="shared" si="92"/>
        <v>0</v>
      </c>
      <c r="Y1188">
        <f t="shared" si="93"/>
        <v>1426.4599999999998</v>
      </c>
      <c r="Z1188">
        <f t="shared" si="95"/>
        <v>0</v>
      </c>
      <c r="AA1188" s="23">
        <f t="shared" si="94"/>
        <v>574.0986537</v>
      </c>
    </row>
    <row r="1189" spans="1:27" x14ac:dyDescent="0.25">
      <c r="A1189" s="10" t="s">
        <v>26</v>
      </c>
      <c r="B1189" s="10" t="s">
        <v>40</v>
      </c>
      <c r="C1189" s="11">
        <v>45726.625</v>
      </c>
      <c r="D1189" s="12">
        <v>3.59</v>
      </c>
      <c r="E1189" s="12">
        <v>3.59</v>
      </c>
      <c r="F1189" s="13">
        <v>4.41</v>
      </c>
      <c r="G1189" s="14">
        <v>1880.01</v>
      </c>
      <c r="H1189" s="12">
        <v>1018.9</v>
      </c>
      <c r="I1189" s="12">
        <v>0</v>
      </c>
      <c r="J1189" s="10">
        <v>2</v>
      </c>
      <c r="K1189" s="10">
        <v>0</v>
      </c>
      <c r="L1189" s="14">
        <v>8290.8441000000003</v>
      </c>
      <c r="M1189" s="14">
        <v>-1363.9432665517779</v>
      </c>
      <c r="N1189" s="14">
        <v>-3483.8933569999999</v>
      </c>
      <c r="O1189" s="14">
        <v>-3180.8198900417779</v>
      </c>
      <c r="P1189" s="14">
        <v>-3180.8198900417779</v>
      </c>
      <c r="Q1189" s="16">
        <v>0</v>
      </c>
      <c r="R1189" s="14">
        <v>-137.48701131000001</v>
      </c>
      <c r="S1189" s="16">
        <v>232.1436348</v>
      </c>
      <c r="T1189" s="14">
        <v>1722.22</v>
      </c>
      <c r="U1189" s="14">
        <v>0</v>
      </c>
      <c r="V1189" s="14">
        <v>659.99</v>
      </c>
      <c r="W1189">
        <f t="shared" si="91"/>
        <v>15</v>
      </c>
      <c r="X1189">
        <f t="shared" si="92"/>
        <v>2037.8</v>
      </c>
      <c r="Y1189">
        <f t="shared" si="93"/>
        <v>0</v>
      </c>
      <c r="Z1189">
        <f t="shared" si="95"/>
        <v>0</v>
      </c>
      <c r="AA1189" s="23">
        <f t="shared" si="94"/>
        <v>232.1436348</v>
      </c>
    </row>
    <row r="1190" spans="1:27" x14ac:dyDescent="0.25">
      <c r="A1190" s="10" t="s">
        <v>26</v>
      </c>
      <c r="B1190" s="10" t="s">
        <v>33</v>
      </c>
      <c r="C1190" s="11">
        <v>45726.625</v>
      </c>
      <c r="D1190" s="12">
        <v>10.82</v>
      </c>
      <c r="E1190" s="12">
        <v>10.82</v>
      </c>
      <c r="F1190" s="13">
        <v>6.61</v>
      </c>
      <c r="G1190" s="14">
        <v>1880.01</v>
      </c>
      <c r="H1190" s="12">
        <v>0</v>
      </c>
      <c r="I1190" s="12">
        <v>1018.9</v>
      </c>
      <c r="J1190" s="10">
        <v>0</v>
      </c>
      <c r="K1190" s="10">
        <v>1.2</v>
      </c>
      <c r="L1190" s="14">
        <v>12426.866099999999</v>
      </c>
      <c r="M1190" s="14">
        <v>-1298.415154952939</v>
      </c>
      <c r="N1190" s="14">
        <v>-303.9976170000001</v>
      </c>
      <c r="O1190" s="14">
        <v>-266.48188239293893</v>
      </c>
      <c r="P1190" s="14">
        <v>-266.48188239293893</v>
      </c>
      <c r="Q1190" s="16">
        <v>0</v>
      </c>
      <c r="R1190" s="14">
        <v>-222.28486236000001</v>
      </c>
      <c r="S1190" s="16">
        <v>223.68358979999999</v>
      </c>
      <c r="T1190" s="14">
        <v>-1033.3320000000001</v>
      </c>
      <c r="U1190" s="14">
        <v>0</v>
      </c>
      <c r="V1190" s="14">
        <v>659.99</v>
      </c>
      <c r="W1190">
        <f t="shared" si="91"/>
        <v>15</v>
      </c>
      <c r="X1190">
        <f t="shared" si="92"/>
        <v>0</v>
      </c>
      <c r="Y1190">
        <f t="shared" si="93"/>
        <v>1222.6799999999998</v>
      </c>
      <c r="Z1190">
        <f t="shared" si="95"/>
        <v>0</v>
      </c>
      <c r="AA1190" s="23">
        <f t="shared" si="94"/>
        <v>223.68358979999999</v>
      </c>
    </row>
    <row r="1191" spans="1:27" x14ac:dyDescent="0.25">
      <c r="A1191" s="10" t="s">
        <v>26</v>
      </c>
      <c r="B1191" s="10" t="s">
        <v>35</v>
      </c>
      <c r="C1191" s="11">
        <v>45726.625</v>
      </c>
      <c r="D1191" s="12">
        <v>2.84</v>
      </c>
      <c r="E1191" s="12">
        <v>2.84</v>
      </c>
      <c r="F1191" s="13">
        <v>4.3</v>
      </c>
      <c r="G1191" s="14">
        <v>1880.01</v>
      </c>
      <c r="H1191" s="12">
        <v>0</v>
      </c>
      <c r="I1191" s="12">
        <v>1018.9</v>
      </c>
      <c r="J1191" s="10">
        <v>0</v>
      </c>
      <c r="K1191" s="10">
        <v>0.7</v>
      </c>
      <c r="L1191" s="14">
        <v>8084.0429999999997</v>
      </c>
      <c r="M1191" s="14">
        <v>-1176.301655400192</v>
      </c>
      <c r="N1191" s="14">
        <v>-991.85575999999969</v>
      </c>
      <c r="O1191" s="14">
        <v>-696.34194868019188</v>
      </c>
      <c r="P1191" s="14">
        <v>-696.34194868019188</v>
      </c>
      <c r="Q1191" s="16">
        <v>0</v>
      </c>
      <c r="R1191" s="14">
        <v>-22.695480719999988</v>
      </c>
      <c r="S1191" s="16">
        <v>145.51277400000001</v>
      </c>
      <c r="T1191" s="14">
        <v>-602.77699999999982</v>
      </c>
      <c r="U1191" s="14">
        <v>0</v>
      </c>
      <c r="V1191" s="14">
        <v>659.99</v>
      </c>
      <c r="W1191">
        <f t="shared" si="91"/>
        <v>15</v>
      </c>
      <c r="X1191">
        <f t="shared" si="92"/>
        <v>0</v>
      </c>
      <c r="Y1191">
        <f t="shared" si="93"/>
        <v>713.2299999999999</v>
      </c>
      <c r="Z1191">
        <f t="shared" si="95"/>
        <v>0</v>
      </c>
      <c r="AA1191" s="23">
        <f t="shared" si="94"/>
        <v>145.51277400000001</v>
      </c>
    </row>
    <row r="1192" spans="1:27" x14ac:dyDescent="0.25">
      <c r="A1192" s="10" t="s">
        <v>115</v>
      </c>
      <c r="B1192" s="10" t="s">
        <v>116</v>
      </c>
      <c r="C1192" s="11">
        <v>45726.625</v>
      </c>
      <c r="D1192" s="12">
        <v>2.5</v>
      </c>
      <c r="E1192" s="12">
        <v>2.5</v>
      </c>
      <c r="F1192" s="13">
        <v>3.99</v>
      </c>
      <c r="G1192" s="14">
        <v>1880.01</v>
      </c>
      <c r="H1192" s="12">
        <v>0</v>
      </c>
      <c r="I1192" s="12">
        <v>1018.9</v>
      </c>
      <c r="J1192" s="10">
        <v>0</v>
      </c>
      <c r="K1192" s="10">
        <v>1.4</v>
      </c>
      <c r="L1192" s="14">
        <v>7501.2398999999996</v>
      </c>
      <c r="M1192" s="14">
        <v>-1142.286629104347</v>
      </c>
      <c r="N1192" s="14">
        <v>-111.58377300000041</v>
      </c>
      <c r="O1192" s="14">
        <v>-4.243788204347168</v>
      </c>
      <c r="P1192" s="14">
        <v>-4.243788204347168</v>
      </c>
      <c r="Q1192" s="16">
        <v>0</v>
      </c>
      <c r="R1192" s="14">
        <v>0</v>
      </c>
      <c r="S1192" s="16">
        <v>67.5111591</v>
      </c>
      <c r="T1192" s="14">
        <v>-1205.5540000000001</v>
      </c>
      <c r="U1192" s="14">
        <v>0</v>
      </c>
      <c r="V1192" s="14">
        <v>659.99</v>
      </c>
      <c r="W1192">
        <f t="shared" si="91"/>
        <v>15</v>
      </c>
      <c r="X1192">
        <f t="shared" si="92"/>
        <v>0</v>
      </c>
      <c r="Y1192">
        <f t="shared" si="93"/>
        <v>1426.4599999999998</v>
      </c>
      <c r="Z1192">
        <f t="shared" si="95"/>
        <v>0</v>
      </c>
      <c r="AA1192" s="23">
        <f t="shared" si="94"/>
        <v>67.5111591</v>
      </c>
    </row>
    <row r="1193" spans="1:27" x14ac:dyDescent="0.25">
      <c r="A1193" s="10" t="s">
        <v>26</v>
      </c>
      <c r="B1193" s="10" t="s">
        <v>37</v>
      </c>
      <c r="C1193" s="11">
        <v>45726.625</v>
      </c>
      <c r="D1193" s="12">
        <v>15.17</v>
      </c>
      <c r="E1193" s="12">
        <v>15.17</v>
      </c>
      <c r="F1193" s="13">
        <v>12</v>
      </c>
      <c r="G1193" s="14">
        <v>1880.01</v>
      </c>
      <c r="H1193" s="12">
        <v>0</v>
      </c>
      <c r="I1193" s="12">
        <v>1018.9</v>
      </c>
      <c r="J1193" s="10">
        <v>0</v>
      </c>
      <c r="K1193" s="10">
        <v>1.6</v>
      </c>
      <c r="L1193" s="14">
        <v>22560.12</v>
      </c>
      <c r="M1193" s="14">
        <v>-1034.696546040115</v>
      </c>
      <c r="N1193" s="14">
        <v>-270.72144000000009</v>
      </c>
      <c r="O1193" s="14">
        <v>-218.19941155011441</v>
      </c>
      <c r="P1193" s="14">
        <v>-218.19941155011441</v>
      </c>
      <c r="Q1193" s="16">
        <v>0</v>
      </c>
      <c r="R1193" s="14">
        <v>-70.40449448999999</v>
      </c>
      <c r="S1193" s="16">
        <v>631.68335999999999</v>
      </c>
      <c r="T1193" s="14">
        <v>-1377.7760000000001</v>
      </c>
      <c r="U1193" s="14">
        <v>0</v>
      </c>
      <c r="V1193" s="14">
        <v>659.99</v>
      </c>
      <c r="W1193">
        <f t="shared" si="91"/>
        <v>15</v>
      </c>
      <c r="X1193">
        <f t="shared" si="92"/>
        <v>0</v>
      </c>
      <c r="Y1193">
        <f t="shared" si="93"/>
        <v>1630.24</v>
      </c>
      <c r="Z1193">
        <f t="shared" si="95"/>
        <v>0</v>
      </c>
      <c r="AA1193" s="23">
        <f t="shared" si="94"/>
        <v>631.68335999999999</v>
      </c>
    </row>
    <row r="1194" spans="1:27" x14ac:dyDescent="0.25">
      <c r="A1194" s="10" t="s">
        <v>63</v>
      </c>
      <c r="B1194" s="10" t="s">
        <v>64</v>
      </c>
      <c r="C1194" s="11">
        <v>45726.625</v>
      </c>
      <c r="D1194" s="12">
        <v>25.53</v>
      </c>
      <c r="E1194" s="12">
        <v>25.53</v>
      </c>
      <c r="F1194" s="13">
        <v>21.2</v>
      </c>
      <c r="G1194" s="14">
        <v>1880.01</v>
      </c>
      <c r="H1194" s="12">
        <v>0</v>
      </c>
      <c r="I1194" s="12">
        <v>1018.9</v>
      </c>
      <c r="J1194" s="10">
        <v>0</v>
      </c>
      <c r="K1194" s="10">
        <v>1.1000000000000001</v>
      </c>
      <c r="L1194" s="14">
        <v>39856.212</v>
      </c>
      <c r="M1194" s="14">
        <v>-527.14479855509933</v>
      </c>
      <c r="N1194" s="14">
        <v>-304.56162000000018</v>
      </c>
      <c r="O1194" s="14">
        <v>-251.0272082350991</v>
      </c>
      <c r="P1194" s="14">
        <v>-251.0272082350991</v>
      </c>
      <c r="Q1194" s="16">
        <v>0</v>
      </c>
      <c r="R1194" s="14">
        <v>-126.02083032</v>
      </c>
      <c r="S1194" s="16">
        <v>797.12423999999999</v>
      </c>
      <c r="T1194" s="14">
        <v>-947.22100000000023</v>
      </c>
      <c r="U1194" s="14">
        <v>0</v>
      </c>
      <c r="V1194" s="14">
        <v>659.99</v>
      </c>
      <c r="W1194">
        <f t="shared" si="91"/>
        <v>15</v>
      </c>
      <c r="X1194">
        <f t="shared" si="92"/>
        <v>0</v>
      </c>
      <c r="Y1194">
        <f t="shared" si="93"/>
        <v>1120.79</v>
      </c>
      <c r="Z1194">
        <f t="shared" si="95"/>
        <v>0</v>
      </c>
      <c r="AA1194" s="23">
        <f t="shared" si="94"/>
        <v>797.12423999999999</v>
      </c>
    </row>
    <row r="1195" spans="1:27" x14ac:dyDescent="0.25">
      <c r="A1195" s="10" t="s">
        <v>108</v>
      </c>
      <c r="B1195" s="10" t="s">
        <v>108</v>
      </c>
      <c r="C1195" s="11">
        <v>45726.625</v>
      </c>
      <c r="D1195" s="12">
        <v>29.16</v>
      </c>
      <c r="E1195" s="12">
        <v>29.16</v>
      </c>
      <c r="F1195" s="13">
        <v>18.95</v>
      </c>
      <c r="G1195" s="14">
        <v>1880.01</v>
      </c>
      <c r="H1195" s="12">
        <v>0</v>
      </c>
      <c r="I1195" s="12">
        <v>1018.9</v>
      </c>
      <c r="J1195" s="10">
        <v>0</v>
      </c>
      <c r="K1195" s="10">
        <v>0.7</v>
      </c>
      <c r="L1195" s="14">
        <v>35626.1895</v>
      </c>
      <c r="M1195" s="14">
        <v>-487.26265134602141</v>
      </c>
      <c r="N1195" s="14">
        <v>-617.58328500000016</v>
      </c>
      <c r="O1195" s="14">
        <v>-452.91231487602141</v>
      </c>
      <c r="P1195" s="14">
        <v>-452.91231487602141</v>
      </c>
      <c r="Q1195" s="16">
        <v>0</v>
      </c>
      <c r="R1195" s="14">
        <v>-261.66355182000001</v>
      </c>
      <c r="S1195" s="16">
        <v>830.09021534999988</v>
      </c>
      <c r="T1195" s="14">
        <v>-602.77699999999982</v>
      </c>
      <c r="U1195" s="14">
        <v>0</v>
      </c>
      <c r="V1195" s="14">
        <v>659.99</v>
      </c>
      <c r="W1195">
        <f t="shared" si="91"/>
        <v>15</v>
      </c>
      <c r="X1195">
        <f t="shared" si="92"/>
        <v>0</v>
      </c>
      <c r="Y1195">
        <f t="shared" si="93"/>
        <v>713.2299999999999</v>
      </c>
      <c r="Z1195">
        <f t="shared" si="95"/>
        <v>0</v>
      </c>
      <c r="AA1195" s="23">
        <f t="shared" si="94"/>
        <v>830.09021534999988</v>
      </c>
    </row>
    <row r="1196" spans="1:27" x14ac:dyDescent="0.25">
      <c r="A1196" s="10" t="s">
        <v>98</v>
      </c>
      <c r="B1196" s="10" t="s">
        <v>101</v>
      </c>
      <c r="C1196" s="11">
        <v>45726.625</v>
      </c>
      <c r="D1196" s="12">
        <v>8.64</v>
      </c>
      <c r="E1196" s="12">
        <v>4.32</v>
      </c>
      <c r="F1196" s="13">
        <v>5</v>
      </c>
      <c r="G1196" s="14">
        <v>1880.01</v>
      </c>
      <c r="H1196" s="12">
        <v>1018.9</v>
      </c>
      <c r="I1196" s="12">
        <v>0</v>
      </c>
      <c r="J1196" s="10">
        <v>0.2</v>
      </c>
      <c r="K1196" s="10">
        <v>0</v>
      </c>
      <c r="L1196" s="14">
        <v>9400.0499999999993</v>
      </c>
      <c r="M1196" s="14">
        <v>-450.32930576301419</v>
      </c>
      <c r="N1196" s="14">
        <v>-1115.83773</v>
      </c>
      <c r="O1196" s="14">
        <v>-785.34408132301417</v>
      </c>
      <c r="P1196" s="14">
        <v>-785.34408132301417</v>
      </c>
      <c r="Q1196" s="16">
        <v>0</v>
      </c>
      <c r="R1196" s="14">
        <v>-0.83472443999999568</v>
      </c>
      <c r="S1196" s="16">
        <v>163.6275</v>
      </c>
      <c r="T1196" s="14">
        <v>172.22200000000001</v>
      </c>
      <c r="U1196" s="14">
        <v>0</v>
      </c>
      <c r="V1196" s="14">
        <v>659.99</v>
      </c>
      <c r="W1196">
        <f t="shared" si="91"/>
        <v>15</v>
      </c>
      <c r="X1196">
        <f t="shared" si="92"/>
        <v>203.78</v>
      </c>
      <c r="Y1196">
        <f t="shared" si="93"/>
        <v>0</v>
      </c>
      <c r="Z1196">
        <f t="shared" si="95"/>
        <v>94.000499999999988</v>
      </c>
      <c r="AA1196" s="23">
        <f t="shared" si="94"/>
        <v>351.62849999999997</v>
      </c>
    </row>
    <row r="1197" spans="1:27" x14ac:dyDescent="0.25">
      <c r="A1197" s="10" t="s">
        <v>65</v>
      </c>
      <c r="B1197" s="10" t="s">
        <v>67</v>
      </c>
      <c r="C1197" s="11">
        <v>45726.625</v>
      </c>
      <c r="D1197" s="12">
        <v>1.3</v>
      </c>
      <c r="E1197" s="12">
        <v>1.3</v>
      </c>
      <c r="F1197" s="13">
        <v>1.86</v>
      </c>
      <c r="G1197" s="14">
        <v>1880.01</v>
      </c>
      <c r="H1197" s="12">
        <v>0</v>
      </c>
      <c r="I1197" s="12">
        <v>1018.9</v>
      </c>
      <c r="J1197" s="10">
        <v>0</v>
      </c>
      <c r="K1197" s="10">
        <v>0.5</v>
      </c>
      <c r="L1197" s="14">
        <v>3496.8186000000001</v>
      </c>
      <c r="M1197" s="14">
        <v>-435.01367093588669</v>
      </c>
      <c r="N1197" s="14">
        <v>-74.389182000000062</v>
      </c>
      <c r="O1197" s="14">
        <v>-28.936401135886761</v>
      </c>
      <c r="P1197" s="14">
        <v>-28.936401135886761</v>
      </c>
      <c r="Q1197" s="16">
        <v>0</v>
      </c>
      <c r="R1197" s="14">
        <v>0</v>
      </c>
      <c r="S1197" s="16">
        <v>24.4777302</v>
      </c>
      <c r="T1197" s="14">
        <v>-430.55500000000001</v>
      </c>
      <c r="U1197" s="14">
        <v>0</v>
      </c>
      <c r="V1197" s="14">
        <v>659.99</v>
      </c>
      <c r="W1197">
        <f t="shared" si="91"/>
        <v>15</v>
      </c>
      <c r="X1197">
        <f t="shared" si="92"/>
        <v>0</v>
      </c>
      <c r="Y1197">
        <f t="shared" si="93"/>
        <v>509.45</v>
      </c>
      <c r="Z1197">
        <f t="shared" si="95"/>
        <v>0</v>
      </c>
      <c r="AA1197" s="23">
        <f t="shared" si="94"/>
        <v>24.4777302</v>
      </c>
    </row>
    <row r="1198" spans="1:27" x14ac:dyDescent="0.25">
      <c r="A1198" s="10" t="s">
        <v>80</v>
      </c>
      <c r="B1198" s="10" t="s">
        <v>84</v>
      </c>
      <c r="C1198" s="11">
        <v>45726.625</v>
      </c>
      <c r="D1198" s="12">
        <v>1.26</v>
      </c>
      <c r="E1198" s="12">
        <v>1.26</v>
      </c>
      <c r="F1198" s="13">
        <v>0</v>
      </c>
      <c r="G1198" s="14">
        <v>1880.01</v>
      </c>
      <c r="H1198" s="12">
        <v>0</v>
      </c>
      <c r="I1198" s="12">
        <v>1018.9</v>
      </c>
      <c r="J1198" s="10">
        <v>0</v>
      </c>
      <c r="K1198" s="10">
        <v>0.3</v>
      </c>
      <c r="L1198" s="14">
        <v>0</v>
      </c>
      <c r="M1198" s="14">
        <v>-414.65334479279392</v>
      </c>
      <c r="N1198" s="14">
        <v>-90.240480000000034</v>
      </c>
      <c r="O1198" s="14">
        <v>-86.812615072793903</v>
      </c>
      <c r="P1198" s="14">
        <v>-86.812615072793903</v>
      </c>
      <c r="Q1198" s="16">
        <v>0</v>
      </c>
      <c r="R1198" s="14">
        <v>-69.50772972</v>
      </c>
      <c r="S1198" s="16">
        <v>0</v>
      </c>
      <c r="T1198" s="14">
        <v>-258.33300000000003</v>
      </c>
      <c r="U1198" s="14">
        <v>0</v>
      </c>
      <c r="V1198" s="14">
        <v>659.99</v>
      </c>
      <c r="W1198">
        <f t="shared" si="91"/>
        <v>15</v>
      </c>
      <c r="X1198">
        <f t="shared" si="92"/>
        <v>0</v>
      </c>
      <c r="Y1198">
        <f t="shared" si="93"/>
        <v>305.66999999999996</v>
      </c>
      <c r="Z1198">
        <f t="shared" si="95"/>
        <v>0</v>
      </c>
      <c r="AA1198" s="23">
        <f t="shared" si="94"/>
        <v>0</v>
      </c>
    </row>
    <row r="1199" spans="1:27" x14ac:dyDescent="0.25">
      <c r="A1199" s="10" t="s">
        <v>26</v>
      </c>
      <c r="B1199" s="10" t="s">
        <v>34</v>
      </c>
      <c r="C1199" s="11">
        <v>45726.625</v>
      </c>
      <c r="D1199" s="12">
        <v>5.71</v>
      </c>
      <c r="E1199" s="12">
        <v>5.71</v>
      </c>
      <c r="F1199" s="13">
        <v>4.4800000000000004</v>
      </c>
      <c r="G1199" s="14">
        <v>1880.01</v>
      </c>
      <c r="H1199" s="12">
        <v>0</v>
      </c>
      <c r="I1199" s="12">
        <v>1018.9</v>
      </c>
      <c r="J1199" s="10">
        <v>0</v>
      </c>
      <c r="K1199" s="10">
        <v>0.5</v>
      </c>
      <c r="L1199" s="14">
        <v>8422.4448000000011</v>
      </c>
      <c r="M1199" s="14">
        <v>-412.11939549301837</v>
      </c>
      <c r="N1199" s="14">
        <v>-97.008516000000014</v>
      </c>
      <c r="O1199" s="14">
        <v>-77.625386453018393</v>
      </c>
      <c r="P1199" s="14">
        <v>-77.625386453018393</v>
      </c>
      <c r="Q1199" s="16">
        <v>0</v>
      </c>
      <c r="R1199" s="14">
        <v>-55.543015439999969</v>
      </c>
      <c r="S1199" s="16">
        <v>151.6040064</v>
      </c>
      <c r="T1199" s="14">
        <v>-430.55500000000001</v>
      </c>
      <c r="U1199" s="14">
        <v>0</v>
      </c>
      <c r="V1199" s="14">
        <v>659.99</v>
      </c>
      <c r="W1199">
        <f t="shared" si="91"/>
        <v>15</v>
      </c>
      <c r="X1199">
        <f t="shared" si="92"/>
        <v>0</v>
      </c>
      <c r="Y1199">
        <f t="shared" si="93"/>
        <v>509.45</v>
      </c>
      <c r="Z1199">
        <f t="shared" si="95"/>
        <v>0</v>
      </c>
      <c r="AA1199" s="23">
        <f t="shared" si="94"/>
        <v>151.6040064</v>
      </c>
    </row>
    <row r="1200" spans="1:27" x14ac:dyDescent="0.25">
      <c r="A1200" s="10" t="s">
        <v>54</v>
      </c>
      <c r="B1200" s="10" t="s">
        <v>55</v>
      </c>
      <c r="C1200" s="11">
        <v>45726.625</v>
      </c>
      <c r="D1200" s="12">
        <v>3</v>
      </c>
      <c r="E1200" s="12">
        <v>3</v>
      </c>
      <c r="F1200" s="13">
        <v>0</v>
      </c>
      <c r="G1200" s="14">
        <v>1880.01</v>
      </c>
      <c r="H1200" s="12">
        <v>0</v>
      </c>
      <c r="I1200" s="12">
        <v>0</v>
      </c>
      <c r="J1200" s="10">
        <v>0</v>
      </c>
      <c r="K1200" s="10">
        <v>0</v>
      </c>
      <c r="L1200" s="14">
        <v>0</v>
      </c>
      <c r="M1200" s="14">
        <v>-323.31081107070031</v>
      </c>
      <c r="N1200" s="14">
        <v>-169.2009000000001</v>
      </c>
      <c r="O1200" s="14">
        <v>-162.56995607070041</v>
      </c>
      <c r="P1200" s="14">
        <v>-162.56995607070041</v>
      </c>
      <c r="Q1200" s="16">
        <v>0</v>
      </c>
      <c r="R1200" s="14">
        <v>-160.74085500000001</v>
      </c>
      <c r="S1200" s="16">
        <v>0</v>
      </c>
      <c r="T1200" s="14">
        <v>0</v>
      </c>
      <c r="U1200" s="14">
        <v>0</v>
      </c>
      <c r="V1200" s="14">
        <v>659.99</v>
      </c>
      <c r="W1200">
        <f t="shared" si="91"/>
        <v>15</v>
      </c>
      <c r="X1200">
        <f t="shared" si="92"/>
        <v>0</v>
      </c>
      <c r="Y1200">
        <f t="shared" si="93"/>
        <v>0</v>
      </c>
      <c r="Z1200">
        <f t="shared" si="95"/>
        <v>0</v>
      </c>
      <c r="AA1200" s="23">
        <f t="shared" si="94"/>
        <v>0</v>
      </c>
    </row>
    <row r="1201" spans="1:27" x14ac:dyDescent="0.25">
      <c r="A1201" s="10" t="s">
        <v>73</v>
      </c>
      <c r="B1201" s="10" t="s">
        <v>74</v>
      </c>
      <c r="C1201" s="11">
        <v>45726.625</v>
      </c>
      <c r="D1201" s="12">
        <v>5.05</v>
      </c>
      <c r="E1201" s="12">
        <v>5.05</v>
      </c>
      <c r="F1201" s="13">
        <v>3.9</v>
      </c>
      <c r="G1201" s="14">
        <v>1880.01</v>
      </c>
      <c r="H1201" s="12">
        <v>0</v>
      </c>
      <c r="I1201" s="12">
        <v>1018.9</v>
      </c>
      <c r="J1201" s="10">
        <v>0</v>
      </c>
      <c r="K1201" s="10">
        <v>0.4</v>
      </c>
      <c r="L1201" s="14">
        <v>7332.0389999999998</v>
      </c>
      <c r="M1201" s="14">
        <v>-255.85264236026481</v>
      </c>
      <c r="N1201" s="14">
        <v>-90.240480000000034</v>
      </c>
      <c r="O1201" s="14">
        <v>-79.17133471026483</v>
      </c>
      <c r="P1201" s="14">
        <v>-79.17133471026483</v>
      </c>
      <c r="Q1201" s="16">
        <v>0</v>
      </c>
      <c r="R1201" s="14">
        <v>-22.870321650000012</v>
      </c>
      <c r="S1201" s="16">
        <v>190.633014</v>
      </c>
      <c r="T1201" s="14">
        <v>-344.44400000000002</v>
      </c>
      <c r="U1201" s="14">
        <v>0</v>
      </c>
      <c r="V1201" s="14">
        <v>659.99</v>
      </c>
      <c r="W1201">
        <f t="shared" si="91"/>
        <v>15</v>
      </c>
      <c r="X1201">
        <f t="shared" si="92"/>
        <v>0</v>
      </c>
      <c r="Y1201">
        <f t="shared" si="93"/>
        <v>407.56</v>
      </c>
      <c r="Z1201">
        <f t="shared" si="95"/>
        <v>0</v>
      </c>
      <c r="AA1201" s="23">
        <f t="shared" si="94"/>
        <v>190.633014</v>
      </c>
    </row>
    <row r="1202" spans="1:27" x14ac:dyDescent="0.25">
      <c r="A1202" s="10" t="s">
        <v>77</v>
      </c>
      <c r="B1202" s="10" t="s">
        <v>77</v>
      </c>
      <c r="C1202" s="11">
        <v>45726.625</v>
      </c>
      <c r="D1202" s="12">
        <v>0.23</v>
      </c>
      <c r="E1202" s="12">
        <v>0.23</v>
      </c>
      <c r="F1202" s="13">
        <v>0.44</v>
      </c>
      <c r="G1202" s="14">
        <v>1880.01</v>
      </c>
      <c r="H1202" s="12">
        <v>0</v>
      </c>
      <c r="I1202" s="12">
        <v>0</v>
      </c>
      <c r="J1202" s="10">
        <v>0</v>
      </c>
      <c r="K1202" s="10">
        <v>0</v>
      </c>
      <c r="L1202" s="14">
        <v>827.20439999999996</v>
      </c>
      <c r="M1202" s="14">
        <v>-248.6627309109592</v>
      </c>
      <c r="N1202" s="14">
        <v>-297.55672800000002</v>
      </c>
      <c r="O1202" s="14">
        <v>-278.09052744095908</v>
      </c>
      <c r="P1202" s="14">
        <v>-278.09052744095908</v>
      </c>
      <c r="Q1202" s="16">
        <v>0</v>
      </c>
      <c r="R1202" s="14">
        <v>-9.1199285099999976</v>
      </c>
      <c r="S1202" s="16">
        <v>38.547725040000003</v>
      </c>
      <c r="T1202" s="14">
        <v>0</v>
      </c>
      <c r="U1202" s="14">
        <v>0</v>
      </c>
      <c r="V1202" s="14">
        <v>659.99</v>
      </c>
      <c r="W1202">
        <f t="shared" si="91"/>
        <v>15</v>
      </c>
      <c r="X1202">
        <f t="shared" si="92"/>
        <v>0</v>
      </c>
      <c r="Y1202">
        <f t="shared" si="93"/>
        <v>0</v>
      </c>
      <c r="Z1202">
        <f t="shared" si="95"/>
        <v>0</v>
      </c>
      <c r="AA1202" s="23">
        <f t="shared" si="94"/>
        <v>38.547725040000003</v>
      </c>
    </row>
    <row r="1203" spans="1:27" x14ac:dyDescent="0.25">
      <c r="A1203" s="10" t="s">
        <v>98</v>
      </c>
      <c r="B1203" s="10" t="s">
        <v>103</v>
      </c>
      <c r="C1203" s="11">
        <v>45726.625</v>
      </c>
      <c r="D1203" s="12">
        <v>8.8000000000000007</v>
      </c>
      <c r="E1203" s="12">
        <v>4.4000000000000004</v>
      </c>
      <c r="F1203" s="13">
        <v>3.96</v>
      </c>
      <c r="G1203" s="14">
        <v>1880.01</v>
      </c>
      <c r="H1203" s="12">
        <v>0</v>
      </c>
      <c r="I1203" s="12">
        <v>1018.9</v>
      </c>
      <c r="J1203" s="10">
        <v>0</v>
      </c>
      <c r="K1203" s="10">
        <v>0.4</v>
      </c>
      <c r="L1203" s="14">
        <v>7444.8396000000002</v>
      </c>
      <c r="M1203" s="14">
        <v>-247.79425137922951</v>
      </c>
      <c r="N1203" s="14">
        <v>-47.376252000000051</v>
      </c>
      <c r="O1203" s="14">
        <v>-32.943231379229488</v>
      </c>
      <c r="P1203" s="14">
        <v>-32.943231379229488</v>
      </c>
      <c r="Q1203" s="16">
        <v>0</v>
      </c>
      <c r="R1203" s="14">
        <v>0</v>
      </c>
      <c r="S1203" s="16">
        <v>129.59298000000001</v>
      </c>
      <c r="T1203" s="14">
        <v>-344.44400000000002</v>
      </c>
      <c r="U1203" s="14">
        <v>0</v>
      </c>
      <c r="V1203" s="14">
        <v>659.99</v>
      </c>
      <c r="W1203">
        <f t="shared" si="91"/>
        <v>15</v>
      </c>
      <c r="X1203">
        <f t="shared" si="92"/>
        <v>0</v>
      </c>
      <c r="Y1203">
        <f t="shared" si="93"/>
        <v>407.56</v>
      </c>
      <c r="Z1203">
        <f t="shared" si="95"/>
        <v>74.448396000000002</v>
      </c>
      <c r="AA1203" s="23">
        <f t="shared" si="94"/>
        <v>278.48977200000002</v>
      </c>
    </row>
    <row r="1204" spans="1:27" x14ac:dyDescent="0.25">
      <c r="A1204" s="10" t="s">
        <v>54</v>
      </c>
      <c r="B1204" s="10" t="s">
        <v>58</v>
      </c>
      <c r="C1204" s="11">
        <v>45726.625</v>
      </c>
      <c r="D1204" s="12">
        <v>11.2</v>
      </c>
      <c r="E1204" s="12">
        <v>11.2</v>
      </c>
      <c r="F1204" s="13">
        <v>12</v>
      </c>
      <c r="G1204" s="14">
        <v>1880.01</v>
      </c>
      <c r="H1204" s="12">
        <v>0</v>
      </c>
      <c r="I1204" s="12">
        <v>0</v>
      </c>
      <c r="J1204" s="10">
        <v>0</v>
      </c>
      <c r="K1204" s="10">
        <v>0</v>
      </c>
      <c r="L1204" s="14">
        <v>22560.12</v>
      </c>
      <c r="M1204" s="14">
        <v>-210.60370586666841</v>
      </c>
      <c r="N1204" s="14">
        <v>-991.85576000000094</v>
      </c>
      <c r="O1204" s="14">
        <v>-603.14979386666823</v>
      </c>
      <c r="P1204" s="14">
        <v>-603.14979386666823</v>
      </c>
      <c r="Q1204" s="16">
        <v>0</v>
      </c>
      <c r="R1204" s="14">
        <v>-13.53607200000004</v>
      </c>
      <c r="S1204" s="16">
        <v>406.08215999999987</v>
      </c>
      <c r="T1204" s="14">
        <v>0</v>
      </c>
      <c r="U1204" s="14">
        <v>0</v>
      </c>
      <c r="V1204" s="14">
        <v>659.99</v>
      </c>
      <c r="W1204">
        <f t="shared" si="91"/>
        <v>15</v>
      </c>
      <c r="X1204">
        <f t="shared" si="92"/>
        <v>0</v>
      </c>
      <c r="Y1204">
        <f t="shared" si="93"/>
        <v>0</v>
      </c>
      <c r="Z1204">
        <f t="shared" si="95"/>
        <v>0</v>
      </c>
      <c r="AA1204" s="23">
        <f t="shared" si="94"/>
        <v>406.08215999999987</v>
      </c>
    </row>
    <row r="1205" spans="1:27" x14ac:dyDescent="0.25">
      <c r="A1205" s="10" t="s">
        <v>92</v>
      </c>
      <c r="B1205" s="10" t="s">
        <v>93</v>
      </c>
      <c r="C1205" s="11">
        <v>45726.625</v>
      </c>
      <c r="D1205" s="12">
        <v>1.63</v>
      </c>
      <c r="E1205" s="12">
        <v>1.63</v>
      </c>
      <c r="F1205" s="13">
        <v>1.73</v>
      </c>
      <c r="G1205" s="14">
        <v>1880.01</v>
      </c>
      <c r="H1205" s="12">
        <v>0</v>
      </c>
      <c r="I1205" s="12">
        <v>1018.9</v>
      </c>
      <c r="J1205" s="10">
        <v>0</v>
      </c>
      <c r="K1205" s="10">
        <v>0.2</v>
      </c>
      <c r="L1205" s="14">
        <v>3252.4173000000001</v>
      </c>
      <c r="M1205" s="14">
        <v>-94.101271650397351</v>
      </c>
      <c r="N1205" s="14">
        <v>-3.9480210000000051</v>
      </c>
      <c r="O1205" s="14">
        <v>-2.5392206903973422</v>
      </c>
      <c r="P1205" s="14">
        <v>-2.5392206903973422</v>
      </c>
      <c r="Q1205" s="16">
        <v>0</v>
      </c>
      <c r="R1205" s="14">
        <v>0</v>
      </c>
      <c r="S1205" s="16">
        <v>80.659949040000001</v>
      </c>
      <c r="T1205" s="14">
        <v>-172.22200000000001</v>
      </c>
      <c r="U1205" s="14">
        <v>0</v>
      </c>
      <c r="V1205" s="14">
        <v>659.99</v>
      </c>
      <c r="W1205">
        <f t="shared" si="91"/>
        <v>15</v>
      </c>
      <c r="X1205">
        <f t="shared" si="92"/>
        <v>0</v>
      </c>
      <c r="Y1205">
        <f t="shared" si="93"/>
        <v>203.78</v>
      </c>
      <c r="Z1205">
        <f t="shared" si="95"/>
        <v>0</v>
      </c>
      <c r="AA1205" s="23">
        <f t="shared" si="94"/>
        <v>80.659949040000001</v>
      </c>
    </row>
    <row r="1206" spans="1:27" x14ac:dyDescent="0.25">
      <c r="A1206" s="10" t="s">
        <v>71</v>
      </c>
      <c r="B1206" s="10" t="s">
        <v>72</v>
      </c>
      <c r="C1206" s="11">
        <v>45726.625</v>
      </c>
      <c r="D1206" s="12">
        <v>0</v>
      </c>
      <c r="E1206" s="12">
        <v>0</v>
      </c>
      <c r="F1206" s="13">
        <v>0.05</v>
      </c>
      <c r="G1206" s="14">
        <v>1880.01</v>
      </c>
      <c r="H1206" s="12">
        <v>0</v>
      </c>
      <c r="I1206" s="12">
        <v>0</v>
      </c>
      <c r="J1206" s="10">
        <v>0</v>
      </c>
      <c r="K1206" s="10">
        <v>0</v>
      </c>
      <c r="L1206" s="14">
        <v>94.000500000000002</v>
      </c>
      <c r="M1206" s="14">
        <v>-79.360096754654435</v>
      </c>
      <c r="N1206" s="14">
        <v>-61.990985000000002</v>
      </c>
      <c r="O1206" s="14">
        <v>-59.778916754654453</v>
      </c>
      <c r="P1206" s="14">
        <v>-59.778916754654453</v>
      </c>
      <c r="Q1206" s="16">
        <v>0</v>
      </c>
      <c r="R1206" s="14">
        <v>-2.8200150000000002</v>
      </c>
      <c r="S1206" s="16">
        <v>-16.761164999999991</v>
      </c>
      <c r="T1206" s="14">
        <v>0</v>
      </c>
      <c r="U1206" s="14">
        <v>0</v>
      </c>
      <c r="V1206" s="14">
        <v>659.99</v>
      </c>
      <c r="W1206">
        <f t="shared" si="91"/>
        <v>15</v>
      </c>
      <c r="X1206">
        <f t="shared" si="92"/>
        <v>0</v>
      </c>
      <c r="Y1206">
        <f t="shared" si="93"/>
        <v>0</v>
      </c>
      <c r="Z1206">
        <f t="shared" si="95"/>
        <v>4.1172218999999997</v>
      </c>
      <c r="AA1206" s="23">
        <f t="shared" si="94"/>
        <v>-8.5267211999999901</v>
      </c>
    </row>
    <row r="1207" spans="1:27" x14ac:dyDescent="0.25">
      <c r="A1207" s="10" t="s">
        <v>48</v>
      </c>
      <c r="B1207" s="10" t="s">
        <v>49</v>
      </c>
      <c r="C1207" s="11">
        <v>45726.625</v>
      </c>
      <c r="D1207" s="12">
        <v>1.2</v>
      </c>
      <c r="E1207" s="12">
        <v>1.2</v>
      </c>
      <c r="F1207" s="13">
        <v>0.88</v>
      </c>
      <c r="G1207" s="14">
        <v>1880.01</v>
      </c>
      <c r="H1207" s="12">
        <v>0</v>
      </c>
      <c r="I1207" s="12">
        <v>0</v>
      </c>
      <c r="J1207" s="10">
        <v>0</v>
      </c>
      <c r="K1207" s="10">
        <v>0</v>
      </c>
      <c r="L1207" s="14">
        <v>1654.4087999999999</v>
      </c>
      <c r="M1207" s="14">
        <v>-77.071903754966854</v>
      </c>
      <c r="N1207" s="14">
        <v>-18.048096000000001</v>
      </c>
      <c r="O1207" s="14">
        <v>-15.633009754966871</v>
      </c>
      <c r="P1207" s="14">
        <v>-15.633009754966871</v>
      </c>
      <c r="Q1207" s="16">
        <v>0</v>
      </c>
      <c r="R1207" s="14">
        <v>-14.664078</v>
      </c>
      <c r="S1207" s="16">
        <v>-46.774815999999987</v>
      </c>
      <c r="T1207" s="14">
        <v>0</v>
      </c>
      <c r="U1207" s="14">
        <v>0</v>
      </c>
      <c r="V1207" s="14">
        <v>659.99</v>
      </c>
      <c r="W1207">
        <f t="shared" si="91"/>
        <v>15</v>
      </c>
      <c r="X1207">
        <f t="shared" si="92"/>
        <v>0</v>
      </c>
      <c r="Y1207">
        <f t="shared" si="93"/>
        <v>0</v>
      </c>
      <c r="Z1207">
        <f t="shared" si="95"/>
        <v>65.51458848</v>
      </c>
      <c r="AA1207" s="23">
        <f t="shared" si="94"/>
        <v>84.254360960000014</v>
      </c>
    </row>
    <row r="1208" spans="1:27" x14ac:dyDescent="0.25">
      <c r="A1208" s="10" t="s">
        <v>98</v>
      </c>
      <c r="B1208" s="10" t="s">
        <v>99</v>
      </c>
      <c r="C1208" s="11">
        <v>45726.625</v>
      </c>
      <c r="D1208" s="12">
        <v>38.56</v>
      </c>
      <c r="E1208" s="12">
        <v>19.28</v>
      </c>
      <c r="F1208" s="13">
        <v>20.34</v>
      </c>
      <c r="G1208" s="14">
        <v>1880.01</v>
      </c>
      <c r="H1208" s="12">
        <v>1018.9</v>
      </c>
      <c r="I1208" s="12">
        <v>0</v>
      </c>
      <c r="J1208" s="10">
        <v>2.1</v>
      </c>
      <c r="K1208" s="10">
        <v>0</v>
      </c>
      <c r="L1208" s="14">
        <v>38239.403400000003</v>
      </c>
      <c r="M1208" s="14">
        <v>-74.618025182020347</v>
      </c>
      <c r="N1208" s="14">
        <v>-3893.0338580000011</v>
      </c>
      <c r="O1208" s="14">
        <v>-2548.585695182021</v>
      </c>
      <c r="P1208" s="14">
        <v>-2548.585695182021</v>
      </c>
      <c r="Q1208" s="16">
        <v>0</v>
      </c>
      <c r="R1208" s="14">
        <v>0</v>
      </c>
      <c r="S1208" s="16">
        <v>665.63667000000009</v>
      </c>
      <c r="T1208" s="14">
        <v>1808.3309999999999</v>
      </c>
      <c r="U1208" s="14">
        <v>0</v>
      </c>
      <c r="V1208" s="14">
        <v>659.99</v>
      </c>
      <c r="W1208">
        <f t="shared" si="91"/>
        <v>15</v>
      </c>
      <c r="X1208">
        <f t="shared" si="92"/>
        <v>2139.69</v>
      </c>
      <c r="Y1208">
        <f t="shared" si="93"/>
        <v>0</v>
      </c>
      <c r="Z1208">
        <f t="shared" si="95"/>
        <v>382.39403400000003</v>
      </c>
      <c r="AA1208" s="23">
        <f t="shared" si="94"/>
        <v>1430.4247380000002</v>
      </c>
    </row>
    <row r="1209" spans="1:27" x14ac:dyDescent="0.25">
      <c r="A1209" s="10" t="s">
        <v>88</v>
      </c>
      <c r="B1209" s="10" t="s">
        <v>89</v>
      </c>
      <c r="C1209" s="11">
        <v>45726.625</v>
      </c>
      <c r="D1209" s="12">
        <v>4.5</v>
      </c>
      <c r="E1209" s="12">
        <v>4.5</v>
      </c>
      <c r="F1209" s="13">
        <v>4.59</v>
      </c>
      <c r="G1209" s="14">
        <v>1880.01</v>
      </c>
      <c r="H1209" s="12">
        <v>0</v>
      </c>
      <c r="I1209" s="12">
        <v>0</v>
      </c>
      <c r="J1209" s="10">
        <v>0</v>
      </c>
      <c r="K1209" s="10">
        <v>0</v>
      </c>
      <c r="L1209" s="14">
        <v>8629.2458999999999</v>
      </c>
      <c r="M1209" s="14">
        <v>-71.766544583779961</v>
      </c>
      <c r="N1209" s="14">
        <v>-111.58377299999979</v>
      </c>
      <c r="O1209" s="14">
        <v>-71.766544583779961</v>
      </c>
      <c r="P1209" s="14">
        <v>-71.766544583779961</v>
      </c>
      <c r="Q1209" s="16">
        <v>0</v>
      </c>
      <c r="R1209" s="14">
        <v>0</v>
      </c>
      <c r="S1209" s="16">
        <v>0</v>
      </c>
      <c r="T1209" s="14">
        <v>0</v>
      </c>
      <c r="U1209" s="14">
        <v>0</v>
      </c>
      <c r="V1209" s="14">
        <v>659.99</v>
      </c>
      <c r="W1209">
        <f t="shared" si="91"/>
        <v>15</v>
      </c>
      <c r="X1209">
        <f t="shared" si="92"/>
        <v>0</v>
      </c>
      <c r="Y1209">
        <f t="shared" si="93"/>
        <v>0</v>
      </c>
      <c r="Z1209">
        <f t="shared" si="95"/>
        <v>87.15538359</v>
      </c>
      <c r="AA1209" s="23">
        <f t="shared" si="94"/>
        <v>174.31076718</v>
      </c>
    </row>
    <row r="1210" spans="1:27" x14ac:dyDescent="0.25">
      <c r="A1210" s="10" t="s">
        <v>24</v>
      </c>
      <c r="B1210" s="10" t="s">
        <v>25</v>
      </c>
      <c r="C1210" s="11">
        <v>45726.625</v>
      </c>
      <c r="D1210" s="12">
        <v>16.309999999999999</v>
      </c>
      <c r="E1210" s="12">
        <v>16.309999999999999</v>
      </c>
      <c r="F1210" s="13">
        <v>12.61</v>
      </c>
      <c r="G1210" s="14">
        <v>1880.01</v>
      </c>
      <c r="H1210" s="12">
        <v>0</v>
      </c>
      <c r="I1210" s="12">
        <v>0</v>
      </c>
      <c r="J1210" s="10">
        <v>0</v>
      </c>
      <c r="K1210" s="10">
        <v>0</v>
      </c>
      <c r="L1210" s="14">
        <v>23706.926100000001</v>
      </c>
      <c r="M1210" s="14">
        <v>-56.136321692516297</v>
      </c>
      <c r="N1210" s="14">
        <v>-106.59656700000011</v>
      </c>
      <c r="O1210" s="14">
        <v>-77.414274872516373</v>
      </c>
      <c r="P1210" s="14">
        <v>-77.414274872516373</v>
      </c>
      <c r="Q1210" s="16">
        <v>0</v>
      </c>
      <c r="R1210" s="14">
        <v>-135.52428087000001</v>
      </c>
      <c r="S1210" s="16">
        <v>156.80223405000001</v>
      </c>
      <c r="T1210" s="14">
        <v>0</v>
      </c>
      <c r="U1210" s="14">
        <v>0</v>
      </c>
      <c r="V1210" s="14">
        <v>659.99</v>
      </c>
      <c r="W1210">
        <f t="shared" si="91"/>
        <v>15</v>
      </c>
      <c r="X1210">
        <f t="shared" si="92"/>
        <v>0</v>
      </c>
      <c r="Y1210">
        <f t="shared" si="93"/>
        <v>0</v>
      </c>
      <c r="Z1210">
        <f t="shared" si="95"/>
        <v>0</v>
      </c>
      <c r="AA1210" s="23">
        <f t="shared" si="94"/>
        <v>156.80223405000001</v>
      </c>
    </row>
    <row r="1211" spans="1:27" x14ac:dyDescent="0.25">
      <c r="A1211" s="10" t="s">
        <v>54</v>
      </c>
      <c r="B1211" s="10" t="s">
        <v>56</v>
      </c>
      <c r="C1211" s="11">
        <v>45726.625</v>
      </c>
      <c r="D1211" s="12">
        <v>1.3</v>
      </c>
      <c r="E1211" s="12">
        <v>1.3</v>
      </c>
      <c r="F1211" s="13">
        <v>1.42</v>
      </c>
      <c r="G1211" s="14">
        <v>1880.01</v>
      </c>
      <c r="H1211" s="12">
        <v>0</v>
      </c>
      <c r="I1211" s="12">
        <v>0</v>
      </c>
      <c r="J1211" s="10">
        <v>0</v>
      </c>
      <c r="K1211" s="10">
        <v>0</v>
      </c>
      <c r="L1211" s="14">
        <v>2669.6142</v>
      </c>
      <c r="M1211" s="14">
        <v>-45.521429980000093</v>
      </c>
      <c r="N1211" s="14">
        <v>-148.7783639999999</v>
      </c>
      <c r="O1211" s="14">
        <v>-90.472469080000096</v>
      </c>
      <c r="P1211" s="14">
        <v>-90.472469080000096</v>
      </c>
      <c r="Q1211" s="16">
        <v>0</v>
      </c>
      <c r="R1211" s="14">
        <v>-3.1020164999999928</v>
      </c>
      <c r="S1211" s="16">
        <v>48.053055599999993</v>
      </c>
      <c r="T1211" s="14">
        <v>0</v>
      </c>
      <c r="U1211" s="14">
        <v>0</v>
      </c>
      <c r="V1211" s="14">
        <v>659.99</v>
      </c>
      <c r="W1211">
        <f t="shared" si="91"/>
        <v>15</v>
      </c>
      <c r="X1211">
        <f t="shared" si="92"/>
        <v>0</v>
      </c>
      <c r="Y1211">
        <f t="shared" si="93"/>
        <v>0</v>
      </c>
      <c r="Z1211">
        <f t="shared" si="95"/>
        <v>0</v>
      </c>
      <c r="AA1211" s="23">
        <f t="shared" si="94"/>
        <v>48.053055599999993</v>
      </c>
    </row>
    <row r="1212" spans="1:27" x14ac:dyDescent="0.25">
      <c r="A1212" s="10" t="s">
        <v>59</v>
      </c>
      <c r="B1212" s="10" t="s">
        <v>59</v>
      </c>
      <c r="C1212" s="11">
        <v>45726.625</v>
      </c>
      <c r="D1212" s="12">
        <v>0.3</v>
      </c>
      <c r="E1212" s="12">
        <v>0.3</v>
      </c>
      <c r="F1212" s="13">
        <v>0</v>
      </c>
      <c r="G1212" s="14">
        <v>1880.01</v>
      </c>
      <c r="H1212" s="12">
        <v>0</v>
      </c>
      <c r="I1212" s="12">
        <v>0</v>
      </c>
      <c r="J1212" s="10">
        <v>0</v>
      </c>
      <c r="K1212" s="10">
        <v>0</v>
      </c>
      <c r="L1212" s="14">
        <v>0</v>
      </c>
      <c r="M1212" s="14">
        <v>-32.390403938741713</v>
      </c>
      <c r="N1212" s="14">
        <v>-16.920090000000009</v>
      </c>
      <c r="O1212" s="14">
        <v>-16.316318438741721</v>
      </c>
      <c r="P1212" s="14">
        <v>-16.316318438741721</v>
      </c>
      <c r="Q1212" s="16">
        <v>0</v>
      </c>
      <c r="R1212" s="14">
        <v>-16.074085499999999</v>
      </c>
      <c r="S1212" s="16">
        <v>0</v>
      </c>
      <c r="T1212" s="14">
        <v>0</v>
      </c>
      <c r="U1212" s="14">
        <v>0</v>
      </c>
      <c r="V1212" s="14">
        <v>659.99</v>
      </c>
      <c r="W1212">
        <f t="shared" si="91"/>
        <v>15</v>
      </c>
      <c r="X1212">
        <f t="shared" si="92"/>
        <v>0</v>
      </c>
      <c r="Y1212">
        <f t="shared" si="93"/>
        <v>0</v>
      </c>
      <c r="Z1212">
        <f t="shared" si="95"/>
        <v>0</v>
      </c>
      <c r="AA1212" s="23">
        <f t="shared" si="94"/>
        <v>0</v>
      </c>
    </row>
    <row r="1213" spans="1:27" x14ac:dyDescent="0.25">
      <c r="A1213" s="10" t="s">
        <v>26</v>
      </c>
      <c r="B1213" s="10" t="s">
        <v>38</v>
      </c>
      <c r="C1213" s="11">
        <v>45726.625</v>
      </c>
      <c r="D1213" s="12">
        <v>2</v>
      </c>
      <c r="E1213" s="12">
        <v>2</v>
      </c>
      <c r="F1213" s="13">
        <v>2.11</v>
      </c>
      <c r="G1213" s="14">
        <v>1880.01</v>
      </c>
      <c r="H1213" s="12">
        <v>0</v>
      </c>
      <c r="I1213" s="12">
        <v>0</v>
      </c>
      <c r="J1213" s="10">
        <v>0</v>
      </c>
      <c r="K1213" s="10">
        <v>0</v>
      </c>
      <c r="L1213" s="14">
        <v>3966.8210999999992</v>
      </c>
      <c r="M1213" s="14">
        <v>-32.160458365863008</v>
      </c>
      <c r="N1213" s="14">
        <v>-136.38016699999989</v>
      </c>
      <c r="O1213" s="14">
        <v>-60.783610615863012</v>
      </c>
      <c r="P1213" s="14">
        <v>-60.783610615863012</v>
      </c>
      <c r="Q1213" s="16">
        <v>0</v>
      </c>
      <c r="R1213" s="14">
        <v>-1.128005999999985</v>
      </c>
      <c r="S1213" s="16">
        <v>29.751158249999989</v>
      </c>
      <c r="T1213" s="14">
        <v>0</v>
      </c>
      <c r="U1213" s="14">
        <v>0</v>
      </c>
      <c r="V1213" s="14">
        <v>659.99</v>
      </c>
      <c r="W1213">
        <f t="shared" si="91"/>
        <v>15</v>
      </c>
      <c r="X1213">
        <f t="shared" si="92"/>
        <v>0</v>
      </c>
      <c r="Y1213">
        <f t="shared" si="93"/>
        <v>0</v>
      </c>
      <c r="Z1213">
        <f t="shared" si="95"/>
        <v>0</v>
      </c>
      <c r="AA1213" s="23">
        <f t="shared" si="94"/>
        <v>29.751158249999989</v>
      </c>
    </row>
    <row r="1214" spans="1:27" x14ac:dyDescent="0.25">
      <c r="A1214" s="10" t="s">
        <v>50</v>
      </c>
      <c r="B1214" s="10" t="s">
        <v>51</v>
      </c>
      <c r="C1214" s="11">
        <v>45726.625</v>
      </c>
      <c r="D1214" s="12">
        <v>2.1</v>
      </c>
      <c r="E1214" s="12">
        <v>2.1</v>
      </c>
      <c r="F1214" s="13">
        <v>2.2000000000000002</v>
      </c>
      <c r="G1214" s="14">
        <v>1880.01</v>
      </c>
      <c r="H1214" s="12">
        <v>0</v>
      </c>
      <c r="I1214" s="12">
        <v>0</v>
      </c>
      <c r="J1214" s="10">
        <v>0</v>
      </c>
      <c r="K1214" s="10">
        <v>0</v>
      </c>
      <c r="L1214" s="14">
        <v>4136.0219999999999</v>
      </c>
      <c r="M1214" s="14">
        <v>-30.108341093089042</v>
      </c>
      <c r="N1214" s="14">
        <v>-123.9819700000001</v>
      </c>
      <c r="O1214" s="14">
        <v>-79.740605093089044</v>
      </c>
      <c r="P1214" s="14">
        <v>-79.740605093089044</v>
      </c>
      <c r="Q1214" s="16">
        <v>0</v>
      </c>
      <c r="R1214" s="14">
        <v>0</v>
      </c>
      <c r="S1214" s="16">
        <v>49.632264000000013</v>
      </c>
      <c r="T1214" s="14">
        <v>0</v>
      </c>
      <c r="U1214" s="14">
        <v>0</v>
      </c>
      <c r="V1214" s="14">
        <v>659.99</v>
      </c>
      <c r="W1214">
        <f t="shared" si="91"/>
        <v>15</v>
      </c>
      <c r="X1214">
        <f t="shared" si="92"/>
        <v>0</v>
      </c>
      <c r="Y1214">
        <f t="shared" si="93"/>
        <v>0</v>
      </c>
      <c r="Z1214">
        <f t="shared" si="95"/>
        <v>0</v>
      </c>
      <c r="AA1214" s="23">
        <f t="shared" si="94"/>
        <v>49.632264000000013</v>
      </c>
    </row>
    <row r="1215" spans="1:27" x14ac:dyDescent="0.25">
      <c r="A1215" s="10" t="s">
        <v>98</v>
      </c>
      <c r="B1215" s="10" t="s">
        <v>102</v>
      </c>
      <c r="C1215" s="11">
        <v>45726.625</v>
      </c>
      <c r="D1215" s="12">
        <v>0.2</v>
      </c>
      <c r="E1215" s="12">
        <v>0.1</v>
      </c>
      <c r="F1215" s="13">
        <v>0</v>
      </c>
      <c r="G1215" s="14">
        <v>1880.01</v>
      </c>
      <c r="H1215" s="12">
        <v>0</v>
      </c>
      <c r="I1215" s="12">
        <v>0</v>
      </c>
      <c r="J1215" s="10">
        <v>0</v>
      </c>
      <c r="K1215" s="10">
        <v>0</v>
      </c>
      <c r="L1215" s="14">
        <v>0</v>
      </c>
      <c r="M1215" s="14">
        <v>-9.7949657704006157</v>
      </c>
      <c r="N1215" s="14">
        <v>-5.6400300000000021</v>
      </c>
      <c r="O1215" s="14">
        <v>-5.3393420704006154</v>
      </c>
      <c r="P1215" s="14">
        <v>-5.3393420704006154</v>
      </c>
      <c r="Q1215" s="16">
        <v>0</v>
      </c>
      <c r="R1215" s="14">
        <v>-4.4556236999999994</v>
      </c>
      <c r="S1215" s="16">
        <v>0</v>
      </c>
      <c r="T1215" s="14">
        <v>0</v>
      </c>
      <c r="U1215" s="14">
        <v>0</v>
      </c>
      <c r="V1215" s="14">
        <v>659.99</v>
      </c>
      <c r="W1215">
        <f t="shared" si="91"/>
        <v>15</v>
      </c>
      <c r="X1215">
        <f t="shared" si="92"/>
        <v>0</v>
      </c>
      <c r="Y1215">
        <f t="shared" si="93"/>
        <v>0</v>
      </c>
      <c r="Z1215">
        <f t="shared" si="95"/>
        <v>0</v>
      </c>
      <c r="AA1215" s="23">
        <f t="shared" si="94"/>
        <v>0</v>
      </c>
    </row>
    <row r="1216" spans="1:27" x14ac:dyDescent="0.25">
      <c r="A1216" s="10" t="s">
        <v>26</v>
      </c>
      <c r="B1216" s="10" t="s">
        <v>26</v>
      </c>
      <c r="C1216" s="11">
        <v>45726.625</v>
      </c>
      <c r="D1216" s="12">
        <v>0</v>
      </c>
      <c r="E1216" s="12">
        <v>0</v>
      </c>
      <c r="F1216" s="13">
        <v>0</v>
      </c>
      <c r="G1216" s="14">
        <v>1880.01</v>
      </c>
      <c r="H1216" s="12">
        <v>0</v>
      </c>
      <c r="I1216" s="12">
        <v>0</v>
      </c>
      <c r="J1216" s="10">
        <v>0</v>
      </c>
      <c r="K1216" s="10">
        <v>0</v>
      </c>
      <c r="L1216" s="14">
        <v>0</v>
      </c>
      <c r="M1216" s="14">
        <v>0</v>
      </c>
      <c r="N1216" s="14">
        <v>0</v>
      </c>
      <c r="O1216" s="14">
        <v>0</v>
      </c>
      <c r="P1216" s="14">
        <v>0</v>
      </c>
      <c r="Q1216" s="16">
        <v>0</v>
      </c>
      <c r="R1216" s="14">
        <v>0</v>
      </c>
      <c r="S1216" s="16">
        <v>0</v>
      </c>
      <c r="T1216" s="14">
        <v>0</v>
      </c>
      <c r="U1216" s="14">
        <v>0</v>
      </c>
      <c r="V1216" s="14">
        <v>659.99</v>
      </c>
      <c r="W1216">
        <f t="shared" si="91"/>
        <v>15</v>
      </c>
      <c r="X1216">
        <f t="shared" si="92"/>
        <v>0</v>
      </c>
      <c r="Y1216">
        <f t="shared" si="93"/>
        <v>0</v>
      </c>
      <c r="Z1216">
        <f t="shared" si="95"/>
        <v>0</v>
      </c>
      <c r="AA1216" s="23">
        <f t="shared" si="94"/>
        <v>0</v>
      </c>
    </row>
    <row r="1217" spans="1:27" x14ac:dyDescent="0.25">
      <c r="A1217" s="10" t="s">
        <v>112</v>
      </c>
      <c r="B1217" s="10" t="s">
        <v>114</v>
      </c>
      <c r="C1217" s="11">
        <v>45726.625</v>
      </c>
      <c r="D1217" s="12">
        <v>0</v>
      </c>
      <c r="E1217" s="12">
        <v>0</v>
      </c>
      <c r="F1217" s="13">
        <v>0</v>
      </c>
      <c r="G1217" s="14">
        <v>1880.01</v>
      </c>
      <c r="H1217" s="12">
        <v>0</v>
      </c>
      <c r="I1217" s="12">
        <v>0</v>
      </c>
      <c r="J1217" s="10">
        <v>0</v>
      </c>
      <c r="K1217" s="10">
        <v>0</v>
      </c>
      <c r="L1217" s="14">
        <v>0</v>
      </c>
      <c r="M1217" s="14">
        <v>0</v>
      </c>
      <c r="N1217" s="14">
        <v>0</v>
      </c>
      <c r="O1217" s="14">
        <v>0</v>
      </c>
      <c r="P1217" s="14">
        <v>0</v>
      </c>
      <c r="Q1217" s="16">
        <v>0</v>
      </c>
      <c r="R1217" s="14">
        <v>0</v>
      </c>
      <c r="S1217" s="16">
        <v>0</v>
      </c>
      <c r="T1217" s="14">
        <v>0</v>
      </c>
      <c r="U1217" s="14">
        <v>0</v>
      </c>
      <c r="V1217" s="14">
        <v>659.99</v>
      </c>
      <c r="W1217">
        <f t="shared" si="91"/>
        <v>15</v>
      </c>
      <c r="X1217">
        <f t="shared" si="92"/>
        <v>0</v>
      </c>
      <c r="Y1217">
        <f t="shared" si="93"/>
        <v>0</v>
      </c>
      <c r="Z1217">
        <f t="shared" si="95"/>
        <v>0</v>
      </c>
      <c r="AA1217" s="23">
        <f t="shared" si="94"/>
        <v>0</v>
      </c>
    </row>
    <row r="1218" spans="1:27" x14ac:dyDescent="0.25">
      <c r="A1218" s="10" t="s">
        <v>80</v>
      </c>
      <c r="B1218" s="10" t="s">
        <v>82</v>
      </c>
      <c r="C1218" s="11">
        <v>45726.625</v>
      </c>
      <c r="D1218" s="12">
        <v>0</v>
      </c>
      <c r="E1218" s="12">
        <v>0</v>
      </c>
      <c r="F1218" s="13">
        <v>0</v>
      </c>
      <c r="G1218" s="14">
        <v>1880.01</v>
      </c>
      <c r="H1218" s="12">
        <v>0</v>
      </c>
      <c r="I1218" s="12">
        <v>0</v>
      </c>
      <c r="J1218" s="10">
        <v>0</v>
      </c>
      <c r="K1218" s="10">
        <v>0</v>
      </c>
      <c r="L1218" s="14">
        <v>0</v>
      </c>
      <c r="M1218" s="14">
        <v>0</v>
      </c>
      <c r="N1218" s="14">
        <v>0</v>
      </c>
      <c r="O1218" s="14">
        <v>0</v>
      </c>
      <c r="P1218" s="14">
        <v>0</v>
      </c>
      <c r="Q1218" s="16">
        <v>0</v>
      </c>
      <c r="R1218" s="14">
        <v>0</v>
      </c>
      <c r="S1218" s="16">
        <v>0</v>
      </c>
      <c r="T1218" s="14">
        <v>0</v>
      </c>
      <c r="U1218" s="14">
        <v>0</v>
      </c>
      <c r="V1218" s="14">
        <v>659.99</v>
      </c>
      <c r="W1218">
        <f t="shared" ref="W1218:W1281" si="96">+HOUR(C1218)</f>
        <v>15</v>
      </c>
      <c r="X1218">
        <f t="shared" ref="X1218:X1281" si="97">+J1218*H1218</f>
        <v>0</v>
      </c>
      <c r="Y1218">
        <f t="shared" ref="Y1218:Y1281" si="98">+K1218*I1218</f>
        <v>0</v>
      </c>
      <c r="Z1218">
        <f t="shared" si="95"/>
        <v>0</v>
      </c>
      <c r="AA1218" s="23">
        <f t="shared" ref="AA1218:AA1281" si="99">+Z1218+S1218+Z1218</f>
        <v>0</v>
      </c>
    </row>
    <row r="1219" spans="1:27" x14ac:dyDescent="0.25">
      <c r="A1219" s="10" t="s">
        <v>90</v>
      </c>
      <c r="B1219" s="10" t="s">
        <v>90</v>
      </c>
      <c r="C1219" s="11">
        <v>45726.625</v>
      </c>
      <c r="D1219" s="12">
        <v>0</v>
      </c>
      <c r="E1219" s="12">
        <v>0</v>
      </c>
      <c r="F1219" s="13">
        <v>0</v>
      </c>
      <c r="G1219" s="14">
        <v>1880.01</v>
      </c>
      <c r="H1219" s="12">
        <v>0</v>
      </c>
      <c r="I1219" s="12">
        <v>0</v>
      </c>
      <c r="J1219" s="10">
        <v>0</v>
      </c>
      <c r="K1219" s="10">
        <v>0</v>
      </c>
      <c r="L1219" s="14">
        <v>0</v>
      </c>
      <c r="M1219" s="14">
        <v>0</v>
      </c>
      <c r="N1219" s="14">
        <v>0</v>
      </c>
      <c r="O1219" s="14">
        <v>0</v>
      </c>
      <c r="P1219" s="14">
        <v>0</v>
      </c>
      <c r="Q1219" s="16">
        <v>0</v>
      </c>
      <c r="R1219" s="14">
        <v>0</v>
      </c>
      <c r="S1219" s="16">
        <v>0</v>
      </c>
      <c r="T1219" s="14">
        <v>0</v>
      </c>
      <c r="U1219" s="14">
        <v>0</v>
      </c>
      <c r="V1219" s="14">
        <v>659.99</v>
      </c>
      <c r="W1219">
        <f t="shared" si="96"/>
        <v>15</v>
      </c>
      <c r="X1219">
        <f t="shared" si="97"/>
        <v>0</v>
      </c>
      <c r="Y1219">
        <f t="shared" si="98"/>
        <v>0</v>
      </c>
      <c r="Z1219">
        <f t="shared" si="95"/>
        <v>0</v>
      </c>
      <c r="AA1219" s="23">
        <f t="shared" si="99"/>
        <v>0</v>
      </c>
    </row>
    <row r="1220" spans="1:27" x14ac:dyDescent="0.25">
      <c r="A1220" s="10" t="s">
        <v>118</v>
      </c>
      <c r="B1220" s="10" t="s">
        <v>121</v>
      </c>
      <c r="C1220" s="11">
        <v>45726.625</v>
      </c>
      <c r="D1220" s="12">
        <v>0</v>
      </c>
      <c r="E1220" s="12">
        <v>0</v>
      </c>
      <c r="F1220" s="13">
        <v>0</v>
      </c>
      <c r="G1220" s="14">
        <v>1880.01</v>
      </c>
      <c r="H1220" s="12">
        <v>0</v>
      </c>
      <c r="I1220" s="12">
        <v>0</v>
      </c>
      <c r="J1220" s="10">
        <v>0</v>
      </c>
      <c r="K1220" s="10">
        <v>0</v>
      </c>
      <c r="L1220" s="14">
        <v>0</v>
      </c>
      <c r="M1220" s="14">
        <v>0</v>
      </c>
      <c r="N1220" s="14">
        <v>0</v>
      </c>
      <c r="O1220" s="14">
        <v>0</v>
      </c>
      <c r="P1220" s="14">
        <v>0</v>
      </c>
      <c r="Q1220" s="16">
        <v>0</v>
      </c>
      <c r="R1220" s="14">
        <v>0</v>
      </c>
      <c r="S1220" s="16">
        <v>0</v>
      </c>
      <c r="T1220" s="14">
        <v>0</v>
      </c>
      <c r="U1220" s="14">
        <v>0</v>
      </c>
      <c r="V1220" s="14">
        <v>659.99</v>
      </c>
      <c r="W1220">
        <f t="shared" si="96"/>
        <v>15</v>
      </c>
      <c r="X1220">
        <f t="shared" si="97"/>
        <v>0</v>
      </c>
      <c r="Y1220">
        <f t="shared" si="98"/>
        <v>0</v>
      </c>
      <c r="Z1220">
        <f t="shared" si="95"/>
        <v>0</v>
      </c>
      <c r="AA1220" s="23">
        <f t="shared" si="99"/>
        <v>0</v>
      </c>
    </row>
    <row r="1221" spans="1:27" x14ac:dyDescent="0.25">
      <c r="A1221" s="10" t="s">
        <v>60</v>
      </c>
      <c r="B1221" s="10" t="s">
        <v>61</v>
      </c>
      <c r="C1221" s="11">
        <v>45726.625</v>
      </c>
      <c r="D1221" s="12">
        <v>0</v>
      </c>
      <c r="E1221" s="12">
        <v>0</v>
      </c>
      <c r="F1221" s="13">
        <v>0</v>
      </c>
      <c r="G1221" s="14" t="s">
        <v>62</v>
      </c>
      <c r="H1221" s="12">
        <v>0</v>
      </c>
      <c r="I1221" s="12">
        <v>0</v>
      </c>
      <c r="J1221" s="10">
        <v>0</v>
      </c>
      <c r="K1221" s="10">
        <v>0</v>
      </c>
      <c r="L1221" s="14">
        <v>0</v>
      </c>
      <c r="M1221" s="14">
        <v>0</v>
      </c>
      <c r="N1221" s="14">
        <v>0</v>
      </c>
      <c r="O1221" s="14">
        <v>0</v>
      </c>
      <c r="P1221" s="14">
        <v>0</v>
      </c>
      <c r="Q1221" s="16">
        <v>0</v>
      </c>
      <c r="R1221" s="14">
        <v>0</v>
      </c>
      <c r="S1221" s="16">
        <v>0</v>
      </c>
      <c r="T1221" s="14">
        <v>0</v>
      </c>
      <c r="U1221" s="14">
        <v>0</v>
      </c>
      <c r="V1221" s="14" t="s">
        <v>62</v>
      </c>
      <c r="W1221">
        <f t="shared" si="96"/>
        <v>15</v>
      </c>
      <c r="X1221">
        <f t="shared" si="97"/>
        <v>0</v>
      </c>
      <c r="Y1221">
        <f t="shared" si="98"/>
        <v>0</v>
      </c>
      <c r="Z1221">
        <f t="shared" si="95"/>
        <v>0</v>
      </c>
      <c r="AA1221" s="23">
        <f t="shared" si="99"/>
        <v>0</v>
      </c>
    </row>
    <row r="1222" spans="1:27" x14ac:dyDescent="0.25">
      <c r="A1222" s="10" t="s">
        <v>94</v>
      </c>
      <c r="B1222" s="10" t="s">
        <v>95</v>
      </c>
      <c r="C1222" s="11">
        <v>45726.625</v>
      </c>
      <c r="D1222" s="12">
        <v>1.1299999999999999</v>
      </c>
      <c r="E1222" s="12">
        <v>1.1299999999999999</v>
      </c>
      <c r="F1222" s="13">
        <v>1.1200000000000001</v>
      </c>
      <c r="G1222" s="14">
        <v>1880.01</v>
      </c>
      <c r="H1222" s="12">
        <v>0</v>
      </c>
      <c r="I1222" s="12">
        <v>1018.9</v>
      </c>
      <c r="J1222" s="10">
        <v>0</v>
      </c>
      <c r="K1222" s="10">
        <v>0.1</v>
      </c>
      <c r="L1222" s="14">
        <v>2105.6111999999998</v>
      </c>
      <c r="M1222" s="14">
        <v>7.4240264566887504</v>
      </c>
      <c r="N1222" s="14">
        <v>-4.5120240000000056</v>
      </c>
      <c r="O1222" s="14">
        <v>-2.9019665033112489</v>
      </c>
      <c r="P1222" s="14">
        <v>-2.9019665033112489</v>
      </c>
      <c r="Q1222" s="16">
        <v>0</v>
      </c>
      <c r="R1222" s="14">
        <v>0</v>
      </c>
      <c r="S1222" s="16">
        <v>96.436992959999998</v>
      </c>
      <c r="T1222" s="14">
        <v>-86.111000000000004</v>
      </c>
      <c r="U1222" s="14">
        <v>0</v>
      </c>
      <c r="V1222" s="14">
        <v>659.99</v>
      </c>
      <c r="W1222">
        <f t="shared" si="96"/>
        <v>15</v>
      </c>
      <c r="X1222">
        <f t="shared" si="97"/>
        <v>0</v>
      </c>
      <c r="Y1222">
        <f t="shared" si="98"/>
        <v>101.89</v>
      </c>
      <c r="Z1222">
        <f t="shared" ref="Z1222:Z1285" si="100">+IFERROR(VLOOKUP(A1222,$AD$2:$AE$7,2,0),0)*L1222</f>
        <v>0</v>
      </c>
      <c r="AA1222" s="23">
        <f t="shared" si="99"/>
        <v>96.436992959999998</v>
      </c>
    </row>
    <row r="1223" spans="1:27" x14ac:dyDescent="0.25">
      <c r="A1223" s="10" t="s">
        <v>65</v>
      </c>
      <c r="B1223" s="10" t="s">
        <v>66</v>
      </c>
      <c r="C1223" s="11">
        <v>45726.625</v>
      </c>
      <c r="D1223" s="12">
        <v>2</v>
      </c>
      <c r="E1223" s="12">
        <v>2</v>
      </c>
      <c r="F1223" s="13">
        <v>2.04</v>
      </c>
      <c r="G1223" s="14">
        <v>1880.01</v>
      </c>
      <c r="H1223" s="12">
        <v>0</v>
      </c>
      <c r="I1223" s="12">
        <v>0</v>
      </c>
      <c r="J1223" s="10">
        <v>0</v>
      </c>
      <c r="K1223" s="10">
        <v>0</v>
      </c>
      <c r="L1223" s="14">
        <v>3835.2204000000002</v>
      </c>
      <c r="M1223" s="14">
        <v>7.5556087094088298</v>
      </c>
      <c r="N1223" s="14">
        <v>-49.592788000000041</v>
      </c>
      <c r="O1223" s="14">
        <v>-19.290934090591168</v>
      </c>
      <c r="P1223" s="14">
        <v>-19.290934090591168</v>
      </c>
      <c r="Q1223" s="16">
        <v>0</v>
      </c>
      <c r="R1223" s="14">
        <v>0</v>
      </c>
      <c r="S1223" s="16">
        <v>26.846542800000002</v>
      </c>
      <c r="T1223" s="14">
        <v>0</v>
      </c>
      <c r="U1223" s="14">
        <v>0</v>
      </c>
      <c r="V1223" s="14">
        <v>659.99</v>
      </c>
      <c r="W1223">
        <f t="shared" si="96"/>
        <v>15</v>
      </c>
      <c r="X1223">
        <f t="shared" si="97"/>
        <v>0</v>
      </c>
      <c r="Y1223">
        <f t="shared" si="98"/>
        <v>0</v>
      </c>
      <c r="Z1223">
        <f t="shared" si="100"/>
        <v>0</v>
      </c>
      <c r="AA1223" s="23">
        <f t="shared" si="99"/>
        <v>26.846542800000002</v>
      </c>
    </row>
    <row r="1224" spans="1:27" x14ac:dyDescent="0.25">
      <c r="A1224" s="10" t="s">
        <v>65</v>
      </c>
      <c r="B1224" s="10" t="s">
        <v>68</v>
      </c>
      <c r="C1224" s="11">
        <v>45726.625</v>
      </c>
      <c r="D1224" s="12">
        <v>2.2000000000000002</v>
      </c>
      <c r="E1224" s="12">
        <v>2.2000000000000002</v>
      </c>
      <c r="F1224" s="13">
        <v>2.23</v>
      </c>
      <c r="G1224" s="14">
        <v>1880.01</v>
      </c>
      <c r="H1224" s="12">
        <v>0</v>
      </c>
      <c r="I1224" s="12">
        <v>0</v>
      </c>
      <c r="J1224" s="10">
        <v>0</v>
      </c>
      <c r="K1224" s="10">
        <v>0</v>
      </c>
      <c r="L1224" s="14">
        <v>4192.4223000000002</v>
      </c>
      <c r="M1224" s="14">
        <v>14.878755532056729</v>
      </c>
      <c r="N1224" s="14">
        <v>-37.194590999999761</v>
      </c>
      <c r="O1224" s="14">
        <v>-14.468200567943279</v>
      </c>
      <c r="P1224" s="14">
        <v>-14.468200567943279</v>
      </c>
      <c r="Q1224" s="16">
        <v>0</v>
      </c>
      <c r="R1224" s="14">
        <v>0</v>
      </c>
      <c r="S1224" s="16">
        <v>29.346956100000011</v>
      </c>
      <c r="T1224" s="14">
        <v>0</v>
      </c>
      <c r="U1224" s="14">
        <v>0</v>
      </c>
      <c r="V1224" s="14">
        <v>659.99</v>
      </c>
      <c r="W1224">
        <f t="shared" si="96"/>
        <v>15</v>
      </c>
      <c r="X1224">
        <f t="shared" si="97"/>
        <v>0</v>
      </c>
      <c r="Y1224">
        <f t="shared" si="98"/>
        <v>0</v>
      </c>
      <c r="Z1224">
        <f t="shared" si="100"/>
        <v>0</v>
      </c>
      <c r="AA1224" s="23">
        <f t="shared" si="99"/>
        <v>29.346956100000011</v>
      </c>
    </row>
    <row r="1225" spans="1:27" x14ac:dyDescent="0.25">
      <c r="A1225" s="10" t="s">
        <v>52</v>
      </c>
      <c r="B1225" s="10" t="s">
        <v>53</v>
      </c>
      <c r="C1225" s="11">
        <v>45726.625</v>
      </c>
      <c r="D1225" s="12">
        <v>2.72</v>
      </c>
      <c r="E1225" s="12">
        <v>2.72</v>
      </c>
      <c r="F1225" s="13">
        <v>2.64</v>
      </c>
      <c r="G1225" s="14">
        <v>1880.01</v>
      </c>
      <c r="H1225" s="12">
        <v>0</v>
      </c>
      <c r="I1225" s="12">
        <v>1018.9</v>
      </c>
      <c r="J1225" s="10">
        <v>0</v>
      </c>
      <c r="K1225" s="10">
        <v>0.1</v>
      </c>
      <c r="L1225" s="14">
        <v>4963.2263999999996</v>
      </c>
      <c r="M1225" s="14">
        <v>35.143662833377498</v>
      </c>
      <c r="N1225" s="14">
        <v>-9.0240480000000112</v>
      </c>
      <c r="O1225" s="14">
        <v>-5.803933006622497</v>
      </c>
      <c r="P1225" s="14">
        <v>-5.803933006622497</v>
      </c>
      <c r="Q1225" s="16">
        <v>0</v>
      </c>
      <c r="R1225" s="14">
        <v>0</v>
      </c>
      <c r="S1225" s="16">
        <v>127.05859584</v>
      </c>
      <c r="T1225" s="14">
        <v>-86.111000000000004</v>
      </c>
      <c r="U1225" s="14">
        <v>0</v>
      </c>
      <c r="V1225" s="14">
        <v>659.99</v>
      </c>
      <c r="W1225">
        <f t="shared" si="96"/>
        <v>15</v>
      </c>
      <c r="X1225">
        <f t="shared" si="97"/>
        <v>0</v>
      </c>
      <c r="Y1225">
        <f t="shared" si="98"/>
        <v>101.89</v>
      </c>
      <c r="Z1225">
        <f t="shared" si="100"/>
        <v>0</v>
      </c>
      <c r="AA1225" s="23">
        <f t="shared" si="99"/>
        <v>127.05859584</v>
      </c>
    </row>
    <row r="1226" spans="1:27" x14ac:dyDescent="0.25">
      <c r="A1226" s="10" t="s">
        <v>26</v>
      </c>
      <c r="B1226" s="10" t="s">
        <v>28</v>
      </c>
      <c r="C1226" s="11">
        <v>45726.625</v>
      </c>
      <c r="D1226" s="12">
        <v>2.5</v>
      </c>
      <c r="E1226" s="12">
        <v>2.5</v>
      </c>
      <c r="F1226" s="13">
        <v>2.5</v>
      </c>
      <c r="G1226" s="14">
        <v>1880.01</v>
      </c>
      <c r="H1226" s="12">
        <v>0</v>
      </c>
      <c r="I1226" s="12">
        <v>0</v>
      </c>
      <c r="J1226" s="10">
        <v>0</v>
      </c>
      <c r="K1226" s="10">
        <v>0</v>
      </c>
      <c r="L1226" s="14">
        <v>4700.0249999999996</v>
      </c>
      <c r="M1226" s="14">
        <v>35.250187500000003</v>
      </c>
      <c r="N1226" s="14">
        <v>0</v>
      </c>
      <c r="O1226" s="14">
        <v>0</v>
      </c>
      <c r="P1226" s="14">
        <v>0</v>
      </c>
      <c r="Q1226" s="16">
        <v>0</v>
      </c>
      <c r="R1226" s="14">
        <v>0</v>
      </c>
      <c r="S1226" s="16">
        <v>35.250187500000003</v>
      </c>
      <c r="T1226" s="14">
        <v>0</v>
      </c>
      <c r="U1226" s="14">
        <v>0</v>
      </c>
      <c r="V1226" s="14">
        <v>659.99</v>
      </c>
      <c r="W1226">
        <f t="shared" si="96"/>
        <v>15</v>
      </c>
      <c r="X1226">
        <f t="shared" si="97"/>
        <v>0</v>
      </c>
      <c r="Y1226">
        <f t="shared" si="98"/>
        <v>0</v>
      </c>
      <c r="Z1226">
        <f t="shared" si="100"/>
        <v>0</v>
      </c>
      <c r="AA1226" s="23">
        <f t="shared" si="99"/>
        <v>35.250187500000003</v>
      </c>
    </row>
    <row r="1227" spans="1:27" x14ac:dyDescent="0.25">
      <c r="A1227" s="10" t="s">
        <v>86</v>
      </c>
      <c r="B1227" s="10" t="s">
        <v>87</v>
      </c>
      <c r="C1227" s="11">
        <v>45726.625</v>
      </c>
      <c r="D1227" s="12">
        <v>1.3</v>
      </c>
      <c r="E1227" s="12">
        <v>1.3</v>
      </c>
      <c r="F1227" s="13">
        <v>1.31</v>
      </c>
      <c r="G1227" s="14">
        <v>1880.01</v>
      </c>
      <c r="H1227" s="12">
        <v>0</v>
      </c>
      <c r="I1227" s="12">
        <v>0</v>
      </c>
      <c r="J1227" s="10">
        <v>0</v>
      </c>
      <c r="K1227" s="10">
        <v>0</v>
      </c>
      <c r="L1227" s="14">
        <v>2462.8130999999998</v>
      </c>
      <c r="M1227" s="14">
        <v>41.282201490691101</v>
      </c>
      <c r="N1227" s="14">
        <v>-12.39819700000001</v>
      </c>
      <c r="O1227" s="14">
        <v>-7.9740605093089041</v>
      </c>
      <c r="P1227" s="14">
        <v>-7.9740605093089041</v>
      </c>
      <c r="Q1227" s="16">
        <v>0</v>
      </c>
      <c r="R1227" s="14">
        <v>0</v>
      </c>
      <c r="S1227" s="16">
        <v>49.256262000000007</v>
      </c>
      <c r="T1227" s="14">
        <v>0</v>
      </c>
      <c r="U1227" s="14">
        <v>0</v>
      </c>
      <c r="V1227" s="14">
        <v>659.99</v>
      </c>
      <c r="W1227">
        <f t="shared" si="96"/>
        <v>15</v>
      </c>
      <c r="X1227">
        <f t="shared" si="97"/>
        <v>0</v>
      </c>
      <c r="Y1227">
        <f t="shared" si="98"/>
        <v>0</v>
      </c>
      <c r="Z1227">
        <f t="shared" si="100"/>
        <v>0</v>
      </c>
      <c r="AA1227" s="23">
        <f t="shared" si="99"/>
        <v>49.256262000000007</v>
      </c>
    </row>
    <row r="1228" spans="1:27" x14ac:dyDescent="0.25">
      <c r="A1228" s="10" t="s">
        <v>65</v>
      </c>
      <c r="B1228" s="10" t="s">
        <v>69</v>
      </c>
      <c r="C1228" s="11">
        <v>45726.625</v>
      </c>
      <c r="D1228" s="12">
        <v>3.7</v>
      </c>
      <c r="E1228" s="12">
        <v>3.7</v>
      </c>
      <c r="F1228" s="13">
        <v>3.7</v>
      </c>
      <c r="G1228" s="14">
        <v>1880.01</v>
      </c>
      <c r="H1228" s="12">
        <v>0</v>
      </c>
      <c r="I1228" s="12">
        <v>0</v>
      </c>
      <c r="J1228" s="10">
        <v>0</v>
      </c>
      <c r="K1228" s="10">
        <v>0</v>
      </c>
      <c r="L1228" s="14">
        <v>6956.0370000000003</v>
      </c>
      <c r="M1228" s="14">
        <v>48.692259000000007</v>
      </c>
      <c r="N1228" s="14">
        <v>0</v>
      </c>
      <c r="O1228" s="14">
        <v>0</v>
      </c>
      <c r="P1228" s="14">
        <v>0</v>
      </c>
      <c r="Q1228" s="16">
        <v>0</v>
      </c>
      <c r="R1228" s="14">
        <v>0</v>
      </c>
      <c r="S1228" s="16">
        <v>48.692259000000007</v>
      </c>
      <c r="T1228" s="14">
        <v>0</v>
      </c>
      <c r="U1228" s="14">
        <v>0</v>
      </c>
      <c r="V1228" s="14">
        <v>659.99</v>
      </c>
      <c r="W1228">
        <f t="shared" si="96"/>
        <v>15</v>
      </c>
      <c r="X1228">
        <f t="shared" si="97"/>
        <v>0</v>
      </c>
      <c r="Y1228">
        <f t="shared" si="98"/>
        <v>0</v>
      </c>
      <c r="Z1228">
        <f t="shared" si="100"/>
        <v>0</v>
      </c>
      <c r="AA1228" s="23">
        <f t="shared" si="99"/>
        <v>48.692259000000007</v>
      </c>
    </row>
    <row r="1229" spans="1:27" x14ac:dyDescent="0.25">
      <c r="A1229" s="10" t="s">
        <v>54</v>
      </c>
      <c r="B1229" s="10" t="s">
        <v>57</v>
      </c>
      <c r="C1229" s="11">
        <v>45726.625</v>
      </c>
      <c r="D1229" s="12">
        <v>2.7</v>
      </c>
      <c r="E1229" s="12">
        <v>2.7</v>
      </c>
      <c r="F1229" s="13">
        <v>2.74</v>
      </c>
      <c r="G1229" s="14">
        <v>1880.01</v>
      </c>
      <c r="H1229" s="12">
        <v>0</v>
      </c>
      <c r="I1229" s="12">
        <v>0</v>
      </c>
      <c r="J1229" s="10">
        <v>0</v>
      </c>
      <c r="K1229" s="10">
        <v>0</v>
      </c>
      <c r="L1229" s="14">
        <v>5151.2274000000007</v>
      </c>
      <c r="M1229" s="14">
        <v>62.5646035066666</v>
      </c>
      <c r="N1229" s="14">
        <v>-49.592788000000041</v>
      </c>
      <c r="O1229" s="14">
        <v>-30.15748969333341</v>
      </c>
      <c r="P1229" s="14">
        <v>-30.15748969333341</v>
      </c>
      <c r="Q1229" s="16">
        <v>0</v>
      </c>
      <c r="R1229" s="14">
        <v>0</v>
      </c>
      <c r="S1229" s="16">
        <v>92.722093200000003</v>
      </c>
      <c r="T1229" s="14">
        <v>0</v>
      </c>
      <c r="U1229" s="14">
        <v>0</v>
      </c>
      <c r="V1229" s="14">
        <v>659.99</v>
      </c>
      <c r="W1229">
        <f t="shared" si="96"/>
        <v>15</v>
      </c>
      <c r="X1229">
        <f t="shared" si="97"/>
        <v>0</v>
      </c>
      <c r="Y1229">
        <f t="shared" si="98"/>
        <v>0</v>
      </c>
      <c r="Z1229">
        <f t="shared" si="100"/>
        <v>0</v>
      </c>
      <c r="AA1229" s="23">
        <f t="shared" si="99"/>
        <v>92.722093200000003</v>
      </c>
    </row>
    <row r="1230" spans="1:27" x14ac:dyDescent="0.25">
      <c r="A1230" s="10" t="s">
        <v>108</v>
      </c>
      <c r="B1230" s="10" t="s">
        <v>109</v>
      </c>
      <c r="C1230" s="11">
        <v>45726.625</v>
      </c>
      <c r="D1230" s="12">
        <v>15.56</v>
      </c>
      <c r="E1230" s="12">
        <v>15.56</v>
      </c>
      <c r="F1230" s="13">
        <v>15.97</v>
      </c>
      <c r="G1230" s="14">
        <v>1880.01</v>
      </c>
      <c r="H1230" s="12">
        <v>1018.9</v>
      </c>
      <c r="I1230" s="12">
        <v>0</v>
      </c>
      <c r="J1230" s="10">
        <v>5.3</v>
      </c>
      <c r="K1230" s="10">
        <v>0</v>
      </c>
      <c r="L1230" s="14">
        <v>30023.759699999999</v>
      </c>
      <c r="M1230" s="14">
        <v>116.9032911171134</v>
      </c>
      <c r="N1230" s="14">
        <v>-7029.7776989999984</v>
      </c>
      <c r="O1230" s="14">
        <v>-5096.3502029628853</v>
      </c>
      <c r="P1230" s="14">
        <v>-5096.3502029628853</v>
      </c>
      <c r="Q1230" s="16">
        <v>0</v>
      </c>
      <c r="R1230" s="14">
        <v>-251.34229692000011</v>
      </c>
      <c r="S1230" s="16">
        <v>900.71279099999992</v>
      </c>
      <c r="T1230" s="14">
        <v>4563.8829999999989</v>
      </c>
      <c r="U1230" s="14">
        <v>0</v>
      </c>
      <c r="V1230" s="14">
        <v>659.99</v>
      </c>
      <c r="W1230">
        <f t="shared" si="96"/>
        <v>15</v>
      </c>
      <c r="X1230">
        <f t="shared" si="97"/>
        <v>5400.17</v>
      </c>
      <c r="Y1230">
        <f t="shared" si="98"/>
        <v>0</v>
      </c>
      <c r="Z1230">
        <f t="shared" si="100"/>
        <v>0</v>
      </c>
      <c r="AA1230" s="23">
        <f t="shared" si="99"/>
        <v>900.71279099999992</v>
      </c>
    </row>
    <row r="1231" spans="1:27" x14ac:dyDescent="0.25">
      <c r="A1231" s="10" t="s">
        <v>118</v>
      </c>
      <c r="B1231" s="10" t="s">
        <v>120</v>
      </c>
      <c r="C1231" s="11">
        <v>45726.625</v>
      </c>
      <c r="D1231" s="12">
        <v>4.8</v>
      </c>
      <c r="E1231" s="12">
        <v>4.8</v>
      </c>
      <c r="F1231" s="13">
        <v>4.88</v>
      </c>
      <c r="G1231" s="14">
        <v>1880.01</v>
      </c>
      <c r="H1231" s="12">
        <v>0</v>
      </c>
      <c r="I1231" s="12">
        <v>0</v>
      </c>
      <c r="J1231" s="10">
        <v>0</v>
      </c>
      <c r="K1231" s="10">
        <v>0</v>
      </c>
      <c r="L1231" s="14">
        <v>9174.4488000000001</v>
      </c>
      <c r="M1231" s="14">
        <v>141.89610960836231</v>
      </c>
      <c r="N1231" s="14">
        <v>-99.185576000000083</v>
      </c>
      <c r="O1231" s="14">
        <v>-37.005641991637759</v>
      </c>
      <c r="P1231" s="14">
        <v>-37.005641991637759</v>
      </c>
      <c r="Q1231" s="16">
        <v>0</v>
      </c>
      <c r="R1231" s="14">
        <v>0</v>
      </c>
      <c r="S1231" s="16">
        <v>178.90175160000001</v>
      </c>
      <c r="T1231" s="14">
        <v>0</v>
      </c>
      <c r="U1231" s="14">
        <v>0</v>
      </c>
      <c r="V1231" s="14">
        <v>659.99</v>
      </c>
      <c r="W1231">
        <f t="shared" si="96"/>
        <v>15</v>
      </c>
      <c r="X1231">
        <f t="shared" si="97"/>
        <v>0</v>
      </c>
      <c r="Y1231">
        <f t="shared" si="98"/>
        <v>0</v>
      </c>
      <c r="Z1231">
        <f t="shared" si="100"/>
        <v>0</v>
      </c>
      <c r="AA1231" s="23">
        <f t="shared" si="99"/>
        <v>178.90175160000001</v>
      </c>
    </row>
    <row r="1232" spans="1:27" x14ac:dyDescent="0.25">
      <c r="A1232" s="10" t="s">
        <v>26</v>
      </c>
      <c r="B1232" s="10" t="s">
        <v>31</v>
      </c>
      <c r="C1232" s="11">
        <v>45726.625</v>
      </c>
      <c r="D1232" s="12">
        <v>7.58</v>
      </c>
      <c r="E1232" s="12">
        <v>7.58</v>
      </c>
      <c r="F1232" s="13">
        <v>7.2</v>
      </c>
      <c r="G1232" s="14">
        <v>1880.01</v>
      </c>
      <c r="H1232" s="12">
        <v>0</v>
      </c>
      <c r="I1232" s="12">
        <v>0</v>
      </c>
      <c r="J1232" s="10">
        <v>0</v>
      </c>
      <c r="K1232" s="10">
        <v>0</v>
      </c>
      <c r="L1232" s="14">
        <v>13536.072</v>
      </c>
      <c r="M1232" s="14">
        <v>233.59442086902041</v>
      </c>
      <c r="N1232" s="14">
        <v>-22.56011999999998</v>
      </c>
      <c r="O1232" s="14">
        <v>-10.054875130979591</v>
      </c>
      <c r="P1232" s="14">
        <v>-10.054875130979591</v>
      </c>
      <c r="Q1232" s="16">
        <v>0</v>
      </c>
      <c r="R1232" s="14">
        <v>0</v>
      </c>
      <c r="S1232" s="16">
        <v>243.64929599999999</v>
      </c>
      <c r="T1232" s="14">
        <v>0</v>
      </c>
      <c r="U1232" s="14">
        <v>0</v>
      </c>
      <c r="V1232" s="14">
        <v>659.99</v>
      </c>
      <c r="W1232">
        <f t="shared" si="96"/>
        <v>15</v>
      </c>
      <c r="X1232">
        <f t="shared" si="97"/>
        <v>0</v>
      </c>
      <c r="Y1232">
        <f t="shared" si="98"/>
        <v>0</v>
      </c>
      <c r="Z1232">
        <f t="shared" si="100"/>
        <v>0</v>
      </c>
      <c r="AA1232" s="23">
        <f t="shared" si="99"/>
        <v>243.64929599999999</v>
      </c>
    </row>
    <row r="1233" spans="1:27" x14ac:dyDescent="0.25">
      <c r="A1233" s="10" t="s">
        <v>43</v>
      </c>
      <c r="B1233" s="10" t="s">
        <v>45</v>
      </c>
      <c r="C1233" s="11">
        <v>45726.625</v>
      </c>
      <c r="D1233" s="12">
        <v>4.57</v>
      </c>
      <c r="E1233" s="12">
        <v>4.57</v>
      </c>
      <c r="F1233" s="13">
        <v>4.6500000000000004</v>
      </c>
      <c r="G1233" s="14">
        <v>1880.01</v>
      </c>
      <c r="H1233" s="12">
        <v>1018.9</v>
      </c>
      <c r="I1233" s="12">
        <v>0</v>
      </c>
      <c r="J1233" s="10">
        <v>0.2</v>
      </c>
      <c r="K1233" s="10">
        <v>0</v>
      </c>
      <c r="L1233" s="14">
        <v>8742.0465000000004</v>
      </c>
      <c r="M1233" s="14">
        <v>235.13188226727689</v>
      </c>
      <c r="N1233" s="14">
        <v>-309.95492500000108</v>
      </c>
      <c r="O1233" s="14">
        <v>-199.35151273272311</v>
      </c>
      <c r="P1233" s="14">
        <v>-199.35151273272311</v>
      </c>
      <c r="Q1233" s="16">
        <v>0</v>
      </c>
      <c r="R1233" s="14">
        <v>0</v>
      </c>
      <c r="S1233" s="16">
        <v>262.26139499999999</v>
      </c>
      <c r="T1233" s="14">
        <v>172.22200000000001</v>
      </c>
      <c r="U1233" s="14">
        <v>0</v>
      </c>
      <c r="V1233" s="14">
        <v>659.99</v>
      </c>
      <c r="W1233">
        <f t="shared" si="96"/>
        <v>15</v>
      </c>
      <c r="X1233">
        <f t="shared" si="97"/>
        <v>203.78</v>
      </c>
      <c r="Y1233">
        <f t="shared" si="98"/>
        <v>0</v>
      </c>
      <c r="Z1233">
        <f t="shared" si="100"/>
        <v>0</v>
      </c>
      <c r="AA1233" s="23">
        <f t="shared" si="99"/>
        <v>262.26139499999999</v>
      </c>
    </row>
    <row r="1234" spans="1:27" x14ac:dyDescent="0.25">
      <c r="A1234" s="10" t="s">
        <v>26</v>
      </c>
      <c r="B1234" s="10" t="s">
        <v>32</v>
      </c>
      <c r="C1234" s="11">
        <v>45726.625</v>
      </c>
      <c r="D1234" s="12">
        <v>7.51</v>
      </c>
      <c r="E1234" s="12">
        <v>7.51</v>
      </c>
      <c r="F1234" s="13">
        <v>7.7</v>
      </c>
      <c r="G1234" s="14">
        <v>1880.01</v>
      </c>
      <c r="H1234" s="12">
        <v>1018.9</v>
      </c>
      <c r="I1234" s="12">
        <v>0</v>
      </c>
      <c r="J1234" s="10">
        <v>0.7</v>
      </c>
      <c r="K1234" s="10">
        <v>0</v>
      </c>
      <c r="L1234" s="14">
        <v>14476.076999999999</v>
      </c>
      <c r="M1234" s="14">
        <v>272.5786088489578</v>
      </c>
      <c r="N1234" s="14">
        <v>-1115.83773</v>
      </c>
      <c r="O1234" s="14">
        <v>-586.66183531104207</v>
      </c>
      <c r="P1234" s="14">
        <v>-586.66183531104207</v>
      </c>
      <c r="Q1234" s="16">
        <v>0</v>
      </c>
      <c r="R1234" s="14">
        <v>-4.1059418400000354</v>
      </c>
      <c r="S1234" s="16">
        <v>260.56938600000001</v>
      </c>
      <c r="T1234" s="14">
        <v>602.77699999999982</v>
      </c>
      <c r="U1234" s="14">
        <v>0</v>
      </c>
      <c r="V1234" s="14">
        <v>659.99</v>
      </c>
      <c r="W1234">
        <f t="shared" si="96"/>
        <v>15</v>
      </c>
      <c r="X1234">
        <f t="shared" si="97"/>
        <v>713.2299999999999</v>
      </c>
      <c r="Y1234">
        <f t="shared" si="98"/>
        <v>0</v>
      </c>
      <c r="Z1234">
        <f t="shared" si="100"/>
        <v>0</v>
      </c>
      <c r="AA1234" s="23">
        <f t="shared" si="99"/>
        <v>260.56938600000001</v>
      </c>
    </row>
    <row r="1235" spans="1:27" x14ac:dyDescent="0.25">
      <c r="A1235" s="10" t="s">
        <v>26</v>
      </c>
      <c r="B1235" s="10" t="s">
        <v>36</v>
      </c>
      <c r="C1235" s="11">
        <v>45726.625</v>
      </c>
      <c r="D1235" s="12">
        <v>7.5</v>
      </c>
      <c r="E1235" s="12">
        <v>7.5</v>
      </c>
      <c r="F1235" s="13">
        <v>7.5</v>
      </c>
      <c r="G1235" s="14">
        <v>1880.01</v>
      </c>
      <c r="H1235" s="12">
        <v>1018.9</v>
      </c>
      <c r="I1235" s="12">
        <v>0</v>
      </c>
      <c r="J1235" s="10">
        <v>1.1000000000000001</v>
      </c>
      <c r="K1235" s="10">
        <v>0</v>
      </c>
      <c r="L1235" s="14">
        <v>14100.075000000001</v>
      </c>
      <c r="M1235" s="14">
        <v>333.92684665547961</v>
      </c>
      <c r="N1235" s="14">
        <v>-1363.8016700000001</v>
      </c>
      <c r="O1235" s="14">
        <v>-848.37060374452062</v>
      </c>
      <c r="P1235" s="14">
        <v>-848.37060374452062</v>
      </c>
      <c r="Q1235" s="16">
        <v>0</v>
      </c>
      <c r="R1235" s="14">
        <v>-18.724899599999979</v>
      </c>
      <c r="S1235" s="16">
        <v>253.80135000000001</v>
      </c>
      <c r="T1235" s="14">
        <v>947.22100000000023</v>
      </c>
      <c r="U1235" s="14">
        <v>0</v>
      </c>
      <c r="V1235" s="14">
        <v>659.99</v>
      </c>
      <c r="W1235">
        <f t="shared" si="96"/>
        <v>15</v>
      </c>
      <c r="X1235">
        <f t="shared" si="97"/>
        <v>1120.79</v>
      </c>
      <c r="Y1235">
        <f t="shared" si="98"/>
        <v>0</v>
      </c>
      <c r="Z1235">
        <f t="shared" si="100"/>
        <v>0</v>
      </c>
      <c r="AA1235" s="23">
        <f t="shared" si="99"/>
        <v>253.80135000000001</v>
      </c>
    </row>
    <row r="1236" spans="1:27" x14ac:dyDescent="0.25">
      <c r="A1236" s="10" t="s">
        <v>80</v>
      </c>
      <c r="B1236" s="10" t="s">
        <v>83</v>
      </c>
      <c r="C1236" s="11">
        <v>45726.625</v>
      </c>
      <c r="D1236" s="12">
        <v>11.4</v>
      </c>
      <c r="E1236" s="12">
        <v>11.4</v>
      </c>
      <c r="F1236" s="13">
        <v>11.48</v>
      </c>
      <c r="G1236" s="14">
        <v>1880.01</v>
      </c>
      <c r="H1236" s="12">
        <v>0</v>
      </c>
      <c r="I1236" s="12">
        <v>0</v>
      </c>
      <c r="J1236" s="10">
        <v>0</v>
      </c>
      <c r="K1236" s="10">
        <v>0</v>
      </c>
      <c r="L1236" s="14">
        <v>21582.514800000001</v>
      </c>
      <c r="M1236" s="14">
        <v>359.34998617956632</v>
      </c>
      <c r="N1236" s="14">
        <v>-99.185576000000083</v>
      </c>
      <c r="O1236" s="14">
        <v>-61.509052420433747</v>
      </c>
      <c r="P1236" s="14">
        <v>-61.509052420433747</v>
      </c>
      <c r="Q1236" s="16">
        <v>0</v>
      </c>
      <c r="R1236" s="14">
        <v>0</v>
      </c>
      <c r="S1236" s="16">
        <v>420.85903860000002</v>
      </c>
      <c r="T1236" s="14">
        <v>0</v>
      </c>
      <c r="U1236" s="14">
        <v>0</v>
      </c>
      <c r="V1236" s="14">
        <v>659.99</v>
      </c>
      <c r="W1236">
        <f t="shared" si="96"/>
        <v>15</v>
      </c>
      <c r="X1236">
        <f t="shared" si="97"/>
        <v>0</v>
      </c>
      <c r="Y1236">
        <f t="shared" si="98"/>
        <v>0</v>
      </c>
      <c r="Z1236">
        <f t="shared" si="100"/>
        <v>0</v>
      </c>
      <c r="AA1236" s="23">
        <f t="shared" si="99"/>
        <v>420.85903860000002</v>
      </c>
    </row>
    <row r="1237" spans="1:27" x14ac:dyDescent="0.25">
      <c r="A1237" s="10" t="s">
        <v>65</v>
      </c>
      <c r="B1237" s="10" t="s">
        <v>70</v>
      </c>
      <c r="C1237" s="11">
        <v>45726.625</v>
      </c>
      <c r="D1237" s="12">
        <v>0.97</v>
      </c>
      <c r="E1237" s="12">
        <v>0.97</v>
      </c>
      <c r="F1237" s="13">
        <v>0</v>
      </c>
      <c r="G1237" s="14">
        <v>1880.01</v>
      </c>
      <c r="H1237" s="12">
        <v>1018.9</v>
      </c>
      <c r="I1237" s="12">
        <v>0</v>
      </c>
      <c r="J1237" s="10">
        <v>0.5</v>
      </c>
      <c r="K1237" s="10">
        <v>0</v>
      </c>
      <c r="L1237" s="14">
        <v>0</v>
      </c>
      <c r="M1237" s="14">
        <v>383.13648532995012</v>
      </c>
      <c r="N1237" s="14">
        <v>-28.200150000000011</v>
      </c>
      <c r="O1237" s="14">
        <v>-26.477083280049889</v>
      </c>
      <c r="P1237" s="14">
        <v>-26.477083280049889</v>
      </c>
      <c r="Q1237" s="16">
        <v>0</v>
      </c>
      <c r="R1237" s="14">
        <v>-20.941431389999991</v>
      </c>
      <c r="S1237" s="16">
        <v>0</v>
      </c>
      <c r="T1237" s="14">
        <v>430.55500000000001</v>
      </c>
      <c r="U1237" s="14">
        <v>0</v>
      </c>
      <c r="V1237" s="14">
        <v>659.99</v>
      </c>
      <c r="W1237">
        <f t="shared" si="96"/>
        <v>15</v>
      </c>
      <c r="X1237">
        <f t="shared" si="97"/>
        <v>509.45</v>
      </c>
      <c r="Y1237">
        <f t="shared" si="98"/>
        <v>0</v>
      </c>
      <c r="Z1237">
        <f t="shared" si="100"/>
        <v>0</v>
      </c>
      <c r="AA1237" s="23">
        <f t="shared" si="99"/>
        <v>0</v>
      </c>
    </row>
    <row r="1238" spans="1:27" x14ac:dyDescent="0.25">
      <c r="A1238" s="10" t="s">
        <v>21</v>
      </c>
      <c r="B1238" s="10" t="s">
        <v>22</v>
      </c>
      <c r="C1238" s="11">
        <v>45726.625</v>
      </c>
      <c r="D1238" s="12">
        <v>3</v>
      </c>
      <c r="E1238" s="12">
        <v>3</v>
      </c>
      <c r="F1238" s="13">
        <v>0</v>
      </c>
      <c r="G1238" s="14">
        <v>1880.01</v>
      </c>
      <c r="H1238" s="12">
        <v>1018.9</v>
      </c>
      <c r="I1238" s="12">
        <v>0</v>
      </c>
      <c r="J1238" s="10">
        <v>0.8</v>
      </c>
      <c r="K1238" s="10">
        <v>0</v>
      </c>
      <c r="L1238" s="14">
        <v>0</v>
      </c>
      <c r="M1238" s="14">
        <v>476.77343751183292</v>
      </c>
      <c r="N1238" s="14">
        <v>-124.08066000000009</v>
      </c>
      <c r="O1238" s="14">
        <v>-114.0908410881671</v>
      </c>
      <c r="P1238" s="14">
        <v>-114.0908410881671</v>
      </c>
      <c r="Q1238" s="16">
        <v>0</v>
      </c>
      <c r="R1238" s="14">
        <v>-98.023721399999999</v>
      </c>
      <c r="S1238" s="16">
        <v>0</v>
      </c>
      <c r="T1238" s="14">
        <v>688.88800000000003</v>
      </c>
      <c r="U1238" s="14">
        <v>0</v>
      </c>
      <c r="V1238" s="14">
        <v>659.99</v>
      </c>
      <c r="W1238">
        <f t="shared" si="96"/>
        <v>15</v>
      </c>
      <c r="X1238">
        <f t="shared" si="97"/>
        <v>815.12</v>
      </c>
      <c r="Y1238">
        <f t="shared" si="98"/>
        <v>0</v>
      </c>
      <c r="Z1238">
        <f t="shared" si="100"/>
        <v>0</v>
      </c>
      <c r="AA1238" s="23">
        <f t="shared" si="99"/>
        <v>0</v>
      </c>
    </row>
    <row r="1239" spans="1:27" x14ac:dyDescent="0.25">
      <c r="A1239" s="10" t="s">
        <v>43</v>
      </c>
      <c r="B1239" s="10" t="s">
        <v>44</v>
      </c>
      <c r="C1239" s="11">
        <v>45726.625</v>
      </c>
      <c r="D1239" s="12">
        <v>7.27</v>
      </c>
      <c r="E1239" s="12">
        <v>7.27</v>
      </c>
      <c r="F1239" s="13">
        <v>7.23</v>
      </c>
      <c r="G1239" s="14">
        <v>1880.01</v>
      </c>
      <c r="H1239" s="12">
        <v>1018.9</v>
      </c>
      <c r="I1239" s="12">
        <v>0</v>
      </c>
      <c r="J1239" s="10">
        <v>0.3</v>
      </c>
      <c r="K1239" s="10">
        <v>0</v>
      </c>
      <c r="L1239" s="14">
        <v>13592.472299999999</v>
      </c>
      <c r="M1239" s="14">
        <v>482.70377728589489</v>
      </c>
      <c r="N1239" s="14">
        <v>-285.15853100000061</v>
      </c>
      <c r="O1239" s="14">
        <v>-183.403391714105</v>
      </c>
      <c r="P1239" s="14">
        <v>-183.403391714105</v>
      </c>
      <c r="Q1239" s="16">
        <v>0</v>
      </c>
      <c r="R1239" s="14">
        <v>0</v>
      </c>
      <c r="S1239" s="16">
        <v>407.77416899999997</v>
      </c>
      <c r="T1239" s="14">
        <v>258.33300000000003</v>
      </c>
      <c r="U1239" s="14">
        <v>0</v>
      </c>
      <c r="V1239" s="14">
        <v>659.99</v>
      </c>
      <c r="W1239">
        <f t="shared" si="96"/>
        <v>15</v>
      </c>
      <c r="X1239">
        <f t="shared" si="97"/>
        <v>305.66999999999996</v>
      </c>
      <c r="Y1239">
        <f t="shared" si="98"/>
        <v>0</v>
      </c>
      <c r="Z1239">
        <f t="shared" si="100"/>
        <v>0</v>
      </c>
      <c r="AA1239" s="23">
        <f t="shared" si="99"/>
        <v>407.77416899999997</v>
      </c>
    </row>
    <row r="1240" spans="1:27" x14ac:dyDescent="0.25">
      <c r="A1240" s="10" t="s">
        <v>122</v>
      </c>
      <c r="B1240" s="10" t="s">
        <v>123</v>
      </c>
      <c r="C1240" s="11">
        <v>45726.625</v>
      </c>
      <c r="D1240" s="12">
        <v>18.5</v>
      </c>
      <c r="E1240" s="12">
        <v>18.5</v>
      </c>
      <c r="F1240" s="13">
        <v>18.309999999999999</v>
      </c>
      <c r="G1240" s="14">
        <v>1880.01</v>
      </c>
      <c r="H1240" s="12">
        <v>1018.9</v>
      </c>
      <c r="I1240" s="12">
        <v>0</v>
      </c>
      <c r="J1240" s="10">
        <v>0.4</v>
      </c>
      <c r="K1240" s="10">
        <v>0</v>
      </c>
      <c r="L1240" s="14">
        <v>34422.983099999998</v>
      </c>
      <c r="M1240" s="14">
        <v>564.92354480451263</v>
      </c>
      <c r="N1240" s="14">
        <v>-260.36213700000098</v>
      </c>
      <c r="O1240" s="14">
        <v>-167.45527069548751</v>
      </c>
      <c r="P1240" s="14">
        <v>-167.45527069548751</v>
      </c>
      <c r="Q1240" s="16">
        <v>0</v>
      </c>
      <c r="R1240" s="14">
        <v>-47.658253499999987</v>
      </c>
      <c r="S1240" s="16">
        <v>435.59306900000013</v>
      </c>
      <c r="T1240" s="14">
        <v>344.44400000000002</v>
      </c>
      <c r="U1240" s="14">
        <v>0</v>
      </c>
      <c r="V1240" s="14">
        <v>659.99</v>
      </c>
      <c r="W1240">
        <f t="shared" si="96"/>
        <v>15</v>
      </c>
      <c r="X1240">
        <f t="shared" si="97"/>
        <v>407.56</v>
      </c>
      <c r="Y1240">
        <f t="shared" si="98"/>
        <v>0</v>
      </c>
      <c r="Z1240">
        <f t="shared" si="100"/>
        <v>0</v>
      </c>
      <c r="AA1240" s="23">
        <f t="shared" si="99"/>
        <v>435.59306900000013</v>
      </c>
    </row>
    <row r="1241" spans="1:27" x14ac:dyDescent="0.25">
      <c r="A1241" s="10" t="s">
        <v>80</v>
      </c>
      <c r="B1241" s="10" t="s">
        <v>81</v>
      </c>
      <c r="C1241" s="11">
        <v>45726.625</v>
      </c>
      <c r="D1241" s="12">
        <v>35</v>
      </c>
      <c r="E1241" s="12">
        <v>35</v>
      </c>
      <c r="F1241" s="13">
        <v>35</v>
      </c>
      <c r="G1241" s="14">
        <v>1880.01</v>
      </c>
      <c r="H1241" s="12">
        <v>0</v>
      </c>
      <c r="I1241" s="12">
        <v>0</v>
      </c>
      <c r="J1241" s="10">
        <v>0</v>
      </c>
      <c r="K1241" s="10">
        <v>0</v>
      </c>
      <c r="L1241" s="14">
        <v>65800.350000000006</v>
      </c>
      <c r="M1241" s="14">
        <v>1151.5061250000001</v>
      </c>
      <c r="N1241" s="14">
        <v>0</v>
      </c>
      <c r="O1241" s="14">
        <v>0</v>
      </c>
      <c r="P1241" s="14">
        <v>0</v>
      </c>
      <c r="Q1241" s="16">
        <v>0</v>
      </c>
      <c r="R1241" s="14">
        <v>0</v>
      </c>
      <c r="S1241" s="16">
        <v>1151.5061250000001</v>
      </c>
      <c r="T1241" s="14">
        <v>0</v>
      </c>
      <c r="U1241" s="14">
        <v>0</v>
      </c>
      <c r="V1241" s="14">
        <v>659.99</v>
      </c>
      <c r="W1241">
        <f t="shared" si="96"/>
        <v>15</v>
      </c>
      <c r="X1241">
        <f t="shared" si="97"/>
        <v>0</v>
      </c>
      <c r="Y1241">
        <f t="shared" si="98"/>
        <v>0</v>
      </c>
      <c r="Z1241">
        <f t="shared" si="100"/>
        <v>0</v>
      </c>
      <c r="AA1241" s="23">
        <f t="shared" si="99"/>
        <v>1151.5061250000001</v>
      </c>
    </row>
    <row r="1242" spans="1:27" x14ac:dyDescent="0.25">
      <c r="A1242" s="10" t="s">
        <v>98</v>
      </c>
      <c r="B1242" s="10" t="s">
        <v>105</v>
      </c>
      <c r="C1242" s="11">
        <v>45726.625</v>
      </c>
      <c r="D1242" s="12">
        <v>13.12</v>
      </c>
      <c r="E1242" s="12">
        <v>6.56</v>
      </c>
      <c r="F1242" s="13">
        <v>2.4300000000000002</v>
      </c>
      <c r="G1242" s="14">
        <v>1880.01</v>
      </c>
      <c r="H1242" s="12">
        <v>1018.9</v>
      </c>
      <c r="I1242" s="12">
        <v>0</v>
      </c>
      <c r="J1242" s="10">
        <v>1.8</v>
      </c>
      <c r="K1242" s="10">
        <v>0</v>
      </c>
      <c r="L1242" s="14">
        <v>4568.4243000000006</v>
      </c>
      <c r="M1242" s="14">
        <v>1433.913628390771</v>
      </c>
      <c r="N1242" s="14">
        <v>-133.668711</v>
      </c>
      <c r="O1242" s="14">
        <v>-119.2356903792295</v>
      </c>
      <c r="P1242" s="14">
        <v>-119.2356903792295</v>
      </c>
      <c r="Q1242" s="16">
        <v>0</v>
      </c>
      <c r="R1242" s="14">
        <v>-76.371646229999982</v>
      </c>
      <c r="S1242" s="16">
        <v>79.522964999999999</v>
      </c>
      <c r="T1242" s="14">
        <v>1549.998</v>
      </c>
      <c r="U1242" s="14">
        <v>0</v>
      </c>
      <c r="V1242" s="14">
        <v>659.99</v>
      </c>
      <c r="W1242">
        <f t="shared" si="96"/>
        <v>15</v>
      </c>
      <c r="X1242">
        <f t="shared" si="97"/>
        <v>1834.02</v>
      </c>
      <c r="Y1242">
        <f t="shared" si="98"/>
        <v>0</v>
      </c>
      <c r="Z1242">
        <f t="shared" si="100"/>
        <v>45.684243000000009</v>
      </c>
      <c r="AA1242" s="23">
        <f t="shared" si="99"/>
        <v>170.89145100000002</v>
      </c>
    </row>
    <row r="1243" spans="1:27" x14ac:dyDescent="0.25">
      <c r="A1243" s="10" t="s">
        <v>73</v>
      </c>
      <c r="B1243" s="10" t="s">
        <v>75</v>
      </c>
      <c r="C1243" s="11">
        <v>45726.625</v>
      </c>
      <c r="D1243" s="12">
        <v>7.44</v>
      </c>
      <c r="E1243" s="12">
        <v>7.44</v>
      </c>
      <c r="F1243" s="13">
        <v>3.74</v>
      </c>
      <c r="G1243" s="14">
        <v>1880.01</v>
      </c>
      <c r="H1243" s="12">
        <v>1018.9</v>
      </c>
      <c r="I1243" s="12">
        <v>0</v>
      </c>
      <c r="J1243" s="10">
        <v>2</v>
      </c>
      <c r="K1243" s="10">
        <v>0</v>
      </c>
      <c r="L1243" s="14">
        <v>7031.2374</v>
      </c>
      <c r="M1243" s="14">
        <v>1790.8267552226489</v>
      </c>
      <c r="N1243" s="14">
        <v>-93.624498000000031</v>
      </c>
      <c r="O1243" s="14">
        <v>-82.756609897350927</v>
      </c>
      <c r="P1243" s="14">
        <v>-82.756609897350927</v>
      </c>
      <c r="Q1243" s="16">
        <v>0</v>
      </c>
      <c r="R1243" s="14">
        <v>-31.44880728</v>
      </c>
      <c r="S1243" s="16">
        <v>182.81217240000001</v>
      </c>
      <c r="T1243" s="14">
        <v>1722.22</v>
      </c>
      <c r="U1243" s="14">
        <v>0</v>
      </c>
      <c r="V1243" s="14">
        <v>659.99</v>
      </c>
      <c r="W1243">
        <f t="shared" si="96"/>
        <v>15</v>
      </c>
      <c r="X1243">
        <f t="shared" si="97"/>
        <v>2037.8</v>
      </c>
      <c r="Y1243">
        <f t="shared" si="98"/>
        <v>0</v>
      </c>
      <c r="Z1243">
        <f t="shared" si="100"/>
        <v>0</v>
      </c>
      <c r="AA1243" s="23">
        <f t="shared" si="99"/>
        <v>182.81217240000001</v>
      </c>
    </row>
    <row r="1244" spans="1:27" x14ac:dyDescent="0.25">
      <c r="A1244" s="10" t="s">
        <v>98</v>
      </c>
      <c r="B1244" s="10" t="s">
        <v>100</v>
      </c>
      <c r="C1244" s="11">
        <v>45726.625</v>
      </c>
      <c r="D1244" s="12">
        <v>8.92</v>
      </c>
      <c r="E1244" s="12">
        <v>4.46</v>
      </c>
      <c r="F1244" s="13">
        <v>0</v>
      </c>
      <c r="G1244" s="14">
        <v>1880.01</v>
      </c>
      <c r="H1244" s="12">
        <v>1018.9</v>
      </c>
      <c r="I1244" s="12">
        <v>0</v>
      </c>
      <c r="J1244" s="10">
        <v>2.6</v>
      </c>
      <c r="K1244" s="10">
        <v>0</v>
      </c>
      <c r="L1244" s="14">
        <v>0</v>
      </c>
      <c r="M1244" s="14">
        <v>2059.9032419127889</v>
      </c>
      <c r="N1244" s="14">
        <v>-101.5205400000001</v>
      </c>
      <c r="O1244" s="14">
        <v>-96.108157267211084</v>
      </c>
      <c r="P1244" s="14">
        <v>-96.108157267211084</v>
      </c>
      <c r="Q1244" s="16">
        <v>0</v>
      </c>
      <c r="R1244" s="14">
        <v>-82.874600819999998</v>
      </c>
      <c r="S1244" s="16">
        <v>0</v>
      </c>
      <c r="T1244" s="14">
        <v>2238.886</v>
      </c>
      <c r="U1244" s="14">
        <v>0</v>
      </c>
      <c r="V1244" s="14">
        <v>659.99</v>
      </c>
      <c r="W1244">
        <f t="shared" si="96"/>
        <v>15</v>
      </c>
      <c r="X1244">
        <f t="shared" si="97"/>
        <v>2649.14</v>
      </c>
      <c r="Y1244">
        <f t="shared" si="98"/>
        <v>0</v>
      </c>
      <c r="Z1244">
        <f t="shared" si="100"/>
        <v>0</v>
      </c>
      <c r="AA1244" s="23">
        <f t="shared" si="99"/>
        <v>0</v>
      </c>
    </row>
    <row r="1245" spans="1:27" x14ac:dyDescent="0.25">
      <c r="A1245" s="10" t="s">
        <v>96</v>
      </c>
      <c r="B1245" s="10" t="s">
        <v>97</v>
      </c>
      <c r="C1245" s="11">
        <v>45726.625</v>
      </c>
      <c r="D1245" s="12">
        <v>0</v>
      </c>
      <c r="E1245" s="12">
        <v>0</v>
      </c>
      <c r="F1245" s="13">
        <v>0</v>
      </c>
      <c r="G1245" s="14">
        <v>1880.01</v>
      </c>
      <c r="H1245" s="12">
        <v>1259.341513292434</v>
      </c>
      <c r="I1245" s="12">
        <v>1212.660183066361</v>
      </c>
      <c r="J1245" s="10">
        <v>97.8</v>
      </c>
      <c r="K1245" s="10">
        <v>87.4</v>
      </c>
      <c r="L1245" s="14">
        <v>0</v>
      </c>
      <c r="M1245" s="14">
        <v>2375.0039999999849</v>
      </c>
      <c r="N1245" s="14">
        <v>0</v>
      </c>
      <c r="O1245" s="14">
        <v>0</v>
      </c>
      <c r="P1245" s="14">
        <v>0</v>
      </c>
      <c r="Q1245" s="16">
        <v>0</v>
      </c>
      <c r="R1245" s="14">
        <v>0</v>
      </c>
      <c r="S1245" s="16">
        <v>0</v>
      </c>
      <c r="T1245" s="14">
        <v>6454.9522617586854</v>
      </c>
      <c r="U1245" s="14">
        <v>-4079.9482617587</v>
      </c>
      <c r="V1245" s="14">
        <v>659.99</v>
      </c>
      <c r="W1245">
        <f t="shared" si="96"/>
        <v>15</v>
      </c>
      <c r="X1245">
        <f t="shared" si="97"/>
        <v>123163.60000000003</v>
      </c>
      <c r="Y1245">
        <f t="shared" si="98"/>
        <v>105986.49999999996</v>
      </c>
      <c r="Z1245">
        <f t="shared" si="100"/>
        <v>0</v>
      </c>
      <c r="AA1245" s="23">
        <f t="shared" si="99"/>
        <v>0</v>
      </c>
    </row>
    <row r="1246" spans="1:27" x14ac:dyDescent="0.25">
      <c r="A1246" s="10" t="s">
        <v>112</v>
      </c>
      <c r="B1246" s="10" t="s">
        <v>155</v>
      </c>
      <c r="C1246" s="11">
        <v>45726.625</v>
      </c>
      <c r="D1246" s="12">
        <v>0</v>
      </c>
      <c r="E1246" s="12">
        <v>0</v>
      </c>
      <c r="F1246" s="13">
        <v>0</v>
      </c>
      <c r="G1246" s="14">
        <v>1880.01</v>
      </c>
      <c r="H1246" s="12">
        <v>1018.9</v>
      </c>
      <c r="I1246" s="12">
        <v>0</v>
      </c>
      <c r="J1246" s="10">
        <v>4.8</v>
      </c>
      <c r="K1246" s="10">
        <v>0</v>
      </c>
      <c r="L1246" s="14">
        <v>0</v>
      </c>
      <c r="M1246" s="14">
        <v>4133.3280000000004</v>
      </c>
      <c r="N1246" s="14">
        <v>0</v>
      </c>
      <c r="O1246" s="14">
        <v>0</v>
      </c>
      <c r="P1246" s="14">
        <v>0</v>
      </c>
      <c r="Q1246" s="16">
        <v>0</v>
      </c>
      <c r="R1246" s="14">
        <v>0</v>
      </c>
      <c r="S1246" s="16">
        <v>0</v>
      </c>
      <c r="T1246" s="14">
        <v>4133.3280000000004</v>
      </c>
      <c r="U1246" s="14">
        <v>0</v>
      </c>
      <c r="V1246" s="14">
        <v>659.99</v>
      </c>
      <c r="W1246">
        <f t="shared" si="96"/>
        <v>15</v>
      </c>
      <c r="X1246">
        <f t="shared" si="97"/>
        <v>4890.7199999999993</v>
      </c>
      <c r="Y1246">
        <f t="shared" si="98"/>
        <v>0</v>
      </c>
      <c r="Z1246">
        <f t="shared" si="100"/>
        <v>0</v>
      </c>
      <c r="AA1246" s="23">
        <f t="shared" si="99"/>
        <v>0</v>
      </c>
    </row>
    <row r="1247" spans="1:27" x14ac:dyDescent="0.25">
      <c r="A1247" s="10" t="s">
        <v>112</v>
      </c>
      <c r="B1247" s="10" t="s">
        <v>154</v>
      </c>
      <c r="C1247" s="11">
        <v>45726.625</v>
      </c>
      <c r="D1247" s="12">
        <v>0</v>
      </c>
      <c r="E1247" s="12">
        <v>0</v>
      </c>
      <c r="F1247" s="13">
        <v>0</v>
      </c>
      <c r="G1247" s="14">
        <v>1880.01</v>
      </c>
      <c r="H1247" s="12">
        <v>1018.9</v>
      </c>
      <c r="I1247" s="12">
        <v>0</v>
      </c>
      <c r="J1247" s="10">
        <v>5</v>
      </c>
      <c r="K1247" s="10">
        <v>0</v>
      </c>
      <c r="L1247" s="14">
        <v>0</v>
      </c>
      <c r="M1247" s="14">
        <v>4305.55</v>
      </c>
      <c r="N1247" s="14">
        <v>0</v>
      </c>
      <c r="O1247" s="14">
        <v>0</v>
      </c>
      <c r="P1247" s="14">
        <v>0</v>
      </c>
      <c r="Q1247" s="16">
        <v>0</v>
      </c>
      <c r="R1247" s="14">
        <v>0</v>
      </c>
      <c r="S1247" s="16">
        <v>0</v>
      </c>
      <c r="T1247" s="14">
        <v>4305.55</v>
      </c>
      <c r="U1247" s="14">
        <v>0</v>
      </c>
      <c r="V1247" s="14">
        <v>659.99</v>
      </c>
      <c r="W1247">
        <f t="shared" si="96"/>
        <v>15</v>
      </c>
      <c r="X1247">
        <f t="shared" si="97"/>
        <v>5094.5</v>
      </c>
      <c r="Y1247">
        <f t="shared" si="98"/>
        <v>0</v>
      </c>
      <c r="Z1247">
        <f t="shared" si="100"/>
        <v>0</v>
      </c>
      <c r="AA1247" s="23">
        <f t="shared" si="99"/>
        <v>0</v>
      </c>
    </row>
    <row r="1248" spans="1:27" x14ac:dyDescent="0.25">
      <c r="A1248" s="10" t="s">
        <v>115</v>
      </c>
      <c r="B1248" s="10" t="s">
        <v>117</v>
      </c>
      <c r="C1248" s="11">
        <v>45726.625</v>
      </c>
      <c r="D1248" s="12">
        <v>9.7100000000000009</v>
      </c>
      <c r="E1248" s="12">
        <v>9.7100000000000009</v>
      </c>
      <c r="F1248" s="13">
        <v>0</v>
      </c>
      <c r="G1248" s="14">
        <v>1880.01</v>
      </c>
      <c r="H1248" s="12">
        <v>1018.9</v>
      </c>
      <c r="I1248" s="12">
        <v>0</v>
      </c>
      <c r="J1248" s="10">
        <v>7.5</v>
      </c>
      <c r="K1248" s="10">
        <v>0</v>
      </c>
      <c r="L1248" s="14">
        <v>0</v>
      </c>
      <c r="M1248" s="14">
        <v>6247.7112148664664</v>
      </c>
      <c r="N1248" s="14">
        <v>-124.08065999999999</v>
      </c>
      <c r="O1248" s="14">
        <v>-112.14450136353361</v>
      </c>
      <c r="P1248" s="14">
        <v>-112.14450136353361</v>
      </c>
      <c r="Q1248" s="16">
        <v>0</v>
      </c>
      <c r="R1248" s="14">
        <v>-98.46928376999999</v>
      </c>
      <c r="S1248" s="16">
        <v>0</v>
      </c>
      <c r="T1248" s="14">
        <v>6458.3249999999998</v>
      </c>
      <c r="U1248" s="14">
        <v>0</v>
      </c>
      <c r="V1248" s="14">
        <v>659.99</v>
      </c>
      <c r="W1248">
        <f t="shared" si="96"/>
        <v>15</v>
      </c>
      <c r="X1248">
        <f t="shared" si="97"/>
        <v>7641.75</v>
      </c>
      <c r="Y1248">
        <f t="shared" si="98"/>
        <v>0</v>
      </c>
      <c r="Z1248">
        <f t="shared" si="100"/>
        <v>0</v>
      </c>
      <c r="AA1248" s="23">
        <f t="shared" si="99"/>
        <v>0</v>
      </c>
    </row>
    <row r="1249" spans="1:27" x14ac:dyDescent="0.25">
      <c r="A1249" s="10" t="s">
        <v>73</v>
      </c>
      <c r="B1249" s="10" t="s">
        <v>76</v>
      </c>
      <c r="C1249" s="11">
        <v>45726.625</v>
      </c>
      <c r="D1249" s="12">
        <v>44.21</v>
      </c>
      <c r="E1249" s="12">
        <v>44.21</v>
      </c>
      <c r="F1249" s="13">
        <v>22.1</v>
      </c>
      <c r="G1249" s="14">
        <v>1880.01</v>
      </c>
      <c r="H1249" s="12">
        <v>1018.9</v>
      </c>
      <c r="I1249" s="12">
        <v>0</v>
      </c>
      <c r="J1249" s="10">
        <v>9</v>
      </c>
      <c r="K1249" s="10">
        <v>0</v>
      </c>
      <c r="L1249" s="14">
        <v>41548.220999999998</v>
      </c>
      <c r="M1249" s="14">
        <v>7812.2841243843031</v>
      </c>
      <c r="N1249" s="14">
        <v>-738.84393000000057</v>
      </c>
      <c r="O1249" s="14">
        <v>-668.00140014569536</v>
      </c>
      <c r="P1249" s="14">
        <v>-668.00140014569536</v>
      </c>
      <c r="Q1249" s="16">
        <v>0</v>
      </c>
      <c r="R1249" s="14">
        <v>-349.95822147000013</v>
      </c>
      <c r="S1249" s="16">
        <v>1080.2537460000001</v>
      </c>
      <c r="T1249" s="14">
        <v>7749.9899999999989</v>
      </c>
      <c r="U1249" s="14">
        <v>0</v>
      </c>
      <c r="V1249" s="14">
        <v>659.99</v>
      </c>
      <c r="W1249">
        <f t="shared" si="96"/>
        <v>15</v>
      </c>
      <c r="X1249">
        <f t="shared" si="97"/>
        <v>9170.1</v>
      </c>
      <c r="Y1249">
        <f t="shared" si="98"/>
        <v>0</v>
      </c>
      <c r="Z1249">
        <f t="shared" si="100"/>
        <v>0</v>
      </c>
      <c r="AA1249" s="23">
        <f t="shared" si="99"/>
        <v>1080.2537460000001</v>
      </c>
    </row>
    <row r="1250" spans="1:27" x14ac:dyDescent="0.25">
      <c r="A1250" s="10" t="s">
        <v>26</v>
      </c>
      <c r="B1250" s="10" t="s">
        <v>42</v>
      </c>
      <c r="C1250" s="11">
        <v>45726.666666666657</v>
      </c>
      <c r="D1250" s="12">
        <v>11.46</v>
      </c>
      <c r="E1250" s="12">
        <v>11.46</v>
      </c>
      <c r="F1250" s="13">
        <v>44.12</v>
      </c>
      <c r="G1250" s="14">
        <v>2578.33</v>
      </c>
      <c r="H1250" s="12">
        <v>2169.3000000000002</v>
      </c>
      <c r="I1250" s="12">
        <v>0</v>
      </c>
      <c r="J1250" s="10">
        <v>1.6</v>
      </c>
      <c r="K1250" s="10">
        <v>0</v>
      </c>
      <c r="L1250" s="14">
        <v>113755.91959999999</v>
      </c>
      <c r="M1250" s="14">
        <v>-60550.89365536243</v>
      </c>
      <c r="N1250" s="14">
        <v>-66322.808600000004</v>
      </c>
      <c r="O1250" s="14">
        <v>-61908.148003422422</v>
      </c>
      <c r="P1250" s="14">
        <v>-61908.148003422422</v>
      </c>
      <c r="Q1250" s="16">
        <v>0</v>
      </c>
      <c r="R1250" s="14">
        <v>-2482.3594007400002</v>
      </c>
      <c r="S1250" s="16">
        <v>3185.1657488000001</v>
      </c>
      <c r="T1250" s="14">
        <v>654.44800000000043</v>
      </c>
      <c r="U1250" s="14">
        <v>0</v>
      </c>
      <c r="V1250" s="14">
        <v>660</v>
      </c>
      <c r="W1250">
        <f t="shared" si="96"/>
        <v>16</v>
      </c>
      <c r="X1250">
        <f t="shared" si="97"/>
        <v>3470.8800000000006</v>
      </c>
      <c r="Y1250">
        <f t="shared" si="98"/>
        <v>0</v>
      </c>
      <c r="Z1250">
        <f t="shared" si="100"/>
        <v>0</v>
      </c>
      <c r="AA1250" s="23">
        <f t="shared" si="99"/>
        <v>3185.1657488000001</v>
      </c>
    </row>
    <row r="1251" spans="1:27" x14ac:dyDescent="0.25">
      <c r="A1251" s="10" t="s">
        <v>106</v>
      </c>
      <c r="B1251" s="10" t="s">
        <v>107</v>
      </c>
      <c r="C1251" s="11">
        <v>45726.666666666657</v>
      </c>
      <c r="D1251" s="12">
        <v>80.490000000000009</v>
      </c>
      <c r="E1251" s="12">
        <v>80.489999999999995</v>
      </c>
      <c r="F1251" s="13">
        <v>100.18</v>
      </c>
      <c r="G1251" s="14">
        <v>2578.33</v>
      </c>
      <c r="H1251" s="12">
        <v>0</v>
      </c>
      <c r="I1251" s="12">
        <v>2169.3000000000002</v>
      </c>
      <c r="J1251" s="10">
        <v>0</v>
      </c>
      <c r="K1251" s="10">
        <v>0.1</v>
      </c>
      <c r="L1251" s="14">
        <v>258297.09940000001</v>
      </c>
      <c r="M1251" s="14">
        <v>-34074.288373964038</v>
      </c>
      <c r="N1251" s="14">
        <v>-37948.585400000033</v>
      </c>
      <c r="O1251" s="14">
        <v>-32829.782255014041</v>
      </c>
      <c r="P1251" s="14">
        <v>-32829.782255014041</v>
      </c>
      <c r="Q1251" s="16">
        <v>0</v>
      </c>
      <c r="R1251" s="14">
        <v>-1203.60311895</v>
      </c>
      <c r="S1251" s="16">
        <v>0</v>
      </c>
      <c r="T1251" s="14">
        <v>-40.90300000000002</v>
      </c>
      <c r="U1251" s="14">
        <v>0</v>
      </c>
      <c r="V1251" s="14">
        <v>660</v>
      </c>
      <c r="W1251">
        <f t="shared" si="96"/>
        <v>16</v>
      </c>
      <c r="X1251">
        <f t="shared" si="97"/>
        <v>0</v>
      </c>
      <c r="Y1251">
        <f t="shared" si="98"/>
        <v>216.93000000000004</v>
      </c>
      <c r="Z1251">
        <f t="shared" si="100"/>
        <v>0</v>
      </c>
      <c r="AA1251" s="23">
        <f t="shared" si="99"/>
        <v>0</v>
      </c>
    </row>
    <row r="1252" spans="1:27" x14ac:dyDescent="0.25">
      <c r="A1252" s="10" t="s">
        <v>54</v>
      </c>
      <c r="B1252" s="10" t="s">
        <v>54</v>
      </c>
      <c r="C1252" s="11">
        <v>45726.666666666657</v>
      </c>
      <c r="D1252" s="12">
        <v>72</v>
      </c>
      <c r="E1252" s="12">
        <v>72</v>
      </c>
      <c r="F1252" s="13">
        <v>92.55</v>
      </c>
      <c r="G1252" s="14">
        <v>2578.33</v>
      </c>
      <c r="H1252" s="12">
        <v>0</v>
      </c>
      <c r="I1252" s="12">
        <v>2169.3000000000002</v>
      </c>
      <c r="J1252" s="10">
        <v>0</v>
      </c>
      <c r="K1252" s="10">
        <v>8</v>
      </c>
      <c r="L1252" s="14">
        <v>238624.44149999999</v>
      </c>
      <c r="M1252" s="14">
        <v>-18355.524670510189</v>
      </c>
      <c r="N1252" s="14">
        <v>-24323.531500000001</v>
      </c>
      <c r="O1252" s="14">
        <v>-19150.342412510181</v>
      </c>
      <c r="P1252" s="14">
        <v>-19150.342412510181</v>
      </c>
      <c r="Q1252" s="16">
        <v>0</v>
      </c>
      <c r="R1252" s="14">
        <v>-228.18220499999981</v>
      </c>
      <c r="S1252" s="16">
        <v>4295.2399469999991</v>
      </c>
      <c r="T1252" s="14">
        <v>-3272.239999999998</v>
      </c>
      <c r="U1252" s="14">
        <v>0</v>
      </c>
      <c r="V1252" s="14">
        <v>660</v>
      </c>
      <c r="W1252">
        <f t="shared" si="96"/>
        <v>16</v>
      </c>
      <c r="X1252">
        <f t="shared" si="97"/>
        <v>0</v>
      </c>
      <c r="Y1252">
        <f t="shared" si="98"/>
        <v>17354.400000000001</v>
      </c>
      <c r="Z1252">
        <f t="shared" si="100"/>
        <v>0</v>
      </c>
      <c r="AA1252" s="23">
        <f t="shared" si="99"/>
        <v>4295.2399469999991</v>
      </c>
    </row>
    <row r="1253" spans="1:27" x14ac:dyDescent="0.25">
      <c r="A1253" s="10" t="s">
        <v>98</v>
      </c>
      <c r="B1253" s="10" t="s">
        <v>104</v>
      </c>
      <c r="C1253" s="11">
        <v>45726.666666666657</v>
      </c>
      <c r="D1253" s="12">
        <v>26.04</v>
      </c>
      <c r="E1253" s="12">
        <v>13.02</v>
      </c>
      <c r="F1253" s="13">
        <v>24.2</v>
      </c>
      <c r="G1253" s="14">
        <v>2578.33</v>
      </c>
      <c r="H1253" s="12">
        <v>0</v>
      </c>
      <c r="I1253" s="12">
        <v>2169.3000000000002</v>
      </c>
      <c r="J1253" s="10">
        <v>0</v>
      </c>
      <c r="K1253" s="10">
        <v>1.8</v>
      </c>
      <c r="L1253" s="14">
        <v>62395.586000000003</v>
      </c>
      <c r="M1253" s="14">
        <v>-16513.799396916951</v>
      </c>
      <c r="N1253" s="14">
        <v>-18218.421999999999</v>
      </c>
      <c r="O1253" s="14">
        <v>-16586.05351095695</v>
      </c>
      <c r="P1253" s="14">
        <v>-16586.05351095695</v>
      </c>
      <c r="Q1253" s="16">
        <v>0</v>
      </c>
      <c r="R1253" s="14">
        <v>-490.42930595999991</v>
      </c>
      <c r="S1253" s="16">
        <v>1298.93742</v>
      </c>
      <c r="T1253" s="14">
        <v>-736.25400000000036</v>
      </c>
      <c r="U1253" s="14">
        <v>0</v>
      </c>
      <c r="V1253" s="14">
        <v>660</v>
      </c>
      <c r="W1253">
        <f t="shared" si="96"/>
        <v>16</v>
      </c>
      <c r="X1253">
        <f t="shared" si="97"/>
        <v>0</v>
      </c>
      <c r="Y1253">
        <f t="shared" si="98"/>
        <v>3904.7400000000002</v>
      </c>
      <c r="Z1253">
        <f t="shared" si="100"/>
        <v>623.95586000000003</v>
      </c>
      <c r="AA1253" s="23">
        <f t="shared" si="99"/>
        <v>2546.8491400000003</v>
      </c>
    </row>
    <row r="1254" spans="1:27" x14ac:dyDescent="0.25">
      <c r="A1254" s="10" t="s">
        <v>78</v>
      </c>
      <c r="B1254" s="10" t="s">
        <v>79</v>
      </c>
      <c r="C1254" s="11">
        <v>45726.666666666657</v>
      </c>
      <c r="D1254" s="12">
        <v>0</v>
      </c>
      <c r="E1254" s="12">
        <v>0</v>
      </c>
      <c r="F1254" s="13">
        <v>7.56</v>
      </c>
      <c r="G1254" s="14">
        <v>2578.33</v>
      </c>
      <c r="H1254" s="12">
        <v>0</v>
      </c>
      <c r="I1254" s="12">
        <v>0</v>
      </c>
      <c r="J1254" s="10">
        <v>0</v>
      </c>
      <c r="K1254" s="10">
        <v>0</v>
      </c>
      <c r="L1254" s="14">
        <v>19492.174800000001</v>
      </c>
      <c r="M1254" s="14">
        <v>-9945.0593534037343</v>
      </c>
      <c r="N1254" s="14">
        <v>-14652.2628</v>
      </c>
      <c r="O1254" s="14">
        <v>-14265.976597403729</v>
      </c>
      <c r="P1254" s="14">
        <v>-14265.976597403729</v>
      </c>
      <c r="Q1254" s="16">
        <v>0</v>
      </c>
      <c r="R1254" s="14">
        <v>-1169.5304880000001</v>
      </c>
      <c r="S1254" s="16">
        <v>5490.4477319999987</v>
      </c>
      <c r="T1254" s="14">
        <v>0</v>
      </c>
      <c r="U1254" s="14">
        <v>0</v>
      </c>
      <c r="V1254" s="14">
        <v>660</v>
      </c>
      <c r="W1254">
        <f t="shared" si="96"/>
        <v>16</v>
      </c>
      <c r="X1254">
        <f t="shared" si="97"/>
        <v>0</v>
      </c>
      <c r="Y1254">
        <f t="shared" si="98"/>
        <v>0</v>
      </c>
      <c r="Z1254">
        <f t="shared" si="100"/>
        <v>272.89044720000004</v>
      </c>
      <c r="AA1254" s="23">
        <f t="shared" si="99"/>
        <v>6036.2286263999995</v>
      </c>
    </row>
    <row r="1255" spans="1:27" x14ac:dyDescent="0.25">
      <c r="A1255" s="10" t="s">
        <v>110</v>
      </c>
      <c r="B1255" s="10" t="s">
        <v>111</v>
      </c>
      <c r="C1255" s="11">
        <v>45726.666666666657</v>
      </c>
      <c r="D1255" s="12">
        <v>8.66</v>
      </c>
      <c r="E1255" s="12">
        <v>8.66</v>
      </c>
      <c r="F1255" s="13">
        <v>14.99</v>
      </c>
      <c r="G1255" s="14">
        <v>2578.33</v>
      </c>
      <c r="H1255" s="12">
        <v>0</v>
      </c>
      <c r="I1255" s="12">
        <v>2169.3000000000002</v>
      </c>
      <c r="J1255" s="10">
        <v>0</v>
      </c>
      <c r="K1255" s="10">
        <v>3.3</v>
      </c>
      <c r="L1255" s="14">
        <v>38649.166700000002</v>
      </c>
      <c r="M1255" s="14">
        <v>-5491.3959697782466</v>
      </c>
      <c r="N1255" s="14">
        <v>-5795.0087000000003</v>
      </c>
      <c r="O1255" s="14">
        <v>-5029.078782418248</v>
      </c>
      <c r="P1255" s="14">
        <v>-5029.078782418248</v>
      </c>
      <c r="Q1255" s="16">
        <v>0</v>
      </c>
      <c r="R1255" s="14">
        <v>-40.098188159999943</v>
      </c>
      <c r="S1255" s="16">
        <v>927.58000079999999</v>
      </c>
      <c r="T1255" s="14">
        <v>-1349.7989999999991</v>
      </c>
      <c r="U1255" s="14">
        <v>0</v>
      </c>
      <c r="V1255" s="14">
        <v>660</v>
      </c>
      <c r="W1255">
        <f t="shared" si="96"/>
        <v>16</v>
      </c>
      <c r="X1255">
        <f t="shared" si="97"/>
        <v>0</v>
      </c>
      <c r="Y1255">
        <f t="shared" si="98"/>
        <v>7158.6900000000005</v>
      </c>
      <c r="Z1255">
        <f t="shared" si="100"/>
        <v>0</v>
      </c>
      <c r="AA1255" s="23">
        <f t="shared" si="99"/>
        <v>927.58000079999999</v>
      </c>
    </row>
    <row r="1256" spans="1:27" x14ac:dyDescent="0.25">
      <c r="A1256" s="10" t="s">
        <v>26</v>
      </c>
      <c r="B1256" s="10" t="s">
        <v>41</v>
      </c>
      <c r="C1256" s="11">
        <v>45726.666666666657</v>
      </c>
      <c r="D1256" s="12">
        <v>28.1</v>
      </c>
      <c r="E1256" s="12">
        <v>28.1</v>
      </c>
      <c r="F1256" s="13">
        <v>40</v>
      </c>
      <c r="G1256" s="14">
        <v>2578.33</v>
      </c>
      <c r="H1256" s="12">
        <v>0</v>
      </c>
      <c r="I1256" s="12">
        <v>2169.3000000000002</v>
      </c>
      <c r="J1256" s="10">
        <v>0</v>
      </c>
      <c r="K1256" s="10">
        <v>7</v>
      </c>
      <c r="L1256" s="14">
        <v>103133.2</v>
      </c>
      <c r="M1256" s="14">
        <v>-5469.9052544174283</v>
      </c>
      <c r="N1256" s="14">
        <v>-9496.8369999999977</v>
      </c>
      <c r="O1256" s="14">
        <v>-5494.4248544174307</v>
      </c>
      <c r="P1256" s="14">
        <v>-5494.4248544174307</v>
      </c>
      <c r="Q1256" s="16">
        <v>0</v>
      </c>
      <c r="R1256" s="14">
        <v>0</v>
      </c>
      <c r="S1256" s="16">
        <v>2887.7296000000001</v>
      </c>
      <c r="T1256" s="14">
        <v>-2863.2099999999982</v>
      </c>
      <c r="U1256" s="14">
        <v>0</v>
      </c>
      <c r="V1256" s="14">
        <v>660</v>
      </c>
      <c r="W1256">
        <f t="shared" si="96"/>
        <v>16</v>
      </c>
      <c r="X1256">
        <f t="shared" si="97"/>
        <v>0</v>
      </c>
      <c r="Y1256">
        <f t="shared" si="98"/>
        <v>15185.100000000002</v>
      </c>
      <c r="Z1256">
        <f t="shared" si="100"/>
        <v>0</v>
      </c>
      <c r="AA1256" s="23">
        <f t="shared" si="99"/>
        <v>2887.7296000000001</v>
      </c>
    </row>
    <row r="1257" spans="1:27" x14ac:dyDescent="0.25">
      <c r="A1257" s="10" t="s">
        <v>26</v>
      </c>
      <c r="B1257" s="10" t="s">
        <v>29</v>
      </c>
      <c r="C1257" s="11">
        <v>45726.666666666657</v>
      </c>
      <c r="D1257" s="12">
        <v>6.89</v>
      </c>
      <c r="E1257" s="12">
        <v>6.89</v>
      </c>
      <c r="F1257" s="13">
        <v>9</v>
      </c>
      <c r="G1257" s="14">
        <v>2578.33</v>
      </c>
      <c r="H1257" s="12">
        <v>2169.3000000000002</v>
      </c>
      <c r="I1257" s="12">
        <v>0</v>
      </c>
      <c r="J1257" s="10">
        <v>1.7</v>
      </c>
      <c r="K1257" s="10">
        <v>0</v>
      </c>
      <c r="L1257" s="14">
        <v>23204.97</v>
      </c>
      <c r="M1257" s="14">
        <v>-5329.660570233923</v>
      </c>
      <c r="N1257" s="14">
        <v>-7364.8940000000002</v>
      </c>
      <c r="O1257" s="14">
        <v>-6464.3512672439228</v>
      </c>
      <c r="P1257" s="14">
        <v>-6464.3512672439228</v>
      </c>
      <c r="Q1257" s="16">
        <v>0</v>
      </c>
      <c r="R1257" s="14">
        <v>-210.3994629899999</v>
      </c>
      <c r="S1257" s="16">
        <v>649.73916000000008</v>
      </c>
      <c r="T1257" s="14">
        <v>695.35099999999954</v>
      </c>
      <c r="U1257" s="14">
        <v>0</v>
      </c>
      <c r="V1257" s="14">
        <v>660</v>
      </c>
      <c r="W1257">
        <f t="shared" si="96"/>
        <v>16</v>
      </c>
      <c r="X1257">
        <f t="shared" si="97"/>
        <v>3687.8100000000004</v>
      </c>
      <c r="Y1257">
        <f t="shared" si="98"/>
        <v>0</v>
      </c>
      <c r="Z1257">
        <f t="shared" si="100"/>
        <v>0</v>
      </c>
      <c r="AA1257" s="23">
        <f t="shared" si="99"/>
        <v>649.73916000000008</v>
      </c>
    </row>
    <row r="1258" spans="1:27" x14ac:dyDescent="0.25">
      <c r="A1258" s="10" t="s">
        <v>98</v>
      </c>
      <c r="B1258" s="10" t="s">
        <v>101</v>
      </c>
      <c r="C1258" s="11">
        <v>45726.666666666657</v>
      </c>
      <c r="D1258" s="12">
        <v>7.2</v>
      </c>
      <c r="E1258" s="12">
        <v>3.6</v>
      </c>
      <c r="F1258" s="13">
        <v>5.5</v>
      </c>
      <c r="G1258" s="14">
        <v>2578.33</v>
      </c>
      <c r="H1258" s="12">
        <v>2169.3000000000002</v>
      </c>
      <c r="I1258" s="12">
        <v>0</v>
      </c>
      <c r="J1258" s="10">
        <v>1</v>
      </c>
      <c r="K1258" s="10">
        <v>0</v>
      </c>
      <c r="L1258" s="14">
        <v>14180.815000000001</v>
      </c>
      <c r="M1258" s="14">
        <v>-4727.4227761811262</v>
      </c>
      <c r="N1258" s="14">
        <v>-5620.5769999999993</v>
      </c>
      <c r="O1258" s="14">
        <v>-5249.584161581126</v>
      </c>
      <c r="P1258" s="14">
        <v>-5249.584161581126</v>
      </c>
      <c r="Q1258" s="16">
        <v>0</v>
      </c>
      <c r="R1258" s="14">
        <v>-182.08166460000001</v>
      </c>
      <c r="S1258" s="16">
        <v>295.21305000000001</v>
      </c>
      <c r="T1258" s="14">
        <v>409.02999999999969</v>
      </c>
      <c r="U1258" s="14">
        <v>0</v>
      </c>
      <c r="V1258" s="14">
        <v>660</v>
      </c>
      <c r="W1258">
        <f t="shared" si="96"/>
        <v>16</v>
      </c>
      <c r="X1258">
        <f t="shared" si="97"/>
        <v>2169.3000000000002</v>
      </c>
      <c r="Y1258">
        <f t="shared" si="98"/>
        <v>0</v>
      </c>
      <c r="Z1258">
        <f t="shared" si="100"/>
        <v>141.80815000000001</v>
      </c>
      <c r="AA1258" s="23">
        <f t="shared" si="99"/>
        <v>578.82934999999998</v>
      </c>
    </row>
    <row r="1259" spans="1:27" x14ac:dyDescent="0.25">
      <c r="A1259" s="10" t="s">
        <v>118</v>
      </c>
      <c r="B1259" s="10" t="s">
        <v>121</v>
      </c>
      <c r="C1259" s="11">
        <v>45726.666666666657</v>
      </c>
      <c r="D1259" s="12">
        <v>0</v>
      </c>
      <c r="E1259" s="12">
        <v>0</v>
      </c>
      <c r="F1259" s="13">
        <v>11.9</v>
      </c>
      <c r="G1259" s="14">
        <v>2578.33</v>
      </c>
      <c r="H1259" s="12">
        <v>0</v>
      </c>
      <c r="I1259" s="12">
        <v>2169.3000000000002</v>
      </c>
      <c r="J1259" s="10">
        <v>0</v>
      </c>
      <c r="K1259" s="10">
        <v>11.8</v>
      </c>
      <c r="L1259" s="14">
        <v>30682.127</v>
      </c>
      <c r="M1259" s="14">
        <v>-4278.9938516760312</v>
      </c>
      <c r="N1259" s="14">
        <v>-193.81299999999931</v>
      </c>
      <c r="O1259" s="14">
        <v>-50.74132817603369</v>
      </c>
      <c r="P1259" s="14">
        <v>-50.74132817603369</v>
      </c>
      <c r="Q1259" s="16">
        <v>0</v>
      </c>
      <c r="R1259" s="14">
        <v>0</v>
      </c>
      <c r="S1259" s="16">
        <v>598.30147650000004</v>
      </c>
      <c r="T1259" s="14">
        <v>-4826.5539999999974</v>
      </c>
      <c r="U1259" s="14">
        <v>0</v>
      </c>
      <c r="V1259" s="14">
        <v>660</v>
      </c>
      <c r="W1259">
        <f t="shared" si="96"/>
        <v>16</v>
      </c>
      <c r="X1259">
        <f t="shared" si="97"/>
        <v>0</v>
      </c>
      <c r="Y1259">
        <f t="shared" si="98"/>
        <v>25597.740000000005</v>
      </c>
      <c r="Z1259">
        <f t="shared" si="100"/>
        <v>0</v>
      </c>
      <c r="AA1259" s="23">
        <f t="shared" si="99"/>
        <v>598.30147650000004</v>
      </c>
    </row>
    <row r="1260" spans="1:27" x14ac:dyDescent="0.25">
      <c r="A1260" s="10" t="s">
        <v>26</v>
      </c>
      <c r="B1260" s="10" t="s">
        <v>40</v>
      </c>
      <c r="C1260" s="11">
        <v>45726.666666666657</v>
      </c>
      <c r="D1260" s="12">
        <v>4.6100000000000003</v>
      </c>
      <c r="E1260" s="12">
        <v>4.6100000000000003</v>
      </c>
      <c r="F1260" s="13">
        <v>5.21</v>
      </c>
      <c r="G1260" s="14">
        <v>2578.33</v>
      </c>
      <c r="H1260" s="12">
        <v>2169.3000000000002</v>
      </c>
      <c r="I1260" s="12">
        <v>0</v>
      </c>
      <c r="J1260" s="10">
        <v>1.6</v>
      </c>
      <c r="K1260" s="10">
        <v>0</v>
      </c>
      <c r="L1260" s="14">
        <v>13433.0993</v>
      </c>
      <c r="M1260" s="14">
        <v>-2848.9115106878721</v>
      </c>
      <c r="N1260" s="14">
        <v>-4283.2673000000013</v>
      </c>
      <c r="O1260" s="14">
        <v>-3761.9531180378722</v>
      </c>
      <c r="P1260" s="14">
        <v>-3761.9531180378722</v>
      </c>
      <c r="Q1260" s="16">
        <v>0</v>
      </c>
      <c r="R1260" s="14">
        <v>-117.53317305</v>
      </c>
      <c r="S1260" s="16">
        <v>376.12678039999997</v>
      </c>
      <c r="T1260" s="14">
        <v>654.44800000000043</v>
      </c>
      <c r="U1260" s="14">
        <v>0</v>
      </c>
      <c r="V1260" s="14">
        <v>660</v>
      </c>
      <c r="W1260">
        <f t="shared" si="96"/>
        <v>16</v>
      </c>
      <c r="X1260">
        <f t="shared" si="97"/>
        <v>3470.8800000000006</v>
      </c>
      <c r="Y1260">
        <f t="shared" si="98"/>
        <v>0</v>
      </c>
      <c r="Z1260">
        <f t="shared" si="100"/>
        <v>0</v>
      </c>
      <c r="AA1260" s="23">
        <f t="shared" si="99"/>
        <v>376.12678039999997</v>
      </c>
    </row>
    <row r="1261" spans="1:27" x14ac:dyDescent="0.25">
      <c r="A1261" s="10" t="s">
        <v>112</v>
      </c>
      <c r="B1261" s="10" t="s">
        <v>154</v>
      </c>
      <c r="C1261" s="11">
        <v>45726.666666666657</v>
      </c>
      <c r="D1261" s="12">
        <v>0</v>
      </c>
      <c r="E1261" s="12">
        <v>0</v>
      </c>
      <c r="F1261" s="13">
        <v>5.3</v>
      </c>
      <c r="G1261" s="14">
        <v>2578.33</v>
      </c>
      <c r="H1261" s="12">
        <v>0</v>
      </c>
      <c r="I1261" s="12">
        <v>2169.3000000000002</v>
      </c>
      <c r="J1261" s="10">
        <v>0</v>
      </c>
      <c r="K1261" s="10">
        <v>5</v>
      </c>
      <c r="L1261" s="14">
        <v>13665.148999999999</v>
      </c>
      <c r="M1261" s="14">
        <v>-2750.4712993665589</v>
      </c>
      <c r="N1261" s="14">
        <v>-581.43899999999974</v>
      </c>
      <c r="O1261" s="14">
        <v>-428.15082436656041</v>
      </c>
      <c r="P1261" s="14">
        <v>-428.15082436656041</v>
      </c>
      <c r="Q1261" s="16">
        <v>0</v>
      </c>
      <c r="R1261" s="14">
        <v>-3.8674949999999861</v>
      </c>
      <c r="S1261" s="16">
        <v>-273.30297999999999</v>
      </c>
      <c r="T1261" s="14">
        <v>-2045.149999999999</v>
      </c>
      <c r="U1261" s="14">
        <v>0</v>
      </c>
      <c r="V1261" s="14">
        <v>660</v>
      </c>
      <c r="W1261">
        <f t="shared" si="96"/>
        <v>16</v>
      </c>
      <c r="X1261">
        <f t="shared" si="97"/>
        <v>0</v>
      </c>
      <c r="Y1261">
        <f t="shared" si="98"/>
        <v>10846.5</v>
      </c>
      <c r="Z1261">
        <f t="shared" si="100"/>
        <v>598.53352619999998</v>
      </c>
      <c r="AA1261" s="23">
        <f t="shared" si="99"/>
        <v>923.76407240000003</v>
      </c>
    </row>
    <row r="1262" spans="1:27" x14ac:dyDescent="0.25">
      <c r="A1262" s="10" t="s">
        <v>112</v>
      </c>
      <c r="B1262" s="10" t="s">
        <v>113</v>
      </c>
      <c r="C1262" s="11">
        <v>45726.666666666657</v>
      </c>
      <c r="D1262" s="12">
        <v>8.4</v>
      </c>
      <c r="E1262" s="12">
        <v>8.4</v>
      </c>
      <c r="F1262" s="13">
        <v>9.57</v>
      </c>
      <c r="G1262" s="14">
        <v>2578.33</v>
      </c>
      <c r="H1262" s="12">
        <v>0</v>
      </c>
      <c r="I1262" s="12">
        <v>0</v>
      </c>
      <c r="J1262" s="10">
        <v>0</v>
      </c>
      <c r="K1262" s="10">
        <v>0</v>
      </c>
      <c r="L1262" s="14">
        <v>24674.6181</v>
      </c>
      <c r="M1262" s="14">
        <v>-2576.8737877293279</v>
      </c>
      <c r="N1262" s="14">
        <v>-2267.6120999999998</v>
      </c>
      <c r="O1262" s="14">
        <v>-1778.6228197293281</v>
      </c>
      <c r="P1262" s="14">
        <v>-1778.6228197293281</v>
      </c>
      <c r="Q1262" s="16">
        <v>0</v>
      </c>
      <c r="R1262" s="14">
        <v>-58.012424999999993</v>
      </c>
      <c r="S1262" s="16">
        <v>-740.23854300000005</v>
      </c>
      <c r="T1262" s="14">
        <v>0</v>
      </c>
      <c r="U1262" s="14">
        <v>0</v>
      </c>
      <c r="V1262" s="14">
        <v>660</v>
      </c>
      <c r="W1262">
        <f t="shared" si="96"/>
        <v>16</v>
      </c>
      <c r="X1262">
        <f t="shared" si="97"/>
        <v>0</v>
      </c>
      <c r="Y1262">
        <f t="shared" si="98"/>
        <v>0</v>
      </c>
      <c r="Z1262">
        <f t="shared" si="100"/>
        <v>1080.74827278</v>
      </c>
      <c r="AA1262" s="23">
        <f t="shared" si="99"/>
        <v>1421.25800256</v>
      </c>
    </row>
    <row r="1263" spans="1:27" x14ac:dyDescent="0.25">
      <c r="A1263" s="10" t="s">
        <v>26</v>
      </c>
      <c r="B1263" s="10" t="s">
        <v>27</v>
      </c>
      <c r="C1263" s="11">
        <v>45726.666666666657</v>
      </c>
      <c r="D1263" s="12">
        <v>24.7</v>
      </c>
      <c r="E1263" s="12">
        <v>24.7</v>
      </c>
      <c r="F1263" s="13">
        <v>30.37</v>
      </c>
      <c r="G1263" s="14">
        <v>2578.33</v>
      </c>
      <c r="H1263" s="12">
        <v>0</v>
      </c>
      <c r="I1263" s="12">
        <v>2169.3000000000002</v>
      </c>
      <c r="J1263" s="10">
        <v>0</v>
      </c>
      <c r="K1263" s="10">
        <v>4.5</v>
      </c>
      <c r="L1263" s="14">
        <v>78303.882099999988</v>
      </c>
      <c r="M1263" s="14">
        <v>-2366.892660167096</v>
      </c>
      <c r="N1263" s="14">
        <v>-2267.6120999999971</v>
      </c>
      <c r="O1263" s="14">
        <v>-1096.906547417097</v>
      </c>
      <c r="P1263" s="14">
        <v>-1096.906547417097</v>
      </c>
      <c r="Q1263" s="16">
        <v>0</v>
      </c>
      <c r="R1263" s="14">
        <v>-16.630228499999951</v>
      </c>
      <c r="S1263" s="16">
        <v>587.27911574999985</v>
      </c>
      <c r="T1263" s="14">
        <v>-1840.6349999999991</v>
      </c>
      <c r="U1263" s="14">
        <v>0</v>
      </c>
      <c r="V1263" s="14">
        <v>660</v>
      </c>
      <c r="W1263">
        <f t="shared" si="96"/>
        <v>16</v>
      </c>
      <c r="X1263">
        <f t="shared" si="97"/>
        <v>0</v>
      </c>
      <c r="Y1263">
        <f t="shared" si="98"/>
        <v>9761.85</v>
      </c>
      <c r="Z1263">
        <f t="shared" si="100"/>
        <v>0</v>
      </c>
      <c r="AA1263" s="23">
        <f t="shared" si="99"/>
        <v>587.27911574999985</v>
      </c>
    </row>
    <row r="1264" spans="1:27" x14ac:dyDescent="0.25">
      <c r="A1264" s="10" t="s">
        <v>80</v>
      </c>
      <c r="B1264" s="10" t="s">
        <v>81</v>
      </c>
      <c r="C1264" s="11">
        <v>45726.666666666657</v>
      </c>
      <c r="D1264" s="12">
        <v>29.16</v>
      </c>
      <c r="E1264" s="12">
        <v>29.36</v>
      </c>
      <c r="F1264" s="13">
        <v>32.090000000000003</v>
      </c>
      <c r="G1264" s="14">
        <v>2578.33</v>
      </c>
      <c r="H1264" s="12">
        <v>0</v>
      </c>
      <c r="I1264" s="12">
        <v>2169.3000000000002</v>
      </c>
      <c r="J1264" s="10">
        <v>0</v>
      </c>
      <c r="K1264" s="10">
        <v>0.2</v>
      </c>
      <c r="L1264" s="14">
        <v>82738.609700000001</v>
      </c>
      <c r="M1264" s="14">
        <v>-2340.7994077305038</v>
      </c>
      <c r="N1264" s="14">
        <v>-5213.56970000001</v>
      </c>
      <c r="O1264" s="14">
        <v>-3706.9190774805052</v>
      </c>
      <c r="P1264" s="14">
        <v>-3706.9190774805052</v>
      </c>
      <c r="Q1264" s="16">
        <v>0</v>
      </c>
      <c r="R1264" s="14">
        <v>0</v>
      </c>
      <c r="S1264" s="16">
        <v>1447.92566975</v>
      </c>
      <c r="T1264" s="14">
        <v>-81.80600000000004</v>
      </c>
      <c r="U1264" s="14">
        <v>0</v>
      </c>
      <c r="V1264" s="14">
        <v>660</v>
      </c>
      <c r="W1264">
        <f t="shared" si="96"/>
        <v>16</v>
      </c>
      <c r="X1264">
        <f t="shared" si="97"/>
        <v>0</v>
      </c>
      <c r="Y1264">
        <f t="shared" si="98"/>
        <v>433.86000000000007</v>
      </c>
      <c r="Z1264">
        <f t="shared" si="100"/>
        <v>0</v>
      </c>
      <c r="AA1264" s="23">
        <f t="shared" si="99"/>
        <v>1447.92566975</v>
      </c>
    </row>
    <row r="1265" spans="1:27" x14ac:dyDescent="0.25">
      <c r="A1265" s="10" t="s">
        <v>108</v>
      </c>
      <c r="B1265" s="10" t="s">
        <v>109</v>
      </c>
      <c r="C1265" s="11">
        <v>45726.666666666657</v>
      </c>
      <c r="D1265" s="12">
        <v>11.02</v>
      </c>
      <c r="E1265" s="12">
        <v>11.02</v>
      </c>
      <c r="F1265" s="13">
        <v>11.13</v>
      </c>
      <c r="G1265" s="14">
        <v>2578.33</v>
      </c>
      <c r="H1265" s="12">
        <v>2169.3000000000002</v>
      </c>
      <c r="I1265" s="12">
        <v>0</v>
      </c>
      <c r="J1265" s="10">
        <v>3</v>
      </c>
      <c r="K1265" s="10">
        <v>0</v>
      </c>
      <c r="L1265" s="14">
        <v>28696.812900000001</v>
      </c>
      <c r="M1265" s="14">
        <v>-2070.7275319410992</v>
      </c>
      <c r="N1265" s="14">
        <v>-6066.3469000000014</v>
      </c>
      <c r="O1265" s="14">
        <v>-3992.6052737011</v>
      </c>
      <c r="P1265" s="14">
        <v>-3992.6052737011</v>
      </c>
      <c r="Q1265" s="16">
        <v>0</v>
      </c>
      <c r="R1265" s="14">
        <v>-166.11664524000011</v>
      </c>
      <c r="S1265" s="16">
        <v>860.90438699999993</v>
      </c>
      <c r="T1265" s="14">
        <v>1227.0900000000011</v>
      </c>
      <c r="U1265" s="14">
        <v>0</v>
      </c>
      <c r="V1265" s="14">
        <v>660</v>
      </c>
      <c r="W1265">
        <f t="shared" si="96"/>
        <v>16</v>
      </c>
      <c r="X1265">
        <f t="shared" si="97"/>
        <v>6507.9000000000005</v>
      </c>
      <c r="Y1265">
        <f t="shared" si="98"/>
        <v>0</v>
      </c>
      <c r="Z1265">
        <f t="shared" si="100"/>
        <v>0</v>
      </c>
      <c r="AA1265" s="23">
        <f t="shared" si="99"/>
        <v>860.90438699999993</v>
      </c>
    </row>
    <row r="1266" spans="1:27" x14ac:dyDescent="0.25">
      <c r="A1266" s="10" t="s">
        <v>108</v>
      </c>
      <c r="B1266" s="10" t="s">
        <v>108</v>
      </c>
      <c r="C1266" s="11">
        <v>45726.666666666657</v>
      </c>
      <c r="D1266" s="12">
        <v>22.8</v>
      </c>
      <c r="E1266" s="12">
        <v>22.8</v>
      </c>
      <c r="F1266" s="13">
        <v>15.36</v>
      </c>
      <c r="G1266" s="14">
        <v>2578.33</v>
      </c>
      <c r="H1266" s="12">
        <v>0</v>
      </c>
      <c r="I1266" s="12">
        <v>2169.3000000000002</v>
      </c>
      <c r="J1266" s="10">
        <v>0</v>
      </c>
      <c r="K1266" s="10">
        <v>4.4000000000000004</v>
      </c>
      <c r="L1266" s="14">
        <v>39603.148800000003</v>
      </c>
      <c r="M1266" s="14">
        <v>-2064.5438554224302</v>
      </c>
      <c r="N1266" s="14">
        <v>-915.82281600000215</v>
      </c>
      <c r="O1266" s="14">
        <v>-713.56503526242841</v>
      </c>
      <c r="P1266" s="14">
        <v>-713.56503526242841</v>
      </c>
      <c r="Q1266" s="16">
        <v>0</v>
      </c>
      <c r="R1266" s="14">
        <v>-474.00018720000003</v>
      </c>
      <c r="S1266" s="16">
        <v>922.75336703999983</v>
      </c>
      <c r="T1266" s="14">
        <v>-1799.7320000000011</v>
      </c>
      <c r="U1266" s="14">
        <v>0</v>
      </c>
      <c r="V1266" s="14">
        <v>660</v>
      </c>
      <c r="W1266">
        <f t="shared" si="96"/>
        <v>16</v>
      </c>
      <c r="X1266">
        <f t="shared" si="97"/>
        <v>0</v>
      </c>
      <c r="Y1266">
        <f t="shared" si="98"/>
        <v>9544.9200000000019</v>
      </c>
      <c r="Z1266">
        <f t="shared" si="100"/>
        <v>0</v>
      </c>
      <c r="AA1266" s="23">
        <f t="shared" si="99"/>
        <v>922.75336703999983</v>
      </c>
    </row>
    <row r="1267" spans="1:27" x14ac:dyDescent="0.25">
      <c r="A1267" s="10" t="s">
        <v>80</v>
      </c>
      <c r="B1267" s="10" t="s">
        <v>85</v>
      </c>
      <c r="C1267" s="11">
        <v>45726.666666666657</v>
      </c>
      <c r="D1267" s="12">
        <v>34.81</v>
      </c>
      <c r="E1267" s="12">
        <v>34.81</v>
      </c>
      <c r="F1267" s="13">
        <v>45.2</v>
      </c>
      <c r="G1267" s="14">
        <v>2578.33</v>
      </c>
      <c r="H1267" s="12">
        <v>0</v>
      </c>
      <c r="I1267" s="12">
        <v>2169.3000000000002</v>
      </c>
      <c r="J1267" s="10">
        <v>0</v>
      </c>
      <c r="K1267" s="10">
        <v>9.5</v>
      </c>
      <c r="L1267" s="14">
        <v>116540.516</v>
      </c>
      <c r="M1267" s="14">
        <v>-1804.6134425994319</v>
      </c>
      <c r="N1267" s="14">
        <v>-1744.3170000000109</v>
      </c>
      <c r="O1267" s="14">
        <v>-1240.2331485994309</v>
      </c>
      <c r="P1267" s="14">
        <v>-1240.2331485994309</v>
      </c>
      <c r="Q1267" s="16">
        <v>0</v>
      </c>
      <c r="R1267" s="14">
        <v>0</v>
      </c>
      <c r="S1267" s="16">
        <v>3321.4047059999998</v>
      </c>
      <c r="T1267" s="14">
        <v>-3885.7850000000021</v>
      </c>
      <c r="U1267" s="14">
        <v>0</v>
      </c>
      <c r="V1267" s="14">
        <v>660</v>
      </c>
      <c r="W1267">
        <f t="shared" si="96"/>
        <v>16</v>
      </c>
      <c r="X1267">
        <f t="shared" si="97"/>
        <v>0</v>
      </c>
      <c r="Y1267">
        <f t="shared" si="98"/>
        <v>20608.350000000002</v>
      </c>
      <c r="Z1267">
        <f t="shared" si="100"/>
        <v>0</v>
      </c>
      <c r="AA1267" s="23">
        <f t="shared" si="99"/>
        <v>3321.4047059999998</v>
      </c>
    </row>
    <row r="1268" spans="1:27" x14ac:dyDescent="0.25">
      <c r="A1268" s="10" t="s">
        <v>21</v>
      </c>
      <c r="B1268" s="10" t="s">
        <v>23</v>
      </c>
      <c r="C1268" s="11">
        <v>45726.666666666657</v>
      </c>
      <c r="D1268" s="12">
        <v>5</v>
      </c>
      <c r="E1268" s="12">
        <v>5</v>
      </c>
      <c r="F1268" s="13">
        <v>9.74</v>
      </c>
      <c r="G1268" s="14">
        <v>2578.33</v>
      </c>
      <c r="H1268" s="12">
        <v>0</v>
      </c>
      <c r="I1268" s="12">
        <v>2169.3000000000002</v>
      </c>
      <c r="J1268" s="10">
        <v>0</v>
      </c>
      <c r="K1268" s="10">
        <v>4.5</v>
      </c>
      <c r="L1268" s="14">
        <v>25112.9342</v>
      </c>
      <c r="M1268" s="14">
        <v>-1742.3602097559469</v>
      </c>
      <c r="N1268" s="14">
        <v>-465.15120000000042</v>
      </c>
      <c r="O1268" s="14">
        <v>-2.176946555948355</v>
      </c>
      <c r="P1268" s="14">
        <v>-2.176946555948355</v>
      </c>
      <c r="Q1268" s="16">
        <v>0</v>
      </c>
      <c r="R1268" s="14">
        <v>0</v>
      </c>
      <c r="S1268" s="16">
        <v>100.45173680000001</v>
      </c>
      <c r="T1268" s="14">
        <v>-1840.6349999999991</v>
      </c>
      <c r="U1268" s="14">
        <v>0</v>
      </c>
      <c r="V1268" s="14">
        <v>660</v>
      </c>
      <c r="W1268">
        <f t="shared" si="96"/>
        <v>16</v>
      </c>
      <c r="X1268">
        <f t="shared" si="97"/>
        <v>0</v>
      </c>
      <c r="Y1268">
        <f t="shared" si="98"/>
        <v>9761.85</v>
      </c>
      <c r="Z1268">
        <f t="shared" si="100"/>
        <v>0</v>
      </c>
      <c r="AA1268" s="23">
        <f t="shared" si="99"/>
        <v>100.45173680000001</v>
      </c>
    </row>
    <row r="1269" spans="1:27" x14ac:dyDescent="0.25">
      <c r="A1269" s="10" t="s">
        <v>73</v>
      </c>
      <c r="B1269" s="10" t="s">
        <v>74</v>
      </c>
      <c r="C1269" s="11">
        <v>45726.666666666657</v>
      </c>
      <c r="D1269" s="12">
        <v>4.59</v>
      </c>
      <c r="E1269" s="12">
        <v>4.59</v>
      </c>
      <c r="F1269" s="13">
        <v>5.83</v>
      </c>
      <c r="G1269" s="14">
        <v>2578.33</v>
      </c>
      <c r="H1269" s="12">
        <v>2169.3000000000002</v>
      </c>
      <c r="I1269" s="12">
        <v>0</v>
      </c>
      <c r="J1269" s="10">
        <v>0.1</v>
      </c>
      <c r="K1269" s="10">
        <v>0</v>
      </c>
      <c r="L1269" s="14">
        <v>15031.6639</v>
      </c>
      <c r="M1269" s="14">
        <v>-1213.153878447263</v>
      </c>
      <c r="N1269" s="14">
        <v>-2577.7129</v>
      </c>
      <c r="O1269" s="14">
        <v>-1614.164494557263</v>
      </c>
      <c r="P1269" s="14">
        <v>-1614.164494557263</v>
      </c>
      <c r="Q1269" s="16">
        <v>0</v>
      </c>
      <c r="R1269" s="14">
        <v>-30.715645289999991</v>
      </c>
      <c r="S1269" s="16">
        <v>390.82326140000009</v>
      </c>
      <c r="T1269" s="14">
        <v>40.90300000000002</v>
      </c>
      <c r="U1269" s="14">
        <v>0</v>
      </c>
      <c r="V1269" s="14">
        <v>660</v>
      </c>
      <c r="W1269">
        <f t="shared" si="96"/>
        <v>16</v>
      </c>
      <c r="X1269">
        <f t="shared" si="97"/>
        <v>216.93000000000004</v>
      </c>
      <c r="Y1269">
        <f t="shared" si="98"/>
        <v>0</v>
      </c>
      <c r="Z1269">
        <f t="shared" si="100"/>
        <v>0</v>
      </c>
      <c r="AA1269" s="23">
        <f t="shared" si="99"/>
        <v>390.82326140000009</v>
      </c>
    </row>
    <row r="1270" spans="1:27" x14ac:dyDescent="0.25">
      <c r="A1270" s="10" t="s">
        <v>90</v>
      </c>
      <c r="B1270" s="10" t="s">
        <v>91</v>
      </c>
      <c r="C1270" s="11">
        <v>45726.666666666657</v>
      </c>
      <c r="D1270" s="12">
        <v>4.5</v>
      </c>
      <c r="E1270" s="12">
        <v>4.5</v>
      </c>
      <c r="F1270" s="13">
        <v>7.6</v>
      </c>
      <c r="G1270" s="14">
        <v>2578.33</v>
      </c>
      <c r="H1270" s="12">
        <v>0</v>
      </c>
      <c r="I1270" s="12">
        <v>2169.3000000000002</v>
      </c>
      <c r="J1270" s="10">
        <v>0</v>
      </c>
      <c r="K1270" s="10">
        <v>3</v>
      </c>
      <c r="L1270" s="14">
        <v>19595.308000000001</v>
      </c>
      <c r="M1270" s="14">
        <v>-1134.6632454555199</v>
      </c>
      <c r="N1270" s="14">
        <v>-193.81299999999931</v>
      </c>
      <c r="O1270" s="14">
        <v>-142.7169414555197</v>
      </c>
      <c r="P1270" s="14">
        <v>-142.7169414555197</v>
      </c>
      <c r="Q1270" s="16">
        <v>0</v>
      </c>
      <c r="R1270" s="14">
        <v>0</v>
      </c>
      <c r="S1270" s="16">
        <v>235.14369600000001</v>
      </c>
      <c r="T1270" s="14">
        <v>-1227.0900000000011</v>
      </c>
      <c r="U1270" s="14">
        <v>0</v>
      </c>
      <c r="V1270" s="14">
        <v>660</v>
      </c>
      <c r="W1270">
        <f t="shared" si="96"/>
        <v>16</v>
      </c>
      <c r="X1270">
        <f t="shared" si="97"/>
        <v>0</v>
      </c>
      <c r="Y1270">
        <f t="shared" si="98"/>
        <v>6507.9000000000005</v>
      </c>
      <c r="Z1270">
        <f t="shared" si="100"/>
        <v>0</v>
      </c>
      <c r="AA1270" s="23">
        <f t="shared" si="99"/>
        <v>235.14369600000001</v>
      </c>
    </row>
    <row r="1271" spans="1:27" x14ac:dyDescent="0.25">
      <c r="A1271" s="10" t="s">
        <v>26</v>
      </c>
      <c r="B1271" s="10" t="s">
        <v>33</v>
      </c>
      <c r="C1271" s="11">
        <v>45726.666666666657</v>
      </c>
      <c r="D1271" s="12">
        <v>6.34</v>
      </c>
      <c r="E1271" s="12">
        <v>6.34</v>
      </c>
      <c r="F1271" s="13">
        <v>2.79</v>
      </c>
      <c r="G1271" s="14">
        <v>2578.33</v>
      </c>
      <c r="H1271" s="12">
        <v>0</v>
      </c>
      <c r="I1271" s="12">
        <v>2169.3000000000002</v>
      </c>
      <c r="J1271" s="10">
        <v>0</v>
      </c>
      <c r="K1271" s="10">
        <v>1.3</v>
      </c>
      <c r="L1271" s="14">
        <v>7193.5406999999996</v>
      </c>
      <c r="M1271" s="14">
        <v>-1043.4266088735531</v>
      </c>
      <c r="N1271" s="14">
        <v>-372.05301900000092</v>
      </c>
      <c r="O1271" s="14">
        <v>-341.70346863355297</v>
      </c>
      <c r="P1271" s="14">
        <v>-341.70346863355297</v>
      </c>
      <c r="Q1271" s="16">
        <v>0</v>
      </c>
      <c r="R1271" s="14">
        <v>-299.46787283999998</v>
      </c>
      <c r="S1271" s="16">
        <v>129.4837326</v>
      </c>
      <c r="T1271" s="14">
        <v>-531.73899999999969</v>
      </c>
      <c r="U1271" s="14">
        <v>0</v>
      </c>
      <c r="V1271" s="14">
        <v>660</v>
      </c>
      <c r="W1271">
        <f t="shared" si="96"/>
        <v>16</v>
      </c>
      <c r="X1271">
        <f t="shared" si="97"/>
        <v>0</v>
      </c>
      <c r="Y1271">
        <f t="shared" si="98"/>
        <v>2820.09</v>
      </c>
      <c r="Z1271">
        <f t="shared" si="100"/>
        <v>0</v>
      </c>
      <c r="AA1271" s="23">
        <f t="shared" si="99"/>
        <v>129.4837326</v>
      </c>
    </row>
    <row r="1272" spans="1:27" x14ac:dyDescent="0.25">
      <c r="A1272" s="10" t="s">
        <v>26</v>
      </c>
      <c r="B1272" s="10" t="s">
        <v>39</v>
      </c>
      <c r="C1272" s="11">
        <v>45726.666666666657</v>
      </c>
      <c r="D1272" s="12">
        <v>3</v>
      </c>
      <c r="E1272" s="12">
        <v>3</v>
      </c>
      <c r="F1272" s="13">
        <v>5.31</v>
      </c>
      <c r="G1272" s="14">
        <v>2578.33</v>
      </c>
      <c r="H1272" s="12">
        <v>0</v>
      </c>
      <c r="I1272" s="12">
        <v>2169.3000000000002</v>
      </c>
      <c r="J1272" s="10">
        <v>0</v>
      </c>
      <c r="K1272" s="10">
        <v>2</v>
      </c>
      <c r="L1272" s="14">
        <v>13690.9323</v>
      </c>
      <c r="M1272" s="14">
        <v>-1024.5753424673501</v>
      </c>
      <c r="N1272" s="14">
        <v>-600.82029999999918</v>
      </c>
      <c r="O1272" s="14">
        <v>-290.63335871735069</v>
      </c>
      <c r="P1272" s="14">
        <v>-290.63335871735069</v>
      </c>
      <c r="Q1272" s="16">
        <v>0</v>
      </c>
      <c r="R1272" s="14">
        <v>-18.563975999999879</v>
      </c>
      <c r="S1272" s="16">
        <v>102.68199224999999</v>
      </c>
      <c r="T1272" s="14">
        <v>-818.05999999999949</v>
      </c>
      <c r="U1272" s="14">
        <v>0</v>
      </c>
      <c r="V1272" s="14">
        <v>660</v>
      </c>
      <c r="W1272">
        <f t="shared" si="96"/>
        <v>16</v>
      </c>
      <c r="X1272">
        <f t="shared" si="97"/>
        <v>0</v>
      </c>
      <c r="Y1272">
        <f t="shared" si="98"/>
        <v>4338.6000000000004</v>
      </c>
      <c r="Z1272">
        <f t="shared" si="100"/>
        <v>0</v>
      </c>
      <c r="AA1272" s="23">
        <f t="shared" si="99"/>
        <v>102.68199224999999</v>
      </c>
    </row>
    <row r="1273" spans="1:27" x14ac:dyDescent="0.25">
      <c r="A1273" s="10" t="s">
        <v>26</v>
      </c>
      <c r="B1273" s="10" t="s">
        <v>35</v>
      </c>
      <c r="C1273" s="11">
        <v>45726.666666666657</v>
      </c>
      <c r="D1273" s="12">
        <v>1.84</v>
      </c>
      <c r="E1273" s="12">
        <v>1.84</v>
      </c>
      <c r="F1273" s="13">
        <v>2.58</v>
      </c>
      <c r="G1273" s="14">
        <v>2578.33</v>
      </c>
      <c r="H1273" s="12">
        <v>0</v>
      </c>
      <c r="I1273" s="12">
        <v>2169.3000000000002</v>
      </c>
      <c r="J1273" s="10">
        <v>0</v>
      </c>
      <c r="K1273" s="10">
        <v>0.1</v>
      </c>
      <c r="L1273" s="14">
        <v>6652.0914000000002</v>
      </c>
      <c r="M1273" s="14">
        <v>-1016.766645089925</v>
      </c>
      <c r="N1273" s="14">
        <v>-1317.9284</v>
      </c>
      <c r="O1273" s="14">
        <v>-1059.7728166099239</v>
      </c>
      <c r="P1273" s="14">
        <v>-1059.7728166099239</v>
      </c>
      <c r="Q1273" s="16">
        <v>0</v>
      </c>
      <c r="R1273" s="14">
        <v>-35.828473680000009</v>
      </c>
      <c r="S1273" s="16">
        <v>119.7376452</v>
      </c>
      <c r="T1273" s="14">
        <v>-40.90300000000002</v>
      </c>
      <c r="U1273" s="14">
        <v>0</v>
      </c>
      <c r="V1273" s="14">
        <v>660</v>
      </c>
      <c r="W1273">
        <f t="shared" si="96"/>
        <v>16</v>
      </c>
      <c r="X1273">
        <f t="shared" si="97"/>
        <v>0</v>
      </c>
      <c r="Y1273">
        <f t="shared" si="98"/>
        <v>216.93000000000004</v>
      </c>
      <c r="Z1273">
        <f t="shared" si="100"/>
        <v>0</v>
      </c>
      <c r="AA1273" s="23">
        <f t="shared" si="99"/>
        <v>119.7376452</v>
      </c>
    </row>
    <row r="1274" spans="1:27" x14ac:dyDescent="0.25">
      <c r="A1274" s="10" t="s">
        <v>98</v>
      </c>
      <c r="B1274" s="10" t="s">
        <v>103</v>
      </c>
      <c r="C1274" s="11">
        <v>45726.666666666657</v>
      </c>
      <c r="D1274" s="12">
        <v>9.66</v>
      </c>
      <c r="E1274" s="12">
        <v>4.83</v>
      </c>
      <c r="F1274" s="13">
        <v>5.28</v>
      </c>
      <c r="G1274" s="14">
        <v>2578.33</v>
      </c>
      <c r="H1274" s="12">
        <v>2169.3000000000002</v>
      </c>
      <c r="I1274" s="12">
        <v>0</v>
      </c>
      <c r="J1274" s="10">
        <v>0.4</v>
      </c>
      <c r="K1274" s="10">
        <v>0</v>
      </c>
      <c r="L1274" s="14">
        <v>13613.582399999999</v>
      </c>
      <c r="M1274" s="14">
        <v>-708.57174711788139</v>
      </c>
      <c r="N1274" s="14">
        <v>-1511.741400000001</v>
      </c>
      <c r="O1274" s="14">
        <v>-1155.588275117881</v>
      </c>
      <c r="P1274" s="14">
        <v>-1155.588275117881</v>
      </c>
      <c r="Q1274" s="16">
        <v>0</v>
      </c>
      <c r="R1274" s="14">
        <v>0</v>
      </c>
      <c r="S1274" s="16">
        <v>283.40452800000003</v>
      </c>
      <c r="T1274" s="14">
        <v>163.61200000000011</v>
      </c>
      <c r="U1274" s="14">
        <v>0</v>
      </c>
      <c r="V1274" s="14">
        <v>660</v>
      </c>
      <c r="W1274">
        <f t="shared" si="96"/>
        <v>16</v>
      </c>
      <c r="X1274">
        <f t="shared" si="97"/>
        <v>867.72000000000014</v>
      </c>
      <c r="Y1274">
        <f t="shared" si="98"/>
        <v>0</v>
      </c>
      <c r="Z1274">
        <f t="shared" si="100"/>
        <v>136.13582399999999</v>
      </c>
      <c r="AA1274" s="23">
        <f t="shared" si="99"/>
        <v>555.67617599999994</v>
      </c>
    </row>
    <row r="1275" spans="1:27" x14ac:dyDescent="0.25">
      <c r="A1275" s="10" t="s">
        <v>54</v>
      </c>
      <c r="B1275" s="10" t="s">
        <v>58</v>
      </c>
      <c r="C1275" s="11">
        <v>45726.666666666657</v>
      </c>
      <c r="D1275" s="12">
        <v>11.2</v>
      </c>
      <c r="E1275" s="12">
        <v>11.2</v>
      </c>
      <c r="F1275" s="13">
        <v>12</v>
      </c>
      <c r="G1275" s="14">
        <v>2578.33</v>
      </c>
      <c r="H1275" s="12">
        <v>0</v>
      </c>
      <c r="I1275" s="12">
        <v>0</v>
      </c>
      <c r="J1275" s="10">
        <v>0</v>
      </c>
      <c r="K1275" s="10">
        <v>0</v>
      </c>
      <c r="L1275" s="14">
        <v>30939.96</v>
      </c>
      <c r="M1275" s="14">
        <v>-564.97946099277829</v>
      </c>
      <c r="N1275" s="14">
        <v>-1550.504000000001</v>
      </c>
      <c r="O1275" s="14">
        <v>-1103.334764992778</v>
      </c>
      <c r="P1275" s="14">
        <v>-1103.334764992778</v>
      </c>
      <c r="Q1275" s="16">
        <v>0</v>
      </c>
      <c r="R1275" s="14">
        <v>-18.563976000000061</v>
      </c>
      <c r="S1275" s="16">
        <v>556.91927999999984</v>
      </c>
      <c r="T1275" s="14">
        <v>0</v>
      </c>
      <c r="U1275" s="14">
        <v>0</v>
      </c>
      <c r="V1275" s="14">
        <v>660</v>
      </c>
      <c r="W1275">
        <f t="shared" si="96"/>
        <v>16</v>
      </c>
      <c r="X1275">
        <f t="shared" si="97"/>
        <v>0</v>
      </c>
      <c r="Y1275">
        <f t="shared" si="98"/>
        <v>0</v>
      </c>
      <c r="Z1275">
        <f t="shared" si="100"/>
        <v>0</v>
      </c>
      <c r="AA1275" s="23">
        <f t="shared" si="99"/>
        <v>556.91927999999984</v>
      </c>
    </row>
    <row r="1276" spans="1:27" x14ac:dyDescent="0.25">
      <c r="A1276" s="10" t="s">
        <v>26</v>
      </c>
      <c r="B1276" s="10" t="s">
        <v>34</v>
      </c>
      <c r="C1276" s="11">
        <v>45726.666666666657</v>
      </c>
      <c r="D1276" s="12">
        <v>3.13</v>
      </c>
      <c r="E1276" s="12">
        <v>3.13</v>
      </c>
      <c r="F1276" s="13">
        <v>1.61</v>
      </c>
      <c r="G1276" s="14">
        <v>2578.33</v>
      </c>
      <c r="H1276" s="12">
        <v>0</v>
      </c>
      <c r="I1276" s="12">
        <v>2169.3000000000002</v>
      </c>
      <c r="J1276" s="10">
        <v>0</v>
      </c>
      <c r="K1276" s="10">
        <v>0.8</v>
      </c>
      <c r="L1276" s="14">
        <v>4151.1112999999996</v>
      </c>
      <c r="M1276" s="14">
        <v>-557.03471138774444</v>
      </c>
      <c r="N1276" s="14">
        <v>-177.13127100000031</v>
      </c>
      <c r="O1276" s="14">
        <v>-161.55715962774431</v>
      </c>
      <c r="P1276" s="14">
        <v>-161.55715962774431</v>
      </c>
      <c r="Q1276" s="16">
        <v>0</v>
      </c>
      <c r="R1276" s="14">
        <v>-142.97355515999999</v>
      </c>
      <c r="S1276" s="16">
        <v>74.720003399999996</v>
      </c>
      <c r="T1276" s="14">
        <v>-327.22400000000022</v>
      </c>
      <c r="U1276" s="14">
        <v>0</v>
      </c>
      <c r="V1276" s="14">
        <v>660</v>
      </c>
      <c r="W1276">
        <f t="shared" si="96"/>
        <v>16</v>
      </c>
      <c r="X1276">
        <f t="shared" si="97"/>
        <v>0</v>
      </c>
      <c r="Y1276">
        <f t="shared" si="98"/>
        <v>1735.4400000000003</v>
      </c>
      <c r="Z1276">
        <f t="shared" si="100"/>
        <v>0</v>
      </c>
      <c r="AA1276" s="23">
        <f t="shared" si="99"/>
        <v>74.720003399999996</v>
      </c>
    </row>
    <row r="1277" spans="1:27" x14ac:dyDescent="0.25">
      <c r="A1277" s="10" t="s">
        <v>26</v>
      </c>
      <c r="B1277" s="10" t="s">
        <v>28</v>
      </c>
      <c r="C1277" s="11">
        <v>45726.666666666657</v>
      </c>
      <c r="D1277" s="12">
        <v>2.5</v>
      </c>
      <c r="E1277" s="12">
        <v>2.5</v>
      </c>
      <c r="F1277" s="13">
        <v>2.93</v>
      </c>
      <c r="G1277" s="14">
        <v>2578.33</v>
      </c>
      <c r="H1277" s="12">
        <v>0</v>
      </c>
      <c r="I1277" s="12">
        <v>0</v>
      </c>
      <c r="J1277" s="10">
        <v>0</v>
      </c>
      <c r="K1277" s="10">
        <v>0</v>
      </c>
      <c r="L1277" s="14">
        <v>7554.5069000000003</v>
      </c>
      <c r="M1277" s="14">
        <v>-507.15212808607731</v>
      </c>
      <c r="N1277" s="14">
        <v>-833.39590000000044</v>
      </c>
      <c r="O1277" s="14">
        <v>-540.21921033607725</v>
      </c>
      <c r="P1277" s="14">
        <v>-540.21921033607725</v>
      </c>
      <c r="Q1277" s="16">
        <v>0</v>
      </c>
      <c r="R1277" s="14">
        <v>-23.591719500000011</v>
      </c>
      <c r="S1277" s="16">
        <v>56.658801749999988</v>
      </c>
      <c r="T1277" s="14">
        <v>0</v>
      </c>
      <c r="U1277" s="14">
        <v>0</v>
      </c>
      <c r="V1277" s="14">
        <v>660</v>
      </c>
      <c r="W1277">
        <f t="shared" si="96"/>
        <v>16</v>
      </c>
      <c r="X1277">
        <f t="shared" si="97"/>
        <v>0</v>
      </c>
      <c r="Y1277">
        <f t="shared" si="98"/>
        <v>0</v>
      </c>
      <c r="Z1277">
        <f t="shared" si="100"/>
        <v>0</v>
      </c>
      <c r="AA1277" s="23">
        <f t="shared" si="99"/>
        <v>56.658801749999988</v>
      </c>
    </row>
    <row r="1278" spans="1:27" x14ac:dyDescent="0.25">
      <c r="A1278" s="10" t="s">
        <v>115</v>
      </c>
      <c r="B1278" s="10" t="s">
        <v>116</v>
      </c>
      <c r="C1278" s="11">
        <v>45726.666666666657</v>
      </c>
      <c r="D1278" s="12">
        <v>2.5</v>
      </c>
      <c r="E1278" s="12">
        <v>2.5</v>
      </c>
      <c r="F1278" s="13">
        <v>3.99</v>
      </c>
      <c r="G1278" s="14">
        <v>2578.33</v>
      </c>
      <c r="H1278" s="12">
        <v>0</v>
      </c>
      <c r="I1278" s="12">
        <v>2169.3000000000002</v>
      </c>
      <c r="J1278" s="10">
        <v>0</v>
      </c>
      <c r="K1278" s="10">
        <v>1.4</v>
      </c>
      <c r="L1278" s="14">
        <v>10287.536700000001</v>
      </c>
      <c r="M1278" s="14">
        <v>-491.07048987499172</v>
      </c>
      <c r="N1278" s="14">
        <v>-174.4317000000006</v>
      </c>
      <c r="O1278" s="14">
        <v>-11.01632017499209</v>
      </c>
      <c r="P1278" s="14">
        <v>-11.01632017499209</v>
      </c>
      <c r="Q1278" s="16">
        <v>0</v>
      </c>
      <c r="R1278" s="14">
        <v>0</v>
      </c>
      <c r="S1278" s="16">
        <v>92.587830299999993</v>
      </c>
      <c r="T1278" s="14">
        <v>-572.6419999999996</v>
      </c>
      <c r="U1278" s="14">
        <v>0</v>
      </c>
      <c r="V1278" s="14">
        <v>660</v>
      </c>
      <c r="W1278">
        <f t="shared" si="96"/>
        <v>16</v>
      </c>
      <c r="X1278">
        <f t="shared" si="97"/>
        <v>0</v>
      </c>
      <c r="Y1278">
        <f t="shared" si="98"/>
        <v>3037.02</v>
      </c>
      <c r="Z1278">
        <f t="shared" si="100"/>
        <v>0</v>
      </c>
      <c r="AA1278" s="23">
        <f t="shared" si="99"/>
        <v>92.587830299999993</v>
      </c>
    </row>
    <row r="1279" spans="1:27" x14ac:dyDescent="0.25">
      <c r="A1279" s="10" t="s">
        <v>26</v>
      </c>
      <c r="B1279" s="10" t="s">
        <v>30</v>
      </c>
      <c r="C1279" s="11">
        <v>45726.666666666657</v>
      </c>
      <c r="D1279" s="12">
        <v>1.85</v>
      </c>
      <c r="E1279" s="12">
        <v>1.85</v>
      </c>
      <c r="F1279" s="13">
        <v>1.4</v>
      </c>
      <c r="G1279" s="14">
        <v>2578.33</v>
      </c>
      <c r="H1279" s="12">
        <v>0</v>
      </c>
      <c r="I1279" s="12">
        <v>2169.3000000000002</v>
      </c>
      <c r="J1279" s="10">
        <v>0</v>
      </c>
      <c r="K1279" s="10">
        <v>0.8</v>
      </c>
      <c r="L1279" s="14">
        <v>3609.6619999999998</v>
      </c>
      <c r="M1279" s="14">
        <v>-424.11298369613081</v>
      </c>
      <c r="N1279" s="14">
        <v>-100.55487000000019</v>
      </c>
      <c r="O1279" s="14">
        <v>-89.772792896130596</v>
      </c>
      <c r="P1279" s="14">
        <v>-89.772792896130596</v>
      </c>
      <c r="Q1279" s="16">
        <v>0</v>
      </c>
      <c r="R1279" s="14">
        <v>-72.090106799999987</v>
      </c>
      <c r="S1279" s="16">
        <v>64.973915999999988</v>
      </c>
      <c r="T1279" s="14">
        <v>-327.22400000000022</v>
      </c>
      <c r="U1279" s="14">
        <v>0</v>
      </c>
      <c r="V1279" s="14">
        <v>660</v>
      </c>
      <c r="W1279">
        <f t="shared" si="96"/>
        <v>16</v>
      </c>
      <c r="X1279">
        <f t="shared" si="97"/>
        <v>0</v>
      </c>
      <c r="Y1279">
        <f t="shared" si="98"/>
        <v>1735.4400000000003</v>
      </c>
      <c r="Z1279">
        <f t="shared" si="100"/>
        <v>0</v>
      </c>
      <c r="AA1279" s="23">
        <f t="shared" si="99"/>
        <v>64.973915999999988</v>
      </c>
    </row>
    <row r="1280" spans="1:27" x14ac:dyDescent="0.25">
      <c r="A1280" s="10" t="s">
        <v>54</v>
      </c>
      <c r="B1280" s="10" t="s">
        <v>55</v>
      </c>
      <c r="C1280" s="11">
        <v>45726.666666666657</v>
      </c>
      <c r="D1280" s="12">
        <v>2.8</v>
      </c>
      <c r="E1280" s="12">
        <v>2.8</v>
      </c>
      <c r="F1280" s="13">
        <v>0</v>
      </c>
      <c r="G1280" s="14">
        <v>2578.33</v>
      </c>
      <c r="H1280" s="12">
        <v>0</v>
      </c>
      <c r="I1280" s="12">
        <v>0</v>
      </c>
      <c r="J1280" s="10">
        <v>0</v>
      </c>
      <c r="K1280" s="10">
        <v>0</v>
      </c>
      <c r="L1280" s="14">
        <v>0</v>
      </c>
      <c r="M1280" s="14">
        <v>-416.08424065837221</v>
      </c>
      <c r="N1280" s="14">
        <v>-216.57972000000041</v>
      </c>
      <c r="O1280" s="14">
        <v>-210.33350665837219</v>
      </c>
      <c r="P1280" s="14">
        <v>-210.33350665837219</v>
      </c>
      <c r="Q1280" s="16">
        <v>0</v>
      </c>
      <c r="R1280" s="14">
        <v>-205.75073399999999</v>
      </c>
      <c r="S1280" s="16">
        <v>0</v>
      </c>
      <c r="T1280" s="14">
        <v>0</v>
      </c>
      <c r="U1280" s="14">
        <v>0</v>
      </c>
      <c r="V1280" s="14">
        <v>660</v>
      </c>
      <c r="W1280">
        <f t="shared" si="96"/>
        <v>16</v>
      </c>
      <c r="X1280">
        <f t="shared" si="97"/>
        <v>0</v>
      </c>
      <c r="Y1280">
        <f t="shared" si="98"/>
        <v>0</v>
      </c>
      <c r="Z1280">
        <f t="shared" si="100"/>
        <v>0</v>
      </c>
      <c r="AA1280" s="23">
        <f t="shared" si="99"/>
        <v>0</v>
      </c>
    </row>
    <row r="1281" spans="1:27" x14ac:dyDescent="0.25">
      <c r="A1281" s="10" t="s">
        <v>65</v>
      </c>
      <c r="B1281" s="10" t="s">
        <v>66</v>
      </c>
      <c r="C1281" s="11">
        <v>45726.666666666657</v>
      </c>
      <c r="D1281" s="12">
        <v>2</v>
      </c>
      <c r="E1281" s="12">
        <v>2</v>
      </c>
      <c r="F1281" s="13">
        <v>2.99</v>
      </c>
      <c r="G1281" s="14">
        <v>2578.33</v>
      </c>
      <c r="H1281" s="12">
        <v>0</v>
      </c>
      <c r="I1281" s="12">
        <v>2169.3000000000002</v>
      </c>
      <c r="J1281" s="10">
        <v>0</v>
      </c>
      <c r="K1281" s="10">
        <v>1</v>
      </c>
      <c r="L1281" s="14">
        <v>7709.2066999999997</v>
      </c>
      <c r="M1281" s="14">
        <v>-355.07036961604319</v>
      </c>
      <c r="N1281" s="14">
        <v>-0.77349899999998517</v>
      </c>
      <c r="O1281" s="14">
        <v>-4.8165160434564093E-3</v>
      </c>
      <c r="P1281" s="14">
        <v>-4.8165160434564093E-3</v>
      </c>
      <c r="Q1281" s="16">
        <v>0</v>
      </c>
      <c r="R1281" s="14">
        <v>0</v>
      </c>
      <c r="S1281" s="16">
        <v>53.964446900000013</v>
      </c>
      <c r="T1281" s="14">
        <v>-409.02999999999969</v>
      </c>
      <c r="U1281" s="14">
        <v>0</v>
      </c>
      <c r="V1281" s="14">
        <v>660</v>
      </c>
      <c r="W1281">
        <f t="shared" si="96"/>
        <v>16</v>
      </c>
      <c r="X1281">
        <f t="shared" si="97"/>
        <v>0</v>
      </c>
      <c r="Y1281">
        <f t="shared" si="98"/>
        <v>2169.3000000000002</v>
      </c>
      <c r="Z1281">
        <f t="shared" si="100"/>
        <v>0</v>
      </c>
      <c r="AA1281" s="23">
        <f t="shared" si="99"/>
        <v>53.964446900000013</v>
      </c>
    </row>
    <row r="1282" spans="1:27" x14ac:dyDescent="0.25">
      <c r="A1282" s="10" t="s">
        <v>80</v>
      </c>
      <c r="B1282" s="10" t="s">
        <v>84</v>
      </c>
      <c r="C1282" s="11">
        <v>45726.666666666657</v>
      </c>
      <c r="D1282" s="12">
        <v>0.94</v>
      </c>
      <c r="E1282" s="12">
        <v>0.94</v>
      </c>
      <c r="F1282" s="13">
        <v>0</v>
      </c>
      <c r="G1282" s="14">
        <v>2578.33</v>
      </c>
      <c r="H1282" s="12">
        <v>0</v>
      </c>
      <c r="I1282" s="12">
        <v>2169.3000000000002</v>
      </c>
      <c r="J1282" s="10">
        <v>0</v>
      </c>
      <c r="K1282" s="10">
        <v>0.3</v>
      </c>
      <c r="L1282" s="14">
        <v>0</v>
      </c>
      <c r="M1282" s="14">
        <v>-287.39634552997182</v>
      </c>
      <c r="N1282" s="14">
        <v>-92.819880000000211</v>
      </c>
      <c r="O1282" s="14">
        <v>-90.137511909971877</v>
      </c>
      <c r="P1282" s="14">
        <v>-90.137511909971877</v>
      </c>
      <c r="Q1282" s="16">
        <v>0</v>
      </c>
      <c r="R1282" s="14">
        <v>-74.549833619999987</v>
      </c>
      <c r="S1282" s="16">
        <v>0</v>
      </c>
      <c r="T1282" s="14">
        <v>-122.7089999999999</v>
      </c>
      <c r="U1282" s="14">
        <v>0</v>
      </c>
      <c r="V1282" s="14">
        <v>660</v>
      </c>
      <c r="W1282">
        <f t="shared" ref="W1282:W1345" si="101">+HOUR(C1282)</f>
        <v>16</v>
      </c>
      <c r="X1282">
        <f t="shared" ref="X1282:X1345" si="102">+J1282*H1282</f>
        <v>0</v>
      </c>
      <c r="Y1282">
        <f t="shared" ref="Y1282:Y1345" si="103">+K1282*I1282</f>
        <v>650.79000000000008</v>
      </c>
      <c r="Z1282">
        <f t="shared" si="100"/>
        <v>0</v>
      </c>
      <c r="AA1282" s="23">
        <f t="shared" ref="AA1282:AA1345" si="104">+Z1282+S1282+Z1282</f>
        <v>0</v>
      </c>
    </row>
    <row r="1283" spans="1:27" x14ac:dyDescent="0.25">
      <c r="A1283" s="10" t="s">
        <v>46</v>
      </c>
      <c r="B1283" s="10" t="s">
        <v>47</v>
      </c>
      <c r="C1283" s="11">
        <v>45726.666666666657</v>
      </c>
      <c r="D1283" s="12">
        <v>4</v>
      </c>
      <c r="E1283" s="12">
        <v>4</v>
      </c>
      <c r="F1283" s="13">
        <v>6</v>
      </c>
      <c r="G1283" s="14">
        <v>2578.33</v>
      </c>
      <c r="H1283" s="12">
        <v>0</v>
      </c>
      <c r="I1283" s="12">
        <v>2169.3000000000002</v>
      </c>
      <c r="J1283" s="10">
        <v>0</v>
      </c>
      <c r="K1283" s="10">
        <v>2</v>
      </c>
      <c r="L1283" s="14">
        <v>15469.98</v>
      </c>
      <c r="M1283" s="14">
        <v>-214.7307799999995</v>
      </c>
      <c r="N1283" s="14">
        <v>0</v>
      </c>
      <c r="O1283" s="14">
        <v>0</v>
      </c>
      <c r="P1283" s="14">
        <v>0</v>
      </c>
      <c r="Q1283" s="16">
        <v>0</v>
      </c>
      <c r="R1283" s="14">
        <v>0</v>
      </c>
      <c r="S1283" s="16">
        <v>603.32921999999996</v>
      </c>
      <c r="T1283" s="14">
        <v>-818.05999999999949</v>
      </c>
      <c r="U1283" s="14">
        <v>0</v>
      </c>
      <c r="V1283" s="14">
        <v>660</v>
      </c>
      <c r="W1283">
        <f t="shared" si="101"/>
        <v>16</v>
      </c>
      <c r="X1283">
        <f t="shared" si="102"/>
        <v>0</v>
      </c>
      <c r="Y1283">
        <f t="shared" si="103"/>
        <v>4338.6000000000004</v>
      </c>
      <c r="Z1283">
        <f t="shared" si="100"/>
        <v>0</v>
      </c>
      <c r="AA1283" s="23">
        <f t="shared" si="104"/>
        <v>603.32921999999996</v>
      </c>
    </row>
    <row r="1284" spans="1:27" x14ac:dyDescent="0.25">
      <c r="A1284" s="10" t="s">
        <v>65</v>
      </c>
      <c r="B1284" s="10" t="s">
        <v>67</v>
      </c>
      <c r="C1284" s="11">
        <v>45726.666666666657</v>
      </c>
      <c r="D1284" s="12">
        <v>1.3</v>
      </c>
      <c r="E1284" s="12">
        <v>1.3</v>
      </c>
      <c r="F1284" s="13">
        <v>1.96</v>
      </c>
      <c r="G1284" s="14">
        <v>2578.33</v>
      </c>
      <c r="H1284" s="12">
        <v>0</v>
      </c>
      <c r="I1284" s="12">
        <v>2169.3000000000002</v>
      </c>
      <c r="J1284" s="10">
        <v>0</v>
      </c>
      <c r="K1284" s="10">
        <v>0.6</v>
      </c>
      <c r="L1284" s="14">
        <v>5053.5267999999996</v>
      </c>
      <c r="M1284" s="14">
        <v>-210.76742717501349</v>
      </c>
      <c r="N1284" s="14">
        <v>-116.2878000000001</v>
      </c>
      <c r="O1284" s="14">
        <v>-0.72411477501362176</v>
      </c>
      <c r="P1284" s="14">
        <v>-0.72411477501362176</v>
      </c>
      <c r="Q1284" s="16">
        <v>0</v>
      </c>
      <c r="R1284" s="14">
        <v>0</v>
      </c>
      <c r="S1284" s="16">
        <v>35.374687600000001</v>
      </c>
      <c r="T1284" s="14">
        <v>-245.41799999999981</v>
      </c>
      <c r="U1284" s="14">
        <v>0</v>
      </c>
      <c r="V1284" s="14">
        <v>660</v>
      </c>
      <c r="W1284">
        <f t="shared" si="101"/>
        <v>16</v>
      </c>
      <c r="X1284">
        <f t="shared" si="102"/>
        <v>0</v>
      </c>
      <c r="Y1284">
        <f t="shared" si="103"/>
        <v>1301.5800000000002</v>
      </c>
      <c r="Z1284">
        <f t="shared" si="100"/>
        <v>0</v>
      </c>
      <c r="AA1284" s="23">
        <f t="shared" si="104"/>
        <v>35.374687600000001</v>
      </c>
    </row>
    <row r="1285" spans="1:27" x14ac:dyDescent="0.25">
      <c r="A1285" s="10" t="s">
        <v>21</v>
      </c>
      <c r="B1285" s="10" t="s">
        <v>22</v>
      </c>
      <c r="C1285" s="11">
        <v>45726.666666666657</v>
      </c>
      <c r="D1285" s="12">
        <v>2.69</v>
      </c>
      <c r="E1285" s="12">
        <v>2.69</v>
      </c>
      <c r="F1285" s="13">
        <v>1.23</v>
      </c>
      <c r="G1285" s="14">
        <v>2578.33</v>
      </c>
      <c r="H1285" s="12">
        <v>0</v>
      </c>
      <c r="I1285" s="12">
        <v>2169.3000000000002</v>
      </c>
      <c r="J1285" s="10">
        <v>0</v>
      </c>
      <c r="K1285" s="10">
        <v>0.1</v>
      </c>
      <c r="L1285" s="14">
        <v>3171.3458999999998</v>
      </c>
      <c r="M1285" s="14">
        <v>-141.35812138204881</v>
      </c>
      <c r="N1285" s="14">
        <v>-121.43934300000031</v>
      </c>
      <c r="O1285" s="14">
        <v>-99.882732122048779</v>
      </c>
      <c r="P1285" s="14">
        <v>-99.882732122048779</v>
      </c>
      <c r="Q1285" s="16">
        <v>0</v>
      </c>
      <c r="R1285" s="14">
        <v>-73.513344959999984</v>
      </c>
      <c r="S1285" s="16">
        <v>72.940955699999989</v>
      </c>
      <c r="T1285" s="14">
        <v>-40.90300000000002</v>
      </c>
      <c r="U1285" s="14">
        <v>0</v>
      </c>
      <c r="V1285" s="14">
        <v>660</v>
      </c>
      <c r="W1285">
        <f t="shared" si="101"/>
        <v>16</v>
      </c>
      <c r="X1285">
        <f t="shared" si="102"/>
        <v>0</v>
      </c>
      <c r="Y1285">
        <f t="shared" si="103"/>
        <v>216.93000000000004</v>
      </c>
      <c r="Z1285">
        <f t="shared" si="100"/>
        <v>0</v>
      </c>
      <c r="AA1285" s="23">
        <f t="shared" si="104"/>
        <v>72.940955699999989</v>
      </c>
    </row>
    <row r="1286" spans="1:27" x14ac:dyDescent="0.25">
      <c r="A1286" s="10" t="s">
        <v>26</v>
      </c>
      <c r="B1286" s="10" t="s">
        <v>38</v>
      </c>
      <c r="C1286" s="11">
        <v>45726.666666666657</v>
      </c>
      <c r="D1286" s="12">
        <v>2</v>
      </c>
      <c r="E1286" s="12">
        <v>2</v>
      </c>
      <c r="F1286" s="13">
        <v>2.1800000000000002</v>
      </c>
      <c r="G1286" s="14">
        <v>2578.33</v>
      </c>
      <c r="H1286" s="12">
        <v>0</v>
      </c>
      <c r="I1286" s="12">
        <v>0</v>
      </c>
      <c r="J1286" s="10">
        <v>0</v>
      </c>
      <c r="K1286" s="10">
        <v>0</v>
      </c>
      <c r="L1286" s="14">
        <v>5620.7593999999999</v>
      </c>
      <c r="M1286" s="14">
        <v>-138.97514194878471</v>
      </c>
      <c r="N1286" s="14">
        <v>-348.86340000000041</v>
      </c>
      <c r="O1286" s="14">
        <v>-168.7548534487847</v>
      </c>
      <c r="P1286" s="14">
        <v>-168.7548534487847</v>
      </c>
      <c r="Q1286" s="16">
        <v>0</v>
      </c>
      <c r="R1286" s="14">
        <v>-12.37598400000002</v>
      </c>
      <c r="S1286" s="16">
        <v>42.1556955</v>
      </c>
      <c r="T1286" s="14">
        <v>0</v>
      </c>
      <c r="U1286" s="14">
        <v>0</v>
      </c>
      <c r="V1286" s="14">
        <v>660</v>
      </c>
      <c r="W1286">
        <f t="shared" si="101"/>
        <v>16</v>
      </c>
      <c r="X1286">
        <f t="shared" si="102"/>
        <v>0</v>
      </c>
      <c r="Y1286">
        <f t="shared" si="103"/>
        <v>0</v>
      </c>
      <c r="Z1286">
        <f t="shared" ref="Z1286:Z1349" si="105">+IFERROR(VLOOKUP(A1286,$AD$2:$AE$7,2,0),0)*L1286</f>
        <v>0</v>
      </c>
      <c r="AA1286" s="23">
        <f t="shared" si="104"/>
        <v>42.1556955</v>
      </c>
    </row>
    <row r="1287" spans="1:27" x14ac:dyDescent="0.25">
      <c r="A1287" s="10" t="s">
        <v>88</v>
      </c>
      <c r="B1287" s="10" t="s">
        <v>89</v>
      </c>
      <c r="C1287" s="11">
        <v>45726.666666666657</v>
      </c>
      <c r="D1287" s="12">
        <v>4.5</v>
      </c>
      <c r="E1287" s="12">
        <v>4.5</v>
      </c>
      <c r="F1287" s="13">
        <v>4.59</v>
      </c>
      <c r="G1287" s="14">
        <v>2578.33</v>
      </c>
      <c r="H1287" s="12">
        <v>0</v>
      </c>
      <c r="I1287" s="12">
        <v>0</v>
      </c>
      <c r="J1287" s="10">
        <v>0</v>
      </c>
      <c r="K1287" s="10">
        <v>0</v>
      </c>
      <c r="L1287" s="14">
        <v>11834.5347</v>
      </c>
      <c r="M1287" s="14">
        <v>-128.44524730996801</v>
      </c>
      <c r="N1287" s="14">
        <v>-174.43169999999969</v>
      </c>
      <c r="O1287" s="14">
        <v>-128.44524730996801</v>
      </c>
      <c r="P1287" s="14">
        <v>-128.44524730996801</v>
      </c>
      <c r="Q1287" s="16">
        <v>0</v>
      </c>
      <c r="R1287" s="14">
        <v>0</v>
      </c>
      <c r="S1287" s="16">
        <v>0</v>
      </c>
      <c r="T1287" s="14">
        <v>0</v>
      </c>
      <c r="U1287" s="14">
        <v>0</v>
      </c>
      <c r="V1287" s="14">
        <v>660</v>
      </c>
      <c r="W1287">
        <f t="shared" si="101"/>
        <v>16</v>
      </c>
      <c r="X1287">
        <f t="shared" si="102"/>
        <v>0</v>
      </c>
      <c r="Y1287">
        <f t="shared" si="103"/>
        <v>0</v>
      </c>
      <c r="Z1287">
        <f t="shared" si="105"/>
        <v>119.52880046999999</v>
      </c>
      <c r="AA1287" s="23">
        <f t="shared" si="104"/>
        <v>239.05760093999999</v>
      </c>
    </row>
    <row r="1288" spans="1:27" x14ac:dyDescent="0.25">
      <c r="A1288" s="10" t="s">
        <v>122</v>
      </c>
      <c r="B1288" s="10" t="s">
        <v>123</v>
      </c>
      <c r="C1288" s="11">
        <v>45726.666666666657</v>
      </c>
      <c r="D1288" s="12">
        <v>18.5</v>
      </c>
      <c r="E1288" s="12">
        <v>18.5</v>
      </c>
      <c r="F1288" s="13">
        <v>18.75</v>
      </c>
      <c r="G1288" s="14">
        <v>2578.33</v>
      </c>
      <c r="H1288" s="12">
        <v>2169.3000000000002</v>
      </c>
      <c r="I1288" s="12">
        <v>0</v>
      </c>
      <c r="J1288" s="10">
        <v>0.4</v>
      </c>
      <c r="K1288" s="10">
        <v>0</v>
      </c>
      <c r="L1288" s="14">
        <v>48343.6875</v>
      </c>
      <c r="M1288" s="14">
        <v>-121.0914104608789</v>
      </c>
      <c r="N1288" s="14">
        <v>-1259.784499999997</v>
      </c>
      <c r="O1288" s="14">
        <v>-927.66011946087929</v>
      </c>
      <c r="P1288" s="14">
        <v>-927.66011946087929</v>
      </c>
      <c r="Q1288" s="16">
        <v>0</v>
      </c>
      <c r="R1288" s="14">
        <v>-64.973915999999946</v>
      </c>
      <c r="S1288" s="16">
        <v>707.93062500000008</v>
      </c>
      <c r="T1288" s="14">
        <v>163.61200000000011</v>
      </c>
      <c r="U1288" s="14">
        <v>0</v>
      </c>
      <c r="V1288" s="14">
        <v>660</v>
      </c>
      <c r="W1288">
        <f t="shared" si="101"/>
        <v>16</v>
      </c>
      <c r="X1288">
        <f t="shared" si="102"/>
        <v>867.72000000000014</v>
      </c>
      <c r="Y1288">
        <f t="shared" si="103"/>
        <v>0</v>
      </c>
      <c r="Z1288">
        <f t="shared" si="105"/>
        <v>0</v>
      </c>
      <c r="AA1288" s="23">
        <f t="shared" si="104"/>
        <v>707.93062500000008</v>
      </c>
    </row>
    <row r="1289" spans="1:27" x14ac:dyDescent="0.25">
      <c r="A1289" s="10" t="s">
        <v>54</v>
      </c>
      <c r="B1289" s="10" t="s">
        <v>56</v>
      </c>
      <c r="C1289" s="11">
        <v>45726.666666666657</v>
      </c>
      <c r="D1289" s="12">
        <v>1.3</v>
      </c>
      <c r="E1289" s="12">
        <v>1.3</v>
      </c>
      <c r="F1289" s="13">
        <v>1.35</v>
      </c>
      <c r="G1289" s="14">
        <v>2578.33</v>
      </c>
      <c r="H1289" s="12">
        <v>2169.3000000000002</v>
      </c>
      <c r="I1289" s="12">
        <v>0</v>
      </c>
      <c r="J1289" s="10">
        <v>0.1</v>
      </c>
      <c r="K1289" s="10">
        <v>0</v>
      </c>
      <c r="L1289" s="14">
        <v>3480.7455</v>
      </c>
      <c r="M1289" s="14">
        <v>-118.6647635925314</v>
      </c>
      <c r="N1289" s="14">
        <v>-290.71950000000032</v>
      </c>
      <c r="O1289" s="14">
        <v>-215.25969159253131</v>
      </c>
      <c r="P1289" s="14">
        <v>-215.25969159253131</v>
      </c>
      <c r="Q1289" s="16">
        <v>0</v>
      </c>
      <c r="R1289" s="14">
        <v>-6.9614910000000094</v>
      </c>
      <c r="S1289" s="16">
        <v>62.653418999999992</v>
      </c>
      <c r="T1289" s="14">
        <v>40.90300000000002</v>
      </c>
      <c r="U1289" s="14">
        <v>0</v>
      </c>
      <c r="V1289" s="14">
        <v>660</v>
      </c>
      <c r="W1289">
        <f t="shared" si="101"/>
        <v>16</v>
      </c>
      <c r="X1289">
        <f t="shared" si="102"/>
        <v>216.93000000000004</v>
      </c>
      <c r="Y1289">
        <f t="shared" si="103"/>
        <v>0</v>
      </c>
      <c r="Z1289">
        <f t="shared" si="105"/>
        <v>0</v>
      </c>
      <c r="AA1289" s="23">
        <f t="shared" si="104"/>
        <v>62.653418999999992</v>
      </c>
    </row>
    <row r="1290" spans="1:27" x14ac:dyDescent="0.25">
      <c r="A1290" s="10" t="s">
        <v>26</v>
      </c>
      <c r="B1290" s="10" t="s">
        <v>37</v>
      </c>
      <c r="C1290" s="11">
        <v>45726.666666666657</v>
      </c>
      <c r="D1290" s="12">
        <v>15.42</v>
      </c>
      <c r="E1290" s="12">
        <v>15.42</v>
      </c>
      <c r="F1290" s="13">
        <v>11</v>
      </c>
      <c r="G1290" s="14">
        <v>2578.33</v>
      </c>
      <c r="H1290" s="12">
        <v>0</v>
      </c>
      <c r="I1290" s="12">
        <v>2169.3000000000002</v>
      </c>
      <c r="J1290" s="10">
        <v>0</v>
      </c>
      <c r="K1290" s="10">
        <v>1</v>
      </c>
      <c r="L1290" s="14">
        <v>28361.63</v>
      </c>
      <c r="M1290" s="14">
        <v>-117.78802518871839</v>
      </c>
      <c r="N1290" s="14">
        <v>-417.68946000000068</v>
      </c>
      <c r="O1290" s="14">
        <v>-352.19832499871859</v>
      </c>
      <c r="P1290" s="14">
        <v>-352.19832499871859</v>
      </c>
      <c r="Q1290" s="16">
        <v>0</v>
      </c>
      <c r="R1290" s="14">
        <v>-150.68534019000001</v>
      </c>
      <c r="S1290" s="16">
        <v>794.12563999999998</v>
      </c>
      <c r="T1290" s="14">
        <v>-409.02999999999969</v>
      </c>
      <c r="U1290" s="14">
        <v>0</v>
      </c>
      <c r="V1290" s="14">
        <v>660</v>
      </c>
      <c r="W1290">
        <f t="shared" si="101"/>
        <v>16</v>
      </c>
      <c r="X1290">
        <f t="shared" si="102"/>
        <v>0</v>
      </c>
      <c r="Y1290">
        <f t="shared" si="103"/>
        <v>2169.3000000000002</v>
      </c>
      <c r="Z1290">
        <f t="shared" si="105"/>
        <v>0</v>
      </c>
      <c r="AA1290" s="23">
        <f t="shared" si="104"/>
        <v>794.12563999999998</v>
      </c>
    </row>
    <row r="1291" spans="1:27" x14ac:dyDescent="0.25">
      <c r="A1291" s="10" t="s">
        <v>71</v>
      </c>
      <c r="B1291" s="10" t="s">
        <v>72</v>
      </c>
      <c r="C1291" s="11">
        <v>45726.666666666657</v>
      </c>
      <c r="D1291" s="12">
        <v>0</v>
      </c>
      <c r="E1291" s="12">
        <v>0</v>
      </c>
      <c r="F1291" s="13">
        <v>7.0000000000000007E-2</v>
      </c>
      <c r="G1291" s="14">
        <v>2578.33</v>
      </c>
      <c r="H1291" s="12">
        <v>0</v>
      </c>
      <c r="I1291" s="12">
        <v>0</v>
      </c>
      <c r="J1291" s="10">
        <v>0</v>
      </c>
      <c r="K1291" s="10">
        <v>0</v>
      </c>
      <c r="L1291" s="14">
        <v>180.48310000000001</v>
      </c>
      <c r="M1291" s="14">
        <v>-112.0900999018864</v>
      </c>
      <c r="N1291" s="14">
        <v>-135.66909999999999</v>
      </c>
      <c r="O1291" s="14">
        <v>-132.09237590188641</v>
      </c>
      <c r="P1291" s="14">
        <v>-132.09237590188641</v>
      </c>
      <c r="Q1291" s="16">
        <v>0</v>
      </c>
      <c r="R1291" s="14">
        <v>-5.4144930000000002</v>
      </c>
      <c r="S1291" s="16">
        <v>25.416769000000009</v>
      </c>
      <c r="T1291" s="14">
        <v>0</v>
      </c>
      <c r="U1291" s="14">
        <v>0</v>
      </c>
      <c r="V1291" s="14">
        <v>660</v>
      </c>
      <c r="W1291">
        <f t="shared" si="101"/>
        <v>16</v>
      </c>
      <c r="X1291">
        <f t="shared" si="102"/>
        <v>0</v>
      </c>
      <c r="Y1291">
        <f t="shared" si="103"/>
        <v>0</v>
      </c>
      <c r="Z1291">
        <f t="shared" si="105"/>
        <v>7.90515978</v>
      </c>
      <c r="AA1291" s="23">
        <f t="shared" si="104"/>
        <v>41.227088560000006</v>
      </c>
    </row>
    <row r="1292" spans="1:27" x14ac:dyDescent="0.25">
      <c r="A1292" s="10" t="s">
        <v>52</v>
      </c>
      <c r="B1292" s="10" t="s">
        <v>53</v>
      </c>
      <c r="C1292" s="11">
        <v>45726.666666666657</v>
      </c>
      <c r="D1292" s="12">
        <v>2.87</v>
      </c>
      <c r="E1292" s="12">
        <v>2.87</v>
      </c>
      <c r="F1292" s="13">
        <v>3.12</v>
      </c>
      <c r="G1292" s="14">
        <v>2578.33</v>
      </c>
      <c r="H1292" s="12">
        <v>0</v>
      </c>
      <c r="I1292" s="12">
        <v>0</v>
      </c>
      <c r="J1292" s="10">
        <v>0</v>
      </c>
      <c r="K1292" s="10">
        <v>0</v>
      </c>
      <c r="L1292" s="14">
        <v>8044.3896000000004</v>
      </c>
      <c r="M1292" s="14">
        <v>-108.0408974421447</v>
      </c>
      <c r="N1292" s="14">
        <v>-426.38860000000039</v>
      </c>
      <c r="O1292" s="14">
        <v>-313.97727120214472</v>
      </c>
      <c r="P1292" s="14">
        <v>-313.97727120214472</v>
      </c>
      <c r="Q1292" s="16">
        <v>0</v>
      </c>
      <c r="R1292" s="14">
        <v>0</v>
      </c>
      <c r="S1292" s="16">
        <v>205.93637376000001</v>
      </c>
      <c r="T1292" s="14">
        <v>0</v>
      </c>
      <c r="U1292" s="14">
        <v>0</v>
      </c>
      <c r="V1292" s="14">
        <v>660</v>
      </c>
      <c r="W1292">
        <f t="shared" si="101"/>
        <v>16</v>
      </c>
      <c r="X1292">
        <f t="shared" si="102"/>
        <v>0</v>
      </c>
      <c r="Y1292">
        <f t="shared" si="103"/>
        <v>0</v>
      </c>
      <c r="Z1292">
        <f t="shared" si="105"/>
        <v>0</v>
      </c>
      <c r="AA1292" s="23">
        <f t="shared" si="104"/>
        <v>205.93637376000001</v>
      </c>
    </row>
    <row r="1293" spans="1:27" x14ac:dyDescent="0.25">
      <c r="A1293" s="10" t="s">
        <v>59</v>
      </c>
      <c r="B1293" s="10" t="s">
        <v>59</v>
      </c>
      <c r="C1293" s="11">
        <v>45726.666666666657</v>
      </c>
      <c r="D1293" s="12">
        <v>0.3</v>
      </c>
      <c r="E1293" s="12">
        <v>0.3</v>
      </c>
      <c r="F1293" s="13">
        <v>0</v>
      </c>
      <c r="G1293" s="14">
        <v>2578.33</v>
      </c>
      <c r="H1293" s="12">
        <v>0</v>
      </c>
      <c r="I1293" s="12">
        <v>0</v>
      </c>
      <c r="J1293" s="10">
        <v>0</v>
      </c>
      <c r="K1293" s="10">
        <v>0</v>
      </c>
      <c r="L1293" s="14">
        <v>0</v>
      </c>
      <c r="M1293" s="14">
        <v>-44.637925258497717</v>
      </c>
      <c r="N1293" s="14">
        <v>-23.204970000000049</v>
      </c>
      <c r="O1293" s="14">
        <v>-22.593203758497729</v>
      </c>
      <c r="P1293" s="14">
        <v>-22.593203758497729</v>
      </c>
      <c r="Q1293" s="16">
        <v>0</v>
      </c>
      <c r="R1293" s="14">
        <v>-22.044721499999991</v>
      </c>
      <c r="S1293" s="16">
        <v>0</v>
      </c>
      <c r="T1293" s="14">
        <v>0</v>
      </c>
      <c r="U1293" s="14">
        <v>0</v>
      </c>
      <c r="V1293" s="14">
        <v>660</v>
      </c>
      <c r="W1293">
        <f t="shared" si="101"/>
        <v>16</v>
      </c>
      <c r="X1293">
        <f t="shared" si="102"/>
        <v>0</v>
      </c>
      <c r="Y1293">
        <f t="shared" si="103"/>
        <v>0</v>
      </c>
      <c r="Z1293">
        <f t="shared" si="105"/>
        <v>0</v>
      </c>
      <c r="AA1293" s="23">
        <f t="shared" si="104"/>
        <v>0</v>
      </c>
    </row>
    <row r="1294" spans="1:27" x14ac:dyDescent="0.25">
      <c r="A1294" s="10" t="s">
        <v>26</v>
      </c>
      <c r="B1294" s="10" t="s">
        <v>36</v>
      </c>
      <c r="C1294" s="11">
        <v>45726.666666666657</v>
      </c>
      <c r="D1294" s="12">
        <v>5.35</v>
      </c>
      <c r="E1294" s="12">
        <v>5.35</v>
      </c>
      <c r="F1294" s="13">
        <v>2.5</v>
      </c>
      <c r="G1294" s="14">
        <v>2578.33</v>
      </c>
      <c r="H1294" s="12">
        <v>2169.3000000000002</v>
      </c>
      <c r="I1294" s="12">
        <v>0</v>
      </c>
      <c r="J1294" s="10">
        <v>0.4</v>
      </c>
      <c r="K1294" s="10">
        <v>0</v>
      </c>
      <c r="L1294" s="14">
        <v>6445.8249999999998</v>
      </c>
      <c r="M1294" s="14">
        <v>-38.013184068389897</v>
      </c>
      <c r="N1294" s="14">
        <v>-193.3747500000004</v>
      </c>
      <c r="O1294" s="14">
        <v>-173.40794054839</v>
      </c>
      <c r="P1294" s="14">
        <v>-173.40794054839</v>
      </c>
      <c r="Q1294" s="16">
        <v>0</v>
      </c>
      <c r="R1294" s="14">
        <v>-144.24209352</v>
      </c>
      <c r="S1294" s="16">
        <v>116.02485</v>
      </c>
      <c r="T1294" s="14">
        <v>163.61200000000011</v>
      </c>
      <c r="U1294" s="14">
        <v>0</v>
      </c>
      <c r="V1294" s="14">
        <v>660</v>
      </c>
      <c r="W1294">
        <f t="shared" si="101"/>
        <v>16</v>
      </c>
      <c r="X1294">
        <f t="shared" si="102"/>
        <v>867.72000000000014</v>
      </c>
      <c r="Y1294">
        <f t="shared" si="103"/>
        <v>0</v>
      </c>
      <c r="Z1294">
        <f t="shared" si="105"/>
        <v>0</v>
      </c>
      <c r="AA1294" s="23">
        <f t="shared" si="104"/>
        <v>116.02485</v>
      </c>
    </row>
    <row r="1295" spans="1:27" x14ac:dyDescent="0.25">
      <c r="A1295" s="10" t="s">
        <v>92</v>
      </c>
      <c r="B1295" s="10" t="s">
        <v>93</v>
      </c>
      <c r="C1295" s="11">
        <v>45726.666666666657</v>
      </c>
      <c r="D1295" s="12">
        <v>1.48</v>
      </c>
      <c r="E1295" s="12">
        <v>1.48</v>
      </c>
      <c r="F1295" s="13">
        <v>1.03</v>
      </c>
      <c r="G1295" s="14">
        <v>2578.33</v>
      </c>
      <c r="H1295" s="12">
        <v>0</v>
      </c>
      <c r="I1295" s="12">
        <v>2169.3000000000002</v>
      </c>
      <c r="J1295" s="10">
        <v>0</v>
      </c>
      <c r="K1295" s="10">
        <v>0.1</v>
      </c>
      <c r="L1295" s="14">
        <v>2655.6799000000001</v>
      </c>
      <c r="M1295" s="14">
        <v>-32.746576371987707</v>
      </c>
      <c r="N1295" s="14">
        <v>-44.089443000000102</v>
      </c>
      <c r="O1295" s="14">
        <v>-40.826689711987697</v>
      </c>
      <c r="P1295" s="14">
        <v>-40.826689711987697</v>
      </c>
      <c r="Q1295" s="16">
        <v>0</v>
      </c>
      <c r="R1295" s="14">
        <v>-16.877748180000001</v>
      </c>
      <c r="S1295" s="16">
        <v>65.86086152</v>
      </c>
      <c r="T1295" s="14">
        <v>-40.90300000000002</v>
      </c>
      <c r="U1295" s="14">
        <v>0</v>
      </c>
      <c r="V1295" s="14">
        <v>660</v>
      </c>
      <c r="W1295">
        <f t="shared" si="101"/>
        <v>16</v>
      </c>
      <c r="X1295">
        <f t="shared" si="102"/>
        <v>0</v>
      </c>
      <c r="Y1295">
        <f t="shared" si="103"/>
        <v>216.93000000000004</v>
      </c>
      <c r="Z1295">
        <f t="shared" si="105"/>
        <v>0</v>
      </c>
      <c r="AA1295" s="23">
        <f t="shared" si="104"/>
        <v>65.86086152</v>
      </c>
    </row>
    <row r="1296" spans="1:27" x14ac:dyDescent="0.25">
      <c r="A1296" s="10" t="s">
        <v>48</v>
      </c>
      <c r="B1296" s="10" t="s">
        <v>49</v>
      </c>
      <c r="C1296" s="11">
        <v>45726.666666666657</v>
      </c>
      <c r="D1296" s="12">
        <v>0.8</v>
      </c>
      <c r="E1296" s="12">
        <v>0.8</v>
      </c>
      <c r="F1296" s="13">
        <v>0.77</v>
      </c>
      <c r="G1296" s="14">
        <v>2578.33</v>
      </c>
      <c r="H1296" s="12">
        <v>0</v>
      </c>
      <c r="I1296" s="12">
        <v>0</v>
      </c>
      <c r="J1296" s="10">
        <v>0</v>
      </c>
      <c r="K1296" s="10">
        <v>0</v>
      </c>
      <c r="L1296" s="14">
        <v>1985.3141000000001</v>
      </c>
      <c r="M1296" s="14">
        <v>-31.882566758497681</v>
      </c>
      <c r="N1296" s="14">
        <v>-2.3204970000000071</v>
      </c>
      <c r="O1296" s="14">
        <v>-1.7087307584976821</v>
      </c>
      <c r="P1296" s="14">
        <v>-1.7087307584976821</v>
      </c>
      <c r="Q1296" s="16">
        <v>0</v>
      </c>
      <c r="R1296" s="14">
        <v>0</v>
      </c>
      <c r="S1296" s="16">
        <v>-30.173835999999991</v>
      </c>
      <c r="T1296" s="14">
        <v>0</v>
      </c>
      <c r="U1296" s="14">
        <v>0</v>
      </c>
      <c r="V1296" s="14">
        <v>660</v>
      </c>
      <c r="W1296">
        <f t="shared" si="101"/>
        <v>16</v>
      </c>
      <c r="X1296">
        <f t="shared" si="102"/>
        <v>0</v>
      </c>
      <c r="Y1296">
        <f t="shared" si="103"/>
        <v>0</v>
      </c>
      <c r="Z1296">
        <f t="shared" si="105"/>
        <v>78.618438360000013</v>
      </c>
      <c r="AA1296" s="23">
        <f t="shared" si="104"/>
        <v>127.06304072000003</v>
      </c>
    </row>
    <row r="1297" spans="1:27" x14ac:dyDescent="0.25">
      <c r="A1297" s="10" t="s">
        <v>77</v>
      </c>
      <c r="B1297" s="10" t="s">
        <v>77</v>
      </c>
      <c r="C1297" s="11">
        <v>45726.666666666657</v>
      </c>
      <c r="D1297" s="12">
        <v>0.15</v>
      </c>
      <c r="E1297" s="12">
        <v>0.15</v>
      </c>
      <c r="F1297" s="13">
        <v>0</v>
      </c>
      <c r="G1297" s="14">
        <v>2578.33</v>
      </c>
      <c r="H1297" s="12">
        <v>0</v>
      </c>
      <c r="I1297" s="12">
        <v>0</v>
      </c>
      <c r="J1297" s="10">
        <v>0</v>
      </c>
      <c r="K1297" s="10">
        <v>0</v>
      </c>
      <c r="L1297" s="14">
        <v>0</v>
      </c>
      <c r="M1297" s="14">
        <v>-24.228098988998479</v>
      </c>
      <c r="N1297" s="14">
        <v>-15.46998000000003</v>
      </c>
      <c r="O1297" s="14">
        <v>-15.062135838998479</v>
      </c>
      <c r="P1297" s="14">
        <v>-15.062135838998479</v>
      </c>
      <c r="Q1297" s="16">
        <v>0</v>
      </c>
      <c r="R1297" s="14">
        <v>-9.1659631499999978</v>
      </c>
      <c r="S1297" s="16">
        <v>0</v>
      </c>
      <c r="T1297" s="14">
        <v>0</v>
      </c>
      <c r="U1297" s="14">
        <v>0</v>
      </c>
      <c r="V1297" s="14">
        <v>660</v>
      </c>
      <c r="W1297">
        <f t="shared" si="101"/>
        <v>16</v>
      </c>
      <c r="X1297">
        <f t="shared" si="102"/>
        <v>0</v>
      </c>
      <c r="Y1297">
        <f t="shared" si="103"/>
        <v>0</v>
      </c>
      <c r="Z1297">
        <f t="shared" si="105"/>
        <v>0</v>
      </c>
      <c r="AA1297" s="23">
        <f t="shared" si="104"/>
        <v>0</v>
      </c>
    </row>
    <row r="1298" spans="1:27" x14ac:dyDescent="0.25">
      <c r="A1298" s="10" t="s">
        <v>80</v>
      </c>
      <c r="B1298" s="10" t="s">
        <v>83</v>
      </c>
      <c r="C1298" s="11">
        <v>45726.666666666657</v>
      </c>
      <c r="D1298" s="12">
        <v>0.4</v>
      </c>
      <c r="E1298" s="12">
        <v>0.4</v>
      </c>
      <c r="F1298" s="13">
        <v>0.43</v>
      </c>
      <c r="G1298" s="14">
        <v>2578.33</v>
      </c>
      <c r="H1298" s="12">
        <v>0</v>
      </c>
      <c r="I1298" s="12">
        <v>0</v>
      </c>
      <c r="J1298" s="10">
        <v>0</v>
      </c>
      <c r="K1298" s="10">
        <v>0</v>
      </c>
      <c r="L1298" s="14">
        <v>1108.6819</v>
      </c>
      <c r="M1298" s="14">
        <v>-20.495306903314049</v>
      </c>
      <c r="N1298" s="14">
        <v>-58.143899999999952</v>
      </c>
      <c r="O1298" s="14">
        <v>-41.341104953314058</v>
      </c>
      <c r="P1298" s="14">
        <v>-41.341104953314058</v>
      </c>
      <c r="Q1298" s="16">
        <v>0</v>
      </c>
      <c r="R1298" s="14">
        <v>-0.77349899999999749</v>
      </c>
      <c r="S1298" s="16">
        <v>21.61929705</v>
      </c>
      <c r="T1298" s="14">
        <v>0</v>
      </c>
      <c r="U1298" s="14">
        <v>0</v>
      </c>
      <c r="V1298" s="14">
        <v>660</v>
      </c>
      <c r="W1298">
        <f t="shared" si="101"/>
        <v>16</v>
      </c>
      <c r="X1298">
        <f t="shared" si="102"/>
        <v>0</v>
      </c>
      <c r="Y1298">
        <f t="shared" si="103"/>
        <v>0</v>
      </c>
      <c r="Z1298">
        <f t="shared" si="105"/>
        <v>0</v>
      </c>
      <c r="AA1298" s="23">
        <f t="shared" si="104"/>
        <v>21.61929705</v>
      </c>
    </row>
    <row r="1299" spans="1:27" x14ac:dyDescent="0.25">
      <c r="A1299" s="10" t="s">
        <v>26</v>
      </c>
      <c r="B1299" s="10" t="s">
        <v>26</v>
      </c>
      <c r="C1299" s="11">
        <v>45726.666666666657</v>
      </c>
      <c r="D1299" s="12">
        <v>0</v>
      </c>
      <c r="E1299" s="12">
        <v>0</v>
      </c>
      <c r="F1299" s="13">
        <v>0</v>
      </c>
      <c r="G1299" s="14">
        <v>2578.33</v>
      </c>
      <c r="H1299" s="12">
        <v>0</v>
      </c>
      <c r="I1299" s="12">
        <v>0</v>
      </c>
      <c r="J1299" s="10">
        <v>0</v>
      </c>
      <c r="K1299" s="10">
        <v>0</v>
      </c>
      <c r="L1299" s="14">
        <v>0</v>
      </c>
      <c r="M1299" s="14">
        <v>0</v>
      </c>
      <c r="N1299" s="14">
        <v>0</v>
      </c>
      <c r="O1299" s="14">
        <v>0</v>
      </c>
      <c r="P1299" s="14">
        <v>0</v>
      </c>
      <c r="Q1299" s="16">
        <v>0</v>
      </c>
      <c r="R1299" s="14">
        <v>0</v>
      </c>
      <c r="S1299" s="16">
        <v>0</v>
      </c>
      <c r="T1299" s="14">
        <v>0</v>
      </c>
      <c r="U1299" s="14">
        <v>0</v>
      </c>
      <c r="V1299" s="14">
        <v>660</v>
      </c>
      <c r="W1299">
        <f t="shared" si="101"/>
        <v>16</v>
      </c>
      <c r="X1299">
        <f t="shared" si="102"/>
        <v>0</v>
      </c>
      <c r="Y1299">
        <f t="shared" si="103"/>
        <v>0</v>
      </c>
      <c r="Z1299">
        <f t="shared" si="105"/>
        <v>0</v>
      </c>
      <c r="AA1299" s="23">
        <f t="shared" si="104"/>
        <v>0</v>
      </c>
    </row>
    <row r="1300" spans="1:27" x14ac:dyDescent="0.25">
      <c r="A1300" s="10" t="s">
        <v>112</v>
      </c>
      <c r="B1300" s="10" t="s">
        <v>114</v>
      </c>
      <c r="C1300" s="11">
        <v>45726.666666666657</v>
      </c>
      <c r="D1300" s="12">
        <v>0</v>
      </c>
      <c r="E1300" s="12">
        <v>0</v>
      </c>
      <c r="F1300" s="13">
        <v>0</v>
      </c>
      <c r="G1300" s="14">
        <v>2578.33</v>
      </c>
      <c r="H1300" s="12">
        <v>0</v>
      </c>
      <c r="I1300" s="12">
        <v>0</v>
      </c>
      <c r="J1300" s="10">
        <v>0</v>
      </c>
      <c r="K1300" s="10">
        <v>0</v>
      </c>
      <c r="L1300" s="14">
        <v>0</v>
      </c>
      <c r="M1300" s="14">
        <v>0</v>
      </c>
      <c r="N1300" s="14">
        <v>0</v>
      </c>
      <c r="O1300" s="14">
        <v>0</v>
      </c>
      <c r="P1300" s="14">
        <v>0</v>
      </c>
      <c r="Q1300" s="16">
        <v>0</v>
      </c>
      <c r="R1300" s="14">
        <v>0</v>
      </c>
      <c r="S1300" s="16">
        <v>0</v>
      </c>
      <c r="T1300" s="14">
        <v>0</v>
      </c>
      <c r="U1300" s="14">
        <v>0</v>
      </c>
      <c r="V1300" s="14">
        <v>660</v>
      </c>
      <c r="W1300">
        <f t="shared" si="101"/>
        <v>16</v>
      </c>
      <c r="X1300">
        <f t="shared" si="102"/>
        <v>0</v>
      </c>
      <c r="Y1300">
        <f t="shared" si="103"/>
        <v>0</v>
      </c>
      <c r="Z1300">
        <f t="shared" si="105"/>
        <v>0</v>
      </c>
      <c r="AA1300" s="23">
        <f t="shared" si="104"/>
        <v>0</v>
      </c>
    </row>
    <row r="1301" spans="1:27" x14ac:dyDescent="0.25">
      <c r="A1301" s="10" t="s">
        <v>80</v>
      </c>
      <c r="B1301" s="10" t="s">
        <v>82</v>
      </c>
      <c r="C1301" s="11">
        <v>45726.666666666657</v>
      </c>
      <c r="D1301" s="12">
        <v>0</v>
      </c>
      <c r="E1301" s="12">
        <v>0</v>
      </c>
      <c r="F1301" s="13">
        <v>0</v>
      </c>
      <c r="G1301" s="14">
        <v>2578.33</v>
      </c>
      <c r="H1301" s="12">
        <v>0</v>
      </c>
      <c r="I1301" s="12">
        <v>0</v>
      </c>
      <c r="J1301" s="10">
        <v>0</v>
      </c>
      <c r="K1301" s="10">
        <v>0</v>
      </c>
      <c r="L1301" s="14">
        <v>0</v>
      </c>
      <c r="M1301" s="14">
        <v>0</v>
      </c>
      <c r="N1301" s="14">
        <v>0</v>
      </c>
      <c r="O1301" s="14">
        <v>0</v>
      </c>
      <c r="P1301" s="14">
        <v>0</v>
      </c>
      <c r="Q1301" s="16">
        <v>0</v>
      </c>
      <c r="R1301" s="14">
        <v>0</v>
      </c>
      <c r="S1301" s="16">
        <v>0</v>
      </c>
      <c r="T1301" s="14">
        <v>0</v>
      </c>
      <c r="U1301" s="14">
        <v>0</v>
      </c>
      <c r="V1301" s="14">
        <v>660</v>
      </c>
      <c r="W1301">
        <f t="shared" si="101"/>
        <v>16</v>
      </c>
      <c r="X1301">
        <f t="shared" si="102"/>
        <v>0</v>
      </c>
      <c r="Y1301">
        <f t="shared" si="103"/>
        <v>0</v>
      </c>
      <c r="Z1301">
        <f t="shared" si="105"/>
        <v>0</v>
      </c>
      <c r="AA1301" s="23">
        <f t="shared" si="104"/>
        <v>0</v>
      </c>
    </row>
    <row r="1302" spans="1:27" x14ac:dyDescent="0.25">
      <c r="A1302" s="10" t="s">
        <v>90</v>
      </c>
      <c r="B1302" s="10" t="s">
        <v>90</v>
      </c>
      <c r="C1302" s="11">
        <v>45726.666666666657</v>
      </c>
      <c r="D1302" s="12">
        <v>0</v>
      </c>
      <c r="E1302" s="12">
        <v>0</v>
      </c>
      <c r="F1302" s="13">
        <v>0</v>
      </c>
      <c r="G1302" s="14">
        <v>2578.33</v>
      </c>
      <c r="H1302" s="12">
        <v>0</v>
      </c>
      <c r="I1302" s="12">
        <v>0</v>
      </c>
      <c r="J1302" s="10">
        <v>0</v>
      </c>
      <c r="K1302" s="10">
        <v>0</v>
      </c>
      <c r="L1302" s="14">
        <v>0</v>
      </c>
      <c r="M1302" s="14">
        <v>0</v>
      </c>
      <c r="N1302" s="14">
        <v>0</v>
      </c>
      <c r="O1302" s="14">
        <v>0</v>
      </c>
      <c r="P1302" s="14">
        <v>0</v>
      </c>
      <c r="Q1302" s="16">
        <v>0</v>
      </c>
      <c r="R1302" s="14">
        <v>0</v>
      </c>
      <c r="S1302" s="16">
        <v>0</v>
      </c>
      <c r="T1302" s="14">
        <v>0</v>
      </c>
      <c r="U1302" s="14">
        <v>0</v>
      </c>
      <c r="V1302" s="14">
        <v>660</v>
      </c>
      <c r="W1302">
        <f t="shared" si="101"/>
        <v>16</v>
      </c>
      <c r="X1302">
        <f t="shared" si="102"/>
        <v>0</v>
      </c>
      <c r="Y1302">
        <f t="shared" si="103"/>
        <v>0</v>
      </c>
      <c r="Z1302">
        <f t="shared" si="105"/>
        <v>0</v>
      </c>
      <c r="AA1302" s="23">
        <f t="shared" si="104"/>
        <v>0</v>
      </c>
    </row>
    <row r="1303" spans="1:27" x14ac:dyDescent="0.25">
      <c r="A1303" s="10" t="s">
        <v>60</v>
      </c>
      <c r="B1303" s="10" t="s">
        <v>61</v>
      </c>
      <c r="C1303" s="11">
        <v>45726.666666666657</v>
      </c>
      <c r="D1303" s="12">
        <v>0</v>
      </c>
      <c r="E1303" s="12">
        <v>0</v>
      </c>
      <c r="F1303" s="13">
        <v>0</v>
      </c>
      <c r="G1303" s="14" t="s">
        <v>62</v>
      </c>
      <c r="H1303" s="12">
        <v>0</v>
      </c>
      <c r="I1303" s="12">
        <v>0</v>
      </c>
      <c r="J1303" s="10">
        <v>0</v>
      </c>
      <c r="K1303" s="10">
        <v>0</v>
      </c>
      <c r="L1303" s="14">
        <v>0</v>
      </c>
      <c r="M1303" s="14">
        <v>0</v>
      </c>
      <c r="N1303" s="14">
        <v>0</v>
      </c>
      <c r="O1303" s="14">
        <v>0</v>
      </c>
      <c r="P1303" s="14">
        <v>0</v>
      </c>
      <c r="Q1303" s="16">
        <v>0</v>
      </c>
      <c r="R1303" s="14">
        <v>0</v>
      </c>
      <c r="S1303" s="16">
        <v>0</v>
      </c>
      <c r="T1303" s="14">
        <v>0</v>
      </c>
      <c r="U1303" s="14">
        <v>0</v>
      </c>
      <c r="V1303" s="14" t="s">
        <v>62</v>
      </c>
      <c r="W1303">
        <f t="shared" si="101"/>
        <v>16</v>
      </c>
      <c r="X1303">
        <f t="shared" si="102"/>
        <v>0</v>
      </c>
      <c r="Y1303">
        <f t="shared" si="103"/>
        <v>0</v>
      </c>
      <c r="Z1303">
        <f t="shared" si="105"/>
        <v>0</v>
      </c>
      <c r="AA1303" s="23">
        <f t="shared" si="104"/>
        <v>0</v>
      </c>
    </row>
    <row r="1304" spans="1:27" x14ac:dyDescent="0.25">
      <c r="A1304" s="10" t="s">
        <v>98</v>
      </c>
      <c r="B1304" s="10" t="s">
        <v>102</v>
      </c>
      <c r="C1304" s="11">
        <v>45726.666666666657</v>
      </c>
      <c r="D1304" s="12">
        <v>0.34</v>
      </c>
      <c r="E1304" s="12">
        <v>0.17</v>
      </c>
      <c r="F1304" s="13">
        <v>0</v>
      </c>
      <c r="G1304" s="14">
        <v>2578.33</v>
      </c>
      <c r="H1304" s="12">
        <v>2169.3000000000002</v>
      </c>
      <c r="I1304" s="12">
        <v>0</v>
      </c>
      <c r="J1304" s="10">
        <v>0.1</v>
      </c>
      <c r="K1304" s="10">
        <v>0</v>
      </c>
      <c r="L1304" s="14">
        <v>0</v>
      </c>
      <c r="M1304" s="14">
        <v>28.548699192238299</v>
      </c>
      <c r="N1304" s="14">
        <v>-7.7349900000000158</v>
      </c>
      <c r="O1304" s="14">
        <v>-7.4657871277617227</v>
      </c>
      <c r="P1304" s="14">
        <v>-7.4657871277617227</v>
      </c>
      <c r="Q1304" s="16">
        <v>0</v>
      </c>
      <c r="R1304" s="14">
        <v>-4.88851368</v>
      </c>
      <c r="S1304" s="16">
        <v>0</v>
      </c>
      <c r="T1304" s="14">
        <v>40.90300000000002</v>
      </c>
      <c r="U1304" s="14">
        <v>0</v>
      </c>
      <c r="V1304" s="14">
        <v>660</v>
      </c>
      <c r="W1304">
        <f t="shared" si="101"/>
        <v>16</v>
      </c>
      <c r="X1304">
        <f t="shared" si="102"/>
        <v>216.93000000000004</v>
      </c>
      <c r="Y1304">
        <f t="shared" si="103"/>
        <v>0</v>
      </c>
      <c r="Z1304">
        <f t="shared" si="105"/>
        <v>0</v>
      </c>
      <c r="AA1304" s="23">
        <f t="shared" si="104"/>
        <v>0</v>
      </c>
    </row>
    <row r="1305" spans="1:27" x14ac:dyDescent="0.25">
      <c r="A1305" s="10" t="s">
        <v>65</v>
      </c>
      <c r="B1305" s="10" t="s">
        <v>68</v>
      </c>
      <c r="C1305" s="11">
        <v>45726.666666666657</v>
      </c>
      <c r="D1305" s="12">
        <v>2.2000000000000002</v>
      </c>
      <c r="E1305" s="12">
        <v>2.2000000000000002</v>
      </c>
      <c r="F1305" s="13">
        <v>2.23</v>
      </c>
      <c r="G1305" s="14">
        <v>2578.33</v>
      </c>
      <c r="H1305" s="12">
        <v>0</v>
      </c>
      <c r="I1305" s="12">
        <v>0</v>
      </c>
      <c r="J1305" s="10">
        <v>0</v>
      </c>
      <c r="K1305" s="10">
        <v>0</v>
      </c>
      <c r="L1305" s="14">
        <v>5749.6759000000002</v>
      </c>
      <c r="M1305" s="14">
        <v>39.885673912493189</v>
      </c>
      <c r="N1305" s="14">
        <v>-58.143899999999633</v>
      </c>
      <c r="O1305" s="14">
        <v>-0.36205738750680821</v>
      </c>
      <c r="P1305" s="14">
        <v>-0.36205738750680821</v>
      </c>
      <c r="Q1305" s="16">
        <v>0</v>
      </c>
      <c r="R1305" s="14">
        <v>0</v>
      </c>
      <c r="S1305" s="16">
        <v>40.247731299999998</v>
      </c>
      <c r="T1305" s="14">
        <v>0</v>
      </c>
      <c r="U1305" s="14">
        <v>0</v>
      </c>
      <c r="V1305" s="14">
        <v>660</v>
      </c>
      <c r="W1305">
        <f t="shared" si="101"/>
        <v>16</v>
      </c>
      <c r="X1305">
        <f t="shared" si="102"/>
        <v>0</v>
      </c>
      <c r="Y1305">
        <f t="shared" si="103"/>
        <v>0</v>
      </c>
      <c r="Z1305">
        <f t="shared" si="105"/>
        <v>0</v>
      </c>
      <c r="AA1305" s="23">
        <f t="shared" si="104"/>
        <v>40.247731299999998</v>
      </c>
    </row>
    <row r="1306" spans="1:27" x14ac:dyDescent="0.25">
      <c r="A1306" s="10" t="s">
        <v>86</v>
      </c>
      <c r="B1306" s="10" t="s">
        <v>87</v>
      </c>
      <c r="C1306" s="11">
        <v>45726.666666666657</v>
      </c>
      <c r="D1306" s="12">
        <v>1.3</v>
      </c>
      <c r="E1306" s="12">
        <v>1.3</v>
      </c>
      <c r="F1306" s="13">
        <v>1.31</v>
      </c>
      <c r="G1306" s="14">
        <v>2578.33</v>
      </c>
      <c r="H1306" s="12">
        <v>0</v>
      </c>
      <c r="I1306" s="12">
        <v>0</v>
      </c>
      <c r="J1306" s="10">
        <v>0</v>
      </c>
      <c r="K1306" s="10">
        <v>0</v>
      </c>
      <c r="L1306" s="14">
        <v>3377.6122999999998</v>
      </c>
      <c r="M1306" s="14">
        <v>53.280551854447978</v>
      </c>
      <c r="N1306" s="14">
        <v>-19.381300000000021</v>
      </c>
      <c r="O1306" s="14">
        <v>-14.271694145552029</v>
      </c>
      <c r="P1306" s="14">
        <v>-14.271694145552029</v>
      </c>
      <c r="Q1306" s="16">
        <v>0</v>
      </c>
      <c r="R1306" s="14">
        <v>0</v>
      </c>
      <c r="S1306" s="16">
        <v>67.552246000000011</v>
      </c>
      <c r="T1306" s="14">
        <v>0</v>
      </c>
      <c r="U1306" s="14">
        <v>0</v>
      </c>
      <c r="V1306" s="14">
        <v>660</v>
      </c>
      <c r="W1306">
        <f t="shared" si="101"/>
        <v>16</v>
      </c>
      <c r="X1306">
        <f t="shared" si="102"/>
        <v>0</v>
      </c>
      <c r="Y1306">
        <f t="shared" si="103"/>
        <v>0</v>
      </c>
      <c r="Z1306">
        <f t="shared" si="105"/>
        <v>0</v>
      </c>
      <c r="AA1306" s="23">
        <f t="shared" si="104"/>
        <v>67.552246000000011</v>
      </c>
    </row>
    <row r="1307" spans="1:27" x14ac:dyDescent="0.25">
      <c r="A1307" s="10" t="s">
        <v>65</v>
      </c>
      <c r="B1307" s="10" t="s">
        <v>69</v>
      </c>
      <c r="C1307" s="11">
        <v>45726.666666666657</v>
      </c>
      <c r="D1307" s="12">
        <v>3.2</v>
      </c>
      <c r="E1307" s="12">
        <v>3.2</v>
      </c>
      <c r="F1307" s="13">
        <v>3.2</v>
      </c>
      <c r="G1307" s="14">
        <v>2578.33</v>
      </c>
      <c r="H1307" s="12">
        <v>0</v>
      </c>
      <c r="I1307" s="12">
        <v>0</v>
      </c>
      <c r="J1307" s="10">
        <v>0</v>
      </c>
      <c r="K1307" s="10">
        <v>0</v>
      </c>
      <c r="L1307" s="14">
        <v>8250.6560000000009</v>
      </c>
      <c r="M1307" s="14">
        <v>57.754592000000002</v>
      </c>
      <c r="N1307" s="14">
        <v>0</v>
      </c>
      <c r="O1307" s="14">
        <v>0</v>
      </c>
      <c r="P1307" s="14">
        <v>0</v>
      </c>
      <c r="Q1307" s="16">
        <v>0</v>
      </c>
      <c r="R1307" s="14">
        <v>0</v>
      </c>
      <c r="S1307" s="16">
        <v>57.754592000000002</v>
      </c>
      <c r="T1307" s="14">
        <v>0</v>
      </c>
      <c r="U1307" s="14">
        <v>0</v>
      </c>
      <c r="V1307" s="14">
        <v>660</v>
      </c>
      <c r="W1307">
        <f t="shared" si="101"/>
        <v>16</v>
      </c>
      <c r="X1307">
        <f t="shared" si="102"/>
        <v>0</v>
      </c>
      <c r="Y1307">
        <f t="shared" si="103"/>
        <v>0</v>
      </c>
      <c r="Z1307">
        <f t="shared" si="105"/>
        <v>0</v>
      </c>
      <c r="AA1307" s="23">
        <f t="shared" si="104"/>
        <v>57.754592000000002</v>
      </c>
    </row>
    <row r="1308" spans="1:27" x14ac:dyDescent="0.25">
      <c r="A1308" s="10" t="s">
        <v>50</v>
      </c>
      <c r="B1308" s="10" t="s">
        <v>51</v>
      </c>
      <c r="C1308" s="11">
        <v>45726.666666666657</v>
      </c>
      <c r="D1308" s="12">
        <v>2.1</v>
      </c>
      <c r="E1308" s="12">
        <v>2.1</v>
      </c>
      <c r="F1308" s="13">
        <v>2.1</v>
      </c>
      <c r="G1308" s="14">
        <v>2578.33</v>
      </c>
      <c r="H1308" s="12">
        <v>0</v>
      </c>
      <c r="I1308" s="12">
        <v>0</v>
      </c>
      <c r="J1308" s="10">
        <v>0</v>
      </c>
      <c r="K1308" s="10">
        <v>0</v>
      </c>
      <c r="L1308" s="14">
        <v>5414.4930000000004</v>
      </c>
      <c r="M1308" s="14">
        <v>64.973916000000003</v>
      </c>
      <c r="N1308" s="14">
        <v>0</v>
      </c>
      <c r="O1308" s="14">
        <v>0</v>
      </c>
      <c r="P1308" s="14">
        <v>0</v>
      </c>
      <c r="Q1308" s="16">
        <v>0</v>
      </c>
      <c r="R1308" s="14">
        <v>0</v>
      </c>
      <c r="S1308" s="16">
        <v>64.973916000000003</v>
      </c>
      <c r="T1308" s="14">
        <v>0</v>
      </c>
      <c r="U1308" s="14">
        <v>0</v>
      </c>
      <c r="V1308" s="14">
        <v>660</v>
      </c>
      <c r="W1308">
        <f t="shared" si="101"/>
        <v>16</v>
      </c>
      <c r="X1308">
        <f t="shared" si="102"/>
        <v>0</v>
      </c>
      <c r="Y1308">
        <f t="shared" si="103"/>
        <v>0</v>
      </c>
      <c r="Z1308">
        <f t="shared" si="105"/>
        <v>0</v>
      </c>
      <c r="AA1308" s="23">
        <f t="shared" si="104"/>
        <v>64.973916000000003</v>
      </c>
    </row>
    <row r="1309" spans="1:27" x14ac:dyDescent="0.25">
      <c r="A1309" s="10" t="s">
        <v>26</v>
      </c>
      <c r="B1309" s="10" t="s">
        <v>31</v>
      </c>
      <c r="C1309" s="11">
        <v>45726.666666666657</v>
      </c>
      <c r="D1309" s="12">
        <v>5.36</v>
      </c>
      <c r="E1309" s="12">
        <v>5.36</v>
      </c>
      <c r="F1309" s="13">
        <v>5.7</v>
      </c>
      <c r="G1309" s="14">
        <v>2578.33</v>
      </c>
      <c r="H1309" s="12">
        <v>0</v>
      </c>
      <c r="I1309" s="12">
        <v>2169.3000000000002</v>
      </c>
      <c r="J1309" s="10">
        <v>0</v>
      </c>
      <c r="K1309" s="10">
        <v>0.2</v>
      </c>
      <c r="L1309" s="14">
        <v>14696.481</v>
      </c>
      <c r="M1309" s="14">
        <v>88.977961639564455</v>
      </c>
      <c r="N1309" s="14">
        <v>-193.81299999999931</v>
      </c>
      <c r="O1309" s="14">
        <v>-93.752696360435507</v>
      </c>
      <c r="P1309" s="14">
        <v>-93.752696360435507</v>
      </c>
      <c r="Q1309" s="16">
        <v>0</v>
      </c>
      <c r="R1309" s="14">
        <v>0</v>
      </c>
      <c r="S1309" s="16">
        <v>264.53665799999999</v>
      </c>
      <c r="T1309" s="14">
        <v>-81.80600000000004</v>
      </c>
      <c r="U1309" s="14">
        <v>0</v>
      </c>
      <c r="V1309" s="14">
        <v>660</v>
      </c>
      <c r="W1309">
        <f t="shared" si="101"/>
        <v>16</v>
      </c>
      <c r="X1309">
        <f t="shared" si="102"/>
        <v>0</v>
      </c>
      <c r="Y1309">
        <f t="shared" si="103"/>
        <v>433.86000000000007</v>
      </c>
      <c r="Z1309">
        <f t="shared" si="105"/>
        <v>0</v>
      </c>
      <c r="AA1309" s="23">
        <f t="shared" si="104"/>
        <v>264.53665799999999</v>
      </c>
    </row>
    <row r="1310" spans="1:27" x14ac:dyDescent="0.25">
      <c r="A1310" s="10" t="s">
        <v>54</v>
      </c>
      <c r="B1310" s="10" t="s">
        <v>57</v>
      </c>
      <c r="C1310" s="11">
        <v>45726.666666666657</v>
      </c>
      <c r="D1310" s="12">
        <v>2.7</v>
      </c>
      <c r="E1310" s="12">
        <v>2.7</v>
      </c>
      <c r="F1310" s="13">
        <v>2.65</v>
      </c>
      <c r="G1310" s="14">
        <v>2578.33</v>
      </c>
      <c r="H1310" s="12">
        <v>0</v>
      </c>
      <c r="I1310" s="12">
        <v>0</v>
      </c>
      <c r="J1310" s="10">
        <v>0</v>
      </c>
      <c r="K1310" s="10">
        <v>0</v>
      </c>
      <c r="L1310" s="14">
        <v>6832.5744999999997</v>
      </c>
      <c r="M1310" s="14">
        <v>120.23424123957641</v>
      </c>
      <c r="N1310" s="14">
        <v>-3.8674950000000292</v>
      </c>
      <c r="O1310" s="14">
        <v>-2.75209976042356</v>
      </c>
      <c r="P1310" s="14">
        <v>-2.75209976042356</v>
      </c>
      <c r="Q1310" s="16">
        <v>0</v>
      </c>
      <c r="R1310" s="14">
        <v>0</v>
      </c>
      <c r="S1310" s="16">
        <v>122.986341</v>
      </c>
      <c r="T1310" s="14">
        <v>0</v>
      </c>
      <c r="U1310" s="14">
        <v>0</v>
      </c>
      <c r="V1310" s="14">
        <v>660</v>
      </c>
      <c r="W1310">
        <f t="shared" si="101"/>
        <v>16</v>
      </c>
      <c r="X1310">
        <f t="shared" si="102"/>
        <v>0</v>
      </c>
      <c r="Y1310">
        <f t="shared" si="103"/>
        <v>0</v>
      </c>
      <c r="Z1310">
        <f t="shared" si="105"/>
        <v>0</v>
      </c>
      <c r="AA1310" s="23">
        <f t="shared" si="104"/>
        <v>122.986341</v>
      </c>
    </row>
    <row r="1311" spans="1:27" x14ac:dyDescent="0.25">
      <c r="A1311" s="10" t="s">
        <v>94</v>
      </c>
      <c r="B1311" s="10" t="s">
        <v>95</v>
      </c>
      <c r="C1311" s="11">
        <v>45726.666666666657</v>
      </c>
      <c r="D1311" s="12">
        <v>1.17</v>
      </c>
      <c r="E1311" s="12">
        <v>1.17</v>
      </c>
      <c r="F1311" s="13">
        <v>1.1200000000000001</v>
      </c>
      <c r="G1311" s="14">
        <v>2578.33</v>
      </c>
      <c r="H1311" s="12">
        <v>0</v>
      </c>
      <c r="I1311" s="12">
        <v>0</v>
      </c>
      <c r="J1311" s="10">
        <v>0</v>
      </c>
      <c r="K1311" s="10">
        <v>0</v>
      </c>
      <c r="L1311" s="14">
        <v>2887.7296000000001</v>
      </c>
      <c r="M1311" s="14">
        <v>127.7014003240062</v>
      </c>
      <c r="N1311" s="14">
        <v>-6.1879920000000013</v>
      </c>
      <c r="O1311" s="14">
        <v>-4.5566153559938058</v>
      </c>
      <c r="P1311" s="14">
        <v>-4.5566153559938058</v>
      </c>
      <c r="Q1311" s="16">
        <v>0</v>
      </c>
      <c r="R1311" s="14">
        <v>0</v>
      </c>
      <c r="S1311" s="16">
        <v>132.25801568</v>
      </c>
      <c r="T1311" s="14">
        <v>0</v>
      </c>
      <c r="U1311" s="14">
        <v>0</v>
      </c>
      <c r="V1311" s="14">
        <v>660</v>
      </c>
      <c r="W1311">
        <f t="shared" si="101"/>
        <v>16</v>
      </c>
      <c r="X1311">
        <f t="shared" si="102"/>
        <v>0</v>
      </c>
      <c r="Y1311">
        <f t="shared" si="103"/>
        <v>0</v>
      </c>
      <c r="Z1311">
        <f t="shared" si="105"/>
        <v>0</v>
      </c>
      <c r="AA1311" s="23">
        <f t="shared" si="104"/>
        <v>132.25801568</v>
      </c>
    </row>
    <row r="1312" spans="1:27" x14ac:dyDescent="0.25">
      <c r="A1312" s="10" t="s">
        <v>73</v>
      </c>
      <c r="B1312" s="10" t="s">
        <v>75</v>
      </c>
      <c r="C1312" s="11">
        <v>45726.666666666657</v>
      </c>
      <c r="D1312" s="12">
        <v>10.31</v>
      </c>
      <c r="E1312" s="12">
        <v>10.31</v>
      </c>
      <c r="F1312" s="13">
        <v>8.61</v>
      </c>
      <c r="G1312" s="14">
        <v>2578.33</v>
      </c>
      <c r="H1312" s="12">
        <v>0</v>
      </c>
      <c r="I1312" s="12">
        <v>2169.3000000000002</v>
      </c>
      <c r="J1312" s="10">
        <v>0</v>
      </c>
      <c r="K1312" s="10">
        <v>0.7</v>
      </c>
      <c r="L1312" s="14">
        <v>22199.421300000002</v>
      </c>
      <c r="M1312" s="14">
        <v>172.97696346793299</v>
      </c>
      <c r="N1312" s="14">
        <v>-184.86626100000041</v>
      </c>
      <c r="O1312" s="14">
        <v>-112.3100625420672</v>
      </c>
      <c r="P1312" s="14">
        <v>-112.3100625420672</v>
      </c>
      <c r="Q1312" s="16">
        <v>0</v>
      </c>
      <c r="R1312" s="14">
        <v>-5.5769277900000551</v>
      </c>
      <c r="S1312" s="16">
        <v>577.18495380000002</v>
      </c>
      <c r="T1312" s="14">
        <v>-286.3209999999998</v>
      </c>
      <c r="U1312" s="14">
        <v>0</v>
      </c>
      <c r="V1312" s="14">
        <v>660</v>
      </c>
      <c r="W1312">
        <f t="shared" si="101"/>
        <v>16</v>
      </c>
      <c r="X1312">
        <f t="shared" si="102"/>
        <v>0</v>
      </c>
      <c r="Y1312">
        <f t="shared" si="103"/>
        <v>1518.51</v>
      </c>
      <c r="Z1312">
        <f t="shared" si="105"/>
        <v>0</v>
      </c>
      <c r="AA1312" s="23">
        <f t="shared" si="104"/>
        <v>577.18495380000002</v>
      </c>
    </row>
    <row r="1313" spans="1:27" x14ac:dyDescent="0.25">
      <c r="A1313" s="10" t="s">
        <v>118</v>
      </c>
      <c r="B1313" s="10" t="s">
        <v>120</v>
      </c>
      <c r="C1313" s="11">
        <v>45726.666666666657</v>
      </c>
      <c r="D1313" s="12">
        <v>4.8</v>
      </c>
      <c r="E1313" s="12">
        <v>4.8</v>
      </c>
      <c r="F1313" s="13">
        <v>4.8600000000000003</v>
      </c>
      <c r="G1313" s="14">
        <v>2578.33</v>
      </c>
      <c r="H1313" s="12">
        <v>0</v>
      </c>
      <c r="I1313" s="12">
        <v>0</v>
      </c>
      <c r="J1313" s="10">
        <v>0</v>
      </c>
      <c r="K1313" s="10">
        <v>0</v>
      </c>
      <c r="L1313" s="14">
        <v>12530.683800000001</v>
      </c>
      <c r="M1313" s="14">
        <v>213.9035371943794</v>
      </c>
      <c r="N1313" s="14">
        <v>-116.287800000001</v>
      </c>
      <c r="O1313" s="14">
        <v>-30.444796905620571</v>
      </c>
      <c r="P1313" s="14">
        <v>-30.444796905620571</v>
      </c>
      <c r="Q1313" s="16">
        <v>0</v>
      </c>
      <c r="R1313" s="14">
        <v>0</v>
      </c>
      <c r="S1313" s="16">
        <v>244.34833409999999</v>
      </c>
      <c r="T1313" s="14">
        <v>0</v>
      </c>
      <c r="U1313" s="14">
        <v>0</v>
      </c>
      <c r="V1313" s="14">
        <v>660</v>
      </c>
      <c r="W1313">
        <f t="shared" si="101"/>
        <v>16</v>
      </c>
      <c r="X1313">
        <f t="shared" si="102"/>
        <v>0</v>
      </c>
      <c r="Y1313">
        <f t="shared" si="103"/>
        <v>0</v>
      </c>
      <c r="Z1313">
        <f t="shared" si="105"/>
        <v>0</v>
      </c>
      <c r="AA1313" s="23">
        <f t="shared" si="104"/>
        <v>244.34833409999999</v>
      </c>
    </row>
    <row r="1314" spans="1:27" x14ac:dyDescent="0.25">
      <c r="A1314" s="10" t="s">
        <v>24</v>
      </c>
      <c r="B1314" s="10" t="s">
        <v>25</v>
      </c>
      <c r="C1314" s="11">
        <v>45726.666666666657</v>
      </c>
      <c r="D1314" s="12">
        <v>16.55</v>
      </c>
      <c r="E1314" s="12">
        <v>16.55</v>
      </c>
      <c r="F1314" s="13">
        <v>15</v>
      </c>
      <c r="G1314" s="14">
        <v>2578.33</v>
      </c>
      <c r="H1314" s="12">
        <v>2169.3000000000002</v>
      </c>
      <c r="I1314" s="12">
        <v>0</v>
      </c>
      <c r="J1314" s="10">
        <v>0.6</v>
      </c>
      <c r="K1314" s="10">
        <v>0</v>
      </c>
      <c r="L1314" s="14">
        <v>38674.949999999997</v>
      </c>
      <c r="M1314" s="14">
        <v>225.65151453164151</v>
      </c>
      <c r="N1314" s="14">
        <v>-255.25467000000029</v>
      </c>
      <c r="O1314" s="14">
        <v>-217.93692926835851</v>
      </c>
      <c r="P1314" s="14">
        <v>-217.93692926835851</v>
      </c>
      <c r="Q1314" s="16">
        <v>0</v>
      </c>
      <c r="R1314" s="14">
        <v>-174.34667459999989</v>
      </c>
      <c r="S1314" s="16">
        <v>372.51711840000002</v>
      </c>
      <c r="T1314" s="14">
        <v>245.41799999999981</v>
      </c>
      <c r="U1314" s="14">
        <v>0</v>
      </c>
      <c r="V1314" s="14">
        <v>660</v>
      </c>
      <c r="W1314">
        <f t="shared" si="101"/>
        <v>16</v>
      </c>
      <c r="X1314">
        <f t="shared" si="102"/>
        <v>1301.5800000000002</v>
      </c>
      <c r="Y1314">
        <f t="shared" si="103"/>
        <v>0</v>
      </c>
      <c r="Z1314">
        <f t="shared" si="105"/>
        <v>0</v>
      </c>
      <c r="AA1314" s="23">
        <f t="shared" si="104"/>
        <v>372.51711840000002</v>
      </c>
    </row>
    <row r="1315" spans="1:27" x14ac:dyDescent="0.25">
      <c r="A1315" s="10" t="s">
        <v>43</v>
      </c>
      <c r="B1315" s="10" t="s">
        <v>45</v>
      </c>
      <c r="C1315" s="11">
        <v>45726.666666666657</v>
      </c>
      <c r="D1315" s="12">
        <v>4.0199999999999996</v>
      </c>
      <c r="E1315" s="12">
        <v>4.0199999999999996</v>
      </c>
      <c r="F1315" s="13">
        <v>3.9</v>
      </c>
      <c r="G1315" s="14">
        <v>2578.33</v>
      </c>
      <c r="H1315" s="12">
        <v>0</v>
      </c>
      <c r="I1315" s="12">
        <v>2169.3000000000002</v>
      </c>
      <c r="J1315" s="10">
        <v>0</v>
      </c>
      <c r="K1315" s="10">
        <v>0.1</v>
      </c>
      <c r="L1315" s="14">
        <v>10055.486999999999</v>
      </c>
      <c r="M1315" s="14">
        <v>259.24560135471501</v>
      </c>
      <c r="N1315" s="14">
        <v>-15.46998000000001</v>
      </c>
      <c r="O1315" s="14">
        <v>-1.516008645284957</v>
      </c>
      <c r="P1315" s="14">
        <v>-1.516008645284957</v>
      </c>
      <c r="Q1315" s="16">
        <v>0</v>
      </c>
      <c r="R1315" s="14">
        <v>0</v>
      </c>
      <c r="S1315" s="16">
        <v>301.66460999999998</v>
      </c>
      <c r="T1315" s="14">
        <v>-40.90300000000002</v>
      </c>
      <c r="U1315" s="14">
        <v>0</v>
      </c>
      <c r="V1315" s="14">
        <v>660</v>
      </c>
      <c r="W1315">
        <f t="shared" si="101"/>
        <v>16</v>
      </c>
      <c r="X1315">
        <f t="shared" si="102"/>
        <v>0</v>
      </c>
      <c r="Y1315">
        <f t="shared" si="103"/>
        <v>216.93000000000004</v>
      </c>
      <c r="Z1315">
        <f t="shared" si="105"/>
        <v>0</v>
      </c>
      <c r="AA1315" s="23">
        <f t="shared" si="104"/>
        <v>301.66460999999998</v>
      </c>
    </row>
    <row r="1316" spans="1:27" x14ac:dyDescent="0.25">
      <c r="A1316" s="10" t="s">
        <v>63</v>
      </c>
      <c r="B1316" s="10" t="s">
        <v>64</v>
      </c>
      <c r="C1316" s="11">
        <v>45726.666666666657</v>
      </c>
      <c r="D1316" s="12">
        <v>17.29</v>
      </c>
      <c r="E1316" s="12">
        <v>17.29</v>
      </c>
      <c r="F1316" s="13">
        <v>18.95</v>
      </c>
      <c r="G1316" s="14">
        <v>2578.33</v>
      </c>
      <c r="H1316" s="12">
        <v>0</v>
      </c>
      <c r="I1316" s="12">
        <v>2169.3000000000002</v>
      </c>
      <c r="J1316" s="10">
        <v>0</v>
      </c>
      <c r="K1316" s="10">
        <v>1.7</v>
      </c>
      <c r="L1316" s="14">
        <v>48859.353499999997</v>
      </c>
      <c r="M1316" s="14">
        <v>278.9881854025042</v>
      </c>
      <c r="N1316" s="14">
        <v>-3.867495000000063</v>
      </c>
      <c r="O1316" s="14">
        <v>-2.847884597496174</v>
      </c>
      <c r="P1316" s="14">
        <v>-2.847884597496174</v>
      </c>
      <c r="Q1316" s="16">
        <v>0</v>
      </c>
      <c r="R1316" s="14">
        <v>0</v>
      </c>
      <c r="S1316" s="16">
        <v>977.18706999999995</v>
      </c>
      <c r="T1316" s="14">
        <v>-695.35099999999954</v>
      </c>
      <c r="U1316" s="14">
        <v>0</v>
      </c>
      <c r="V1316" s="14">
        <v>660</v>
      </c>
      <c r="W1316">
        <f t="shared" si="101"/>
        <v>16</v>
      </c>
      <c r="X1316">
        <f t="shared" si="102"/>
        <v>0</v>
      </c>
      <c r="Y1316">
        <f t="shared" si="103"/>
        <v>3687.8100000000004</v>
      </c>
      <c r="Z1316">
        <f t="shared" si="105"/>
        <v>0</v>
      </c>
      <c r="AA1316" s="23">
        <f t="shared" si="104"/>
        <v>977.18706999999995</v>
      </c>
    </row>
    <row r="1317" spans="1:27" x14ac:dyDescent="0.25">
      <c r="A1317" s="10" t="s">
        <v>26</v>
      </c>
      <c r="B1317" s="10" t="s">
        <v>32</v>
      </c>
      <c r="C1317" s="11">
        <v>45726.666666666657</v>
      </c>
      <c r="D1317" s="12">
        <v>5.49</v>
      </c>
      <c r="E1317" s="12">
        <v>5.49</v>
      </c>
      <c r="F1317" s="13">
        <v>4.5999999999999996</v>
      </c>
      <c r="G1317" s="14">
        <v>2578.33</v>
      </c>
      <c r="H1317" s="12">
        <v>2169.3000000000002</v>
      </c>
      <c r="I1317" s="12">
        <v>0</v>
      </c>
      <c r="J1317" s="10">
        <v>0.4</v>
      </c>
      <c r="K1317" s="10">
        <v>0</v>
      </c>
      <c r="L1317" s="14">
        <v>11860.317999999999</v>
      </c>
      <c r="M1317" s="14">
        <v>358.38958345161041</v>
      </c>
      <c r="N1317" s="14">
        <v>-38.674950000000081</v>
      </c>
      <c r="O1317" s="14">
        <v>-18.708140548389661</v>
      </c>
      <c r="P1317" s="14">
        <v>-18.708140548389661</v>
      </c>
      <c r="Q1317" s="16">
        <v>0</v>
      </c>
      <c r="R1317" s="14">
        <v>0</v>
      </c>
      <c r="S1317" s="16">
        <v>213.48572399999989</v>
      </c>
      <c r="T1317" s="14">
        <v>163.61200000000011</v>
      </c>
      <c r="U1317" s="14">
        <v>0</v>
      </c>
      <c r="V1317" s="14">
        <v>660</v>
      </c>
      <c r="W1317">
        <f t="shared" si="101"/>
        <v>16</v>
      </c>
      <c r="X1317">
        <f t="shared" si="102"/>
        <v>867.72000000000014</v>
      </c>
      <c r="Y1317">
        <f t="shared" si="103"/>
        <v>0</v>
      </c>
      <c r="Z1317">
        <f t="shared" si="105"/>
        <v>0</v>
      </c>
      <c r="AA1317" s="23">
        <f t="shared" si="104"/>
        <v>213.48572399999989</v>
      </c>
    </row>
    <row r="1318" spans="1:27" x14ac:dyDescent="0.25">
      <c r="A1318" s="10" t="s">
        <v>65</v>
      </c>
      <c r="B1318" s="10" t="s">
        <v>70</v>
      </c>
      <c r="C1318" s="11">
        <v>45726.666666666657</v>
      </c>
      <c r="D1318" s="12">
        <v>2.2200000000000002</v>
      </c>
      <c r="E1318" s="12">
        <v>2.2200000000000002</v>
      </c>
      <c r="F1318" s="13">
        <v>0</v>
      </c>
      <c r="G1318" s="14">
        <v>2578.33</v>
      </c>
      <c r="H1318" s="12">
        <v>2169.3000000000002</v>
      </c>
      <c r="I1318" s="12">
        <v>0</v>
      </c>
      <c r="J1318" s="10">
        <v>1.2</v>
      </c>
      <c r="K1318" s="10">
        <v>0</v>
      </c>
      <c r="L1318" s="14">
        <v>0</v>
      </c>
      <c r="M1318" s="14">
        <v>358.84437541956493</v>
      </c>
      <c r="N1318" s="14">
        <v>-77.349900000000176</v>
      </c>
      <c r="O1318" s="14">
        <v>-69.663075160434715</v>
      </c>
      <c r="P1318" s="14">
        <v>-69.663075160434715</v>
      </c>
      <c r="Q1318" s="16">
        <v>0</v>
      </c>
      <c r="R1318" s="14">
        <v>-62.328549420000002</v>
      </c>
      <c r="S1318" s="16">
        <v>0</v>
      </c>
      <c r="T1318" s="14">
        <v>490.83599999999967</v>
      </c>
      <c r="U1318" s="14">
        <v>0</v>
      </c>
      <c r="V1318" s="14">
        <v>660</v>
      </c>
      <c r="W1318">
        <f t="shared" si="101"/>
        <v>16</v>
      </c>
      <c r="X1318">
        <f t="shared" si="102"/>
        <v>2603.1600000000003</v>
      </c>
      <c r="Y1318">
        <f t="shared" si="103"/>
        <v>0</v>
      </c>
      <c r="Z1318">
        <f t="shared" si="105"/>
        <v>0</v>
      </c>
      <c r="AA1318" s="23">
        <f t="shared" si="104"/>
        <v>0</v>
      </c>
    </row>
    <row r="1319" spans="1:27" x14ac:dyDescent="0.25">
      <c r="A1319" s="10" t="s">
        <v>43</v>
      </c>
      <c r="B1319" s="10" t="s">
        <v>44</v>
      </c>
      <c r="C1319" s="11">
        <v>45726.666666666657</v>
      </c>
      <c r="D1319" s="12">
        <v>5.77</v>
      </c>
      <c r="E1319" s="12">
        <v>5.77</v>
      </c>
      <c r="F1319" s="13">
        <v>5.94</v>
      </c>
      <c r="G1319" s="14">
        <v>2578.33</v>
      </c>
      <c r="H1319" s="12">
        <v>0</v>
      </c>
      <c r="I1319" s="12">
        <v>2169.3000000000002</v>
      </c>
      <c r="J1319" s="10">
        <v>0</v>
      </c>
      <c r="K1319" s="10">
        <v>0.1</v>
      </c>
      <c r="L1319" s="14">
        <v>15315.280199999999</v>
      </c>
      <c r="M1319" s="14">
        <v>410.95818393329728</v>
      </c>
      <c r="N1319" s="14">
        <v>-77.525200000001789</v>
      </c>
      <c r="O1319" s="14">
        <v>-7.5972220667026038</v>
      </c>
      <c r="P1319" s="14">
        <v>-7.5972220667026038</v>
      </c>
      <c r="Q1319" s="16">
        <v>0</v>
      </c>
      <c r="R1319" s="14">
        <v>0</v>
      </c>
      <c r="S1319" s="16">
        <v>459.45840600000002</v>
      </c>
      <c r="T1319" s="14">
        <v>-40.90300000000002</v>
      </c>
      <c r="U1319" s="14">
        <v>0</v>
      </c>
      <c r="V1319" s="14">
        <v>660</v>
      </c>
      <c r="W1319">
        <f t="shared" si="101"/>
        <v>16</v>
      </c>
      <c r="X1319">
        <f t="shared" si="102"/>
        <v>0</v>
      </c>
      <c r="Y1319">
        <f t="shared" si="103"/>
        <v>216.93000000000004</v>
      </c>
      <c r="Z1319">
        <f t="shared" si="105"/>
        <v>0</v>
      </c>
      <c r="AA1319" s="23">
        <f t="shared" si="104"/>
        <v>459.45840600000002</v>
      </c>
    </row>
    <row r="1320" spans="1:27" x14ac:dyDescent="0.25">
      <c r="A1320" s="10" t="s">
        <v>98</v>
      </c>
      <c r="B1320" s="10" t="s">
        <v>99</v>
      </c>
      <c r="C1320" s="11">
        <v>45726.666666666657</v>
      </c>
      <c r="D1320" s="12">
        <v>40.04</v>
      </c>
      <c r="E1320" s="12">
        <v>20.02</v>
      </c>
      <c r="F1320" s="13">
        <v>17.48</v>
      </c>
      <c r="G1320" s="14">
        <v>2578.33</v>
      </c>
      <c r="H1320" s="12">
        <v>2169.3000000000002</v>
      </c>
      <c r="I1320" s="12">
        <v>0</v>
      </c>
      <c r="J1320" s="10">
        <v>3.9</v>
      </c>
      <c r="K1320" s="10">
        <v>0</v>
      </c>
      <c r="L1320" s="14">
        <v>45069.208400000003</v>
      </c>
      <c r="M1320" s="14">
        <v>789.69310621462887</v>
      </c>
      <c r="N1320" s="14">
        <v>-2674.6193999999982</v>
      </c>
      <c r="O1320" s="14">
        <v>-1743.76464178537</v>
      </c>
      <c r="P1320" s="14">
        <v>-1743.76464178537</v>
      </c>
      <c r="Q1320" s="16">
        <v>0</v>
      </c>
      <c r="R1320" s="14">
        <v>0</v>
      </c>
      <c r="S1320" s="16">
        <v>938.24074800000005</v>
      </c>
      <c r="T1320" s="14">
        <v>1595.216999999999</v>
      </c>
      <c r="U1320" s="14">
        <v>0</v>
      </c>
      <c r="V1320" s="14">
        <v>660</v>
      </c>
      <c r="W1320">
        <f t="shared" si="101"/>
        <v>16</v>
      </c>
      <c r="X1320">
        <f t="shared" si="102"/>
        <v>8460.27</v>
      </c>
      <c r="Y1320">
        <f t="shared" si="103"/>
        <v>0</v>
      </c>
      <c r="Z1320">
        <f t="shared" si="105"/>
        <v>450.69208400000002</v>
      </c>
      <c r="AA1320" s="23">
        <f t="shared" si="104"/>
        <v>1839.624916</v>
      </c>
    </row>
    <row r="1321" spans="1:27" x14ac:dyDescent="0.25">
      <c r="A1321" s="10" t="s">
        <v>98</v>
      </c>
      <c r="B1321" s="10" t="s">
        <v>105</v>
      </c>
      <c r="C1321" s="11">
        <v>45726.666666666657</v>
      </c>
      <c r="D1321" s="12">
        <v>9.7200000000000006</v>
      </c>
      <c r="E1321" s="12">
        <v>4.8600000000000003</v>
      </c>
      <c r="F1321" s="13">
        <v>2.68</v>
      </c>
      <c r="G1321" s="14">
        <v>2578.33</v>
      </c>
      <c r="H1321" s="12">
        <v>2169.3000000000002</v>
      </c>
      <c r="I1321" s="12">
        <v>0</v>
      </c>
      <c r="J1321" s="10">
        <v>1.8</v>
      </c>
      <c r="K1321" s="10">
        <v>0</v>
      </c>
      <c r="L1321" s="14">
        <v>6909.9243999999999</v>
      </c>
      <c r="M1321" s="14">
        <v>855.96159903938735</v>
      </c>
      <c r="N1321" s="14">
        <v>-32.486958000000101</v>
      </c>
      <c r="O1321" s="14">
        <v>-24.141668960613028</v>
      </c>
      <c r="P1321" s="14">
        <v>-24.141668960613028</v>
      </c>
      <c r="Q1321" s="16">
        <v>0</v>
      </c>
      <c r="R1321" s="14">
        <v>0</v>
      </c>
      <c r="S1321" s="16">
        <v>143.849268</v>
      </c>
      <c r="T1321" s="14">
        <v>736.25400000000036</v>
      </c>
      <c r="U1321" s="14">
        <v>0</v>
      </c>
      <c r="V1321" s="14">
        <v>660</v>
      </c>
      <c r="W1321">
        <f t="shared" si="101"/>
        <v>16</v>
      </c>
      <c r="X1321">
        <f t="shared" si="102"/>
        <v>3904.7400000000002</v>
      </c>
      <c r="Y1321">
        <f t="shared" si="103"/>
        <v>0</v>
      </c>
      <c r="Z1321">
        <f t="shared" si="105"/>
        <v>69.099243999999999</v>
      </c>
      <c r="AA1321" s="23">
        <f t="shared" si="104"/>
        <v>282.04775599999999</v>
      </c>
    </row>
    <row r="1322" spans="1:27" x14ac:dyDescent="0.25">
      <c r="A1322" s="10" t="s">
        <v>98</v>
      </c>
      <c r="B1322" s="10" t="s">
        <v>100</v>
      </c>
      <c r="C1322" s="11">
        <v>45726.666666666657</v>
      </c>
      <c r="D1322" s="12">
        <v>10.46</v>
      </c>
      <c r="E1322" s="12">
        <v>5.23</v>
      </c>
      <c r="F1322" s="13">
        <v>0</v>
      </c>
      <c r="G1322" s="14">
        <v>2578.33</v>
      </c>
      <c r="H1322" s="12">
        <v>2169.3000000000002</v>
      </c>
      <c r="I1322" s="12">
        <v>0</v>
      </c>
      <c r="J1322" s="10">
        <v>3.1</v>
      </c>
      <c r="K1322" s="10">
        <v>0</v>
      </c>
      <c r="L1322" s="14">
        <v>0</v>
      </c>
      <c r="M1322" s="14">
        <v>969.3115569892426</v>
      </c>
      <c r="N1322" s="14">
        <v>-170.1697800000004</v>
      </c>
      <c r="O1322" s="14">
        <v>-164.24731681075801</v>
      </c>
      <c r="P1322" s="14">
        <v>-164.24731681075801</v>
      </c>
      <c r="Q1322" s="16">
        <v>0</v>
      </c>
      <c r="R1322" s="14">
        <v>-134.43412620000001</v>
      </c>
      <c r="S1322" s="16">
        <v>0</v>
      </c>
      <c r="T1322" s="14">
        <v>1267.9930000000011</v>
      </c>
      <c r="U1322" s="14">
        <v>0</v>
      </c>
      <c r="V1322" s="14">
        <v>660</v>
      </c>
      <c r="W1322">
        <f t="shared" si="101"/>
        <v>16</v>
      </c>
      <c r="X1322">
        <f t="shared" si="102"/>
        <v>6724.8300000000008</v>
      </c>
      <c r="Y1322">
        <f t="shared" si="103"/>
        <v>0</v>
      </c>
      <c r="Z1322">
        <f t="shared" si="105"/>
        <v>0</v>
      </c>
      <c r="AA1322" s="23">
        <f t="shared" si="104"/>
        <v>0</v>
      </c>
    </row>
    <row r="1323" spans="1:27" x14ac:dyDescent="0.25">
      <c r="A1323" s="10" t="s">
        <v>118</v>
      </c>
      <c r="B1323" s="10" t="s">
        <v>119</v>
      </c>
      <c r="C1323" s="11">
        <v>45726.666666666657</v>
      </c>
      <c r="D1323" s="12">
        <v>27.65</v>
      </c>
      <c r="E1323" s="12">
        <v>27.65</v>
      </c>
      <c r="F1323" s="13">
        <v>25.04</v>
      </c>
      <c r="G1323" s="14">
        <v>2578.33</v>
      </c>
      <c r="H1323" s="12">
        <v>2169.3000000000002</v>
      </c>
      <c r="I1323" s="12">
        <v>0</v>
      </c>
      <c r="J1323" s="10">
        <v>0.2</v>
      </c>
      <c r="K1323" s="10">
        <v>0</v>
      </c>
      <c r="L1323" s="14">
        <v>64561.383199999997</v>
      </c>
      <c r="M1323" s="14">
        <v>1290.936405996832</v>
      </c>
      <c r="N1323" s="14">
        <v>-190.28075400000051</v>
      </c>
      <c r="O1323" s="14">
        <v>-49.816566403167961</v>
      </c>
      <c r="P1323" s="14">
        <v>-49.816566403167961</v>
      </c>
      <c r="Q1323" s="16">
        <v>0</v>
      </c>
      <c r="R1323" s="14">
        <v>0</v>
      </c>
      <c r="S1323" s="16">
        <v>1258.9469724</v>
      </c>
      <c r="T1323" s="14">
        <v>81.80600000000004</v>
      </c>
      <c r="U1323" s="14">
        <v>0</v>
      </c>
      <c r="V1323" s="14">
        <v>660</v>
      </c>
      <c r="W1323">
        <f t="shared" si="101"/>
        <v>16</v>
      </c>
      <c r="X1323">
        <f t="shared" si="102"/>
        <v>433.86000000000007</v>
      </c>
      <c r="Y1323">
        <f t="shared" si="103"/>
        <v>0</v>
      </c>
      <c r="Z1323">
        <f t="shared" si="105"/>
        <v>0</v>
      </c>
      <c r="AA1323" s="23">
        <f t="shared" si="104"/>
        <v>1258.9469724</v>
      </c>
    </row>
    <row r="1324" spans="1:27" x14ac:dyDescent="0.25">
      <c r="A1324" s="10" t="s">
        <v>115</v>
      </c>
      <c r="B1324" s="10" t="s">
        <v>117</v>
      </c>
      <c r="C1324" s="11">
        <v>45726.666666666657</v>
      </c>
      <c r="D1324" s="12">
        <v>8.07</v>
      </c>
      <c r="E1324" s="12">
        <v>8.07</v>
      </c>
      <c r="F1324" s="13">
        <v>1.17</v>
      </c>
      <c r="G1324" s="14">
        <v>2578.33</v>
      </c>
      <c r="H1324" s="12">
        <v>2169.3000000000002</v>
      </c>
      <c r="I1324" s="12">
        <v>0</v>
      </c>
      <c r="J1324" s="10">
        <v>5</v>
      </c>
      <c r="K1324" s="10">
        <v>0</v>
      </c>
      <c r="L1324" s="14">
        <v>3016.6460999999999</v>
      </c>
      <c r="M1324" s="14">
        <v>1936.4364015360079</v>
      </c>
      <c r="N1324" s="14">
        <v>-149.2853070000003</v>
      </c>
      <c r="O1324" s="14">
        <v>-126.82121005399109</v>
      </c>
      <c r="P1324" s="14">
        <v>-126.82121005399109</v>
      </c>
      <c r="Q1324" s="16">
        <v>0</v>
      </c>
      <c r="R1324" s="14">
        <v>-99.54158631</v>
      </c>
      <c r="S1324" s="16">
        <v>117.6491979</v>
      </c>
      <c r="T1324" s="14">
        <v>2045.149999999999</v>
      </c>
      <c r="U1324" s="14">
        <v>0</v>
      </c>
      <c r="V1324" s="14">
        <v>660</v>
      </c>
      <c r="W1324">
        <f t="shared" si="101"/>
        <v>16</v>
      </c>
      <c r="X1324">
        <f t="shared" si="102"/>
        <v>10846.5</v>
      </c>
      <c r="Y1324">
        <f t="shared" si="103"/>
        <v>0</v>
      </c>
      <c r="Z1324">
        <f t="shared" si="105"/>
        <v>0</v>
      </c>
      <c r="AA1324" s="23">
        <f t="shared" si="104"/>
        <v>117.6491979</v>
      </c>
    </row>
    <row r="1325" spans="1:27" x14ac:dyDescent="0.25">
      <c r="A1325" s="10" t="s">
        <v>112</v>
      </c>
      <c r="B1325" s="10" t="s">
        <v>155</v>
      </c>
      <c r="C1325" s="11">
        <v>45726.666666666657</v>
      </c>
      <c r="D1325" s="12">
        <v>0</v>
      </c>
      <c r="E1325" s="12">
        <v>0</v>
      </c>
      <c r="F1325" s="13">
        <v>0</v>
      </c>
      <c r="G1325" s="14">
        <v>2578.33</v>
      </c>
      <c r="H1325" s="12">
        <v>2169.3000000000002</v>
      </c>
      <c r="I1325" s="12">
        <v>0</v>
      </c>
      <c r="J1325" s="10">
        <v>4.8</v>
      </c>
      <c r="K1325" s="10">
        <v>0</v>
      </c>
      <c r="L1325" s="14">
        <v>0</v>
      </c>
      <c r="M1325" s="14">
        <v>1963.3439999999989</v>
      </c>
      <c r="N1325" s="14">
        <v>0</v>
      </c>
      <c r="O1325" s="14">
        <v>0</v>
      </c>
      <c r="P1325" s="14">
        <v>0</v>
      </c>
      <c r="Q1325" s="16">
        <v>0</v>
      </c>
      <c r="R1325" s="14">
        <v>0</v>
      </c>
      <c r="S1325" s="16">
        <v>0</v>
      </c>
      <c r="T1325" s="14">
        <v>1963.3439999999989</v>
      </c>
      <c r="U1325" s="14">
        <v>0</v>
      </c>
      <c r="V1325" s="14">
        <v>660</v>
      </c>
      <c r="W1325">
        <f t="shared" si="101"/>
        <v>16</v>
      </c>
      <c r="X1325">
        <f t="shared" si="102"/>
        <v>10412.640000000001</v>
      </c>
      <c r="Y1325">
        <f t="shared" si="103"/>
        <v>0</v>
      </c>
      <c r="Z1325">
        <f t="shared" si="105"/>
        <v>0</v>
      </c>
      <c r="AA1325" s="23">
        <f t="shared" si="104"/>
        <v>0</v>
      </c>
    </row>
    <row r="1326" spans="1:27" x14ac:dyDescent="0.25">
      <c r="A1326" s="10" t="s">
        <v>73</v>
      </c>
      <c r="B1326" s="10" t="s">
        <v>76</v>
      </c>
      <c r="C1326" s="11">
        <v>45726.666666666657</v>
      </c>
      <c r="D1326" s="12">
        <v>45.18</v>
      </c>
      <c r="E1326" s="12">
        <v>45.18</v>
      </c>
      <c r="F1326" s="13">
        <v>22.75</v>
      </c>
      <c r="G1326" s="14">
        <v>2578.33</v>
      </c>
      <c r="H1326" s="12">
        <v>2169.3000000000002</v>
      </c>
      <c r="I1326" s="12">
        <v>0</v>
      </c>
      <c r="J1326" s="10">
        <v>12.4</v>
      </c>
      <c r="K1326" s="10">
        <v>0</v>
      </c>
      <c r="L1326" s="14">
        <v>58657.0075</v>
      </c>
      <c r="M1326" s="14">
        <v>5769.1644667854744</v>
      </c>
      <c r="N1326" s="14">
        <v>-777.36649500000192</v>
      </c>
      <c r="O1326" s="14">
        <v>-561.01710323452812</v>
      </c>
      <c r="P1326" s="14">
        <v>-561.01710323452812</v>
      </c>
      <c r="Q1326" s="16">
        <v>0</v>
      </c>
      <c r="R1326" s="14">
        <v>-266.87262497999978</v>
      </c>
      <c r="S1326" s="16">
        <v>1525.082195</v>
      </c>
      <c r="T1326" s="14">
        <v>5071.9720000000016</v>
      </c>
      <c r="U1326" s="14">
        <v>0</v>
      </c>
      <c r="V1326" s="14">
        <v>660</v>
      </c>
      <c r="W1326">
        <f t="shared" si="101"/>
        <v>16</v>
      </c>
      <c r="X1326">
        <f t="shared" si="102"/>
        <v>26899.320000000003</v>
      </c>
      <c r="Y1326">
        <f t="shared" si="103"/>
        <v>0</v>
      </c>
      <c r="Z1326">
        <f t="shared" si="105"/>
        <v>0</v>
      </c>
      <c r="AA1326" s="23">
        <f t="shared" si="104"/>
        <v>1525.082195</v>
      </c>
    </row>
    <row r="1327" spans="1:27" x14ac:dyDescent="0.25">
      <c r="A1327" s="10" t="s">
        <v>96</v>
      </c>
      <c r="B1327" s="10" t="s">
        <v>97</v>
      </c>
      <c r="C1327" s="11">
        <v>45726.666666666657</v>
      </c>
      <c r="D1327" s="12">
        <v>0</v>
      </c>
      <c r="E1327" s="12">
        <v>0</v>
      </c>
      <c r="F1327" s="13">
        <v>0</v>
      </c>
      <c r="G1327" s="14">
        <v>2578.33</v>
      </c>
      <c r="H1327" s="12">
        <v>2181.1408958130478</v>
      </c>
      <c r="I1327" s="12">
        <v>2280.7997090203689</v>
      </c>
      <c r="J1327" s="10">
        <v>102.7</v>
      </c>
      <c r="K1327" s="10">
        <v>103.1</v>
      </c>
      <c r="L1327" s="14">
        <v>0</v>
      </c>
      <c r="M1327" s="14">
        <v>10115.948000000029</v>
      </c>
      <c r="N1327" s="14">
        <v>0</v>
      </c>
      <c r="O1327" s="14">
        <v>0</v>
      </c>
      <c r="P1327" s="14">
        <v>0</v>
      </c>
      <c r="Q1327" s="16">
        <v>0</v>
      </c>
      <c r="R1327" s="14">
        <v>0</v>
      </c>
      <c r="S1327" s="16">
        <v>0</v>
      </c>
      <c r="T1327" s="14">
        <v>-119.0121163918499</v>
      </c>
      <c r="U1327" s="14">
        <v>10234.96011639188</v>
      </c>
      <c r="V1327" s="14">
        <v>660</v>
      </c>
      <c r="W1327">
        <f t="shared" si="101"/>
        <v>16</v>
      </c>
      <c r="X1327">
        <f t="shared" si="102"/>
        <v>224003.17</v>
      </c>
      <c r="Y1327">
        <f t="shared" si="103"/>
        <v>235150.45</v>
      </c>
      <c r="Z1327">
        <f t="shared" si="105"/>
        <v>0</v>
      </c>
      <c r="AA1327" s="23">
        <f t="shared" si="104"/>
        <v>0</v>
      </c>
    </row>
    <row r="1328" spans="1:27" x14ac:dyDescent="0.25">
      <c r="A1328" s="10" t="s">
        <v>106</v>
      </c>
      <c r="B1328" s="10" t="s">
        <v>107</v>
      </c>
      <c r="C1328" s="11">
        <v>45726.708333333343</v>
      </c>
      <c r="D1328" s="12">
        <v>77.7</v>
      </c>
      <c r="E1328" s="12">
        <v>77.7</v>
      </c>
      <c r="F1328" s="13">
        <v>98.47999999999999</v>
      </c>
      <c r="G1328" s="14">
        <v>2900</v>
      </c>
      <c r="H1328" s="12">
        <v>0</v>
      </c>
      <c r="I1328" s="12">
        <v>2428.3000000000002</v>
      </c>
      <c r="J1328" s="10">
        <v>0</v>
      </c>
      <c r="K1328" s="10">
        <v>0.6</v>
      </c>
      <c r="L1328" s="14">
        <v>285591.99999999988</v>
      </c>
      <c r="M1328" s="14">
        <v>-32905.864657558952</v>
      </c>
      <c r="N1328" s="14">
        <v>-36892.066999999988</v>
      </c>
      <c r="O1328" s="14">
        <v>-31207.789657558951</v>
      </c>
      <c r="P1328" s="14">
        <v>-31207.789657558951</v>
      </c>
      <c r="Q1328" s="16">
        <v>0</v>
      </c>
      <c r="R1328" s="14">
        <v>-1415.0550000000001</v>
      </c>
      <c r="S1328" s="16">
        <v>0</v>
      </c>
      <c r="T1328" s="14">
        <v>-283.01999999999992</v>
      </c>
      <c r="U1328" s="14">
        <v>0</v>
      </c>
      <c r="V1328" s="14">
        <v>1105</v>
      </c>
      <c r="W1328">
        <f t="shared" si="101"/>
        <v>17</v>
      </c>
      <c r="X1328">
        <f t="shared" si="102"/>
        <v>0</v>
      </c>
      <c r="Y1328">
        <f t="shared" si="103"/>
        <v>1456.98</v>
      </c>
      <c r="Z1328">
        <f t="shared" si="105"/>
        <v>0</v>
      </c>
      <c r="AA1328" s="23">
        <f t="shared" si="104"/>
        <v>0</v>
      </c>
    </row>
    <row r="1329" spans="1:27" x14ac:dyDescent="0.25">
      <c r="A1329" s="10" t="s">
        <v>26</v>
      </c>
      <c r="B1329" s="10" t="s">
        <v>42</v>
      </c>
      <c r="C1329" s="11">
        <v>45726.708333333343</v>
      </c>
      <c r="D1329" s="12">
        <v>15.42</v>
      </c>
      <c r="E1329" s="12">
        <v>15.42</v>
      </c>
      <c r="F1329" s="13">
        <v>27.14</v>
      </c>
      <c r="G1329" s="14">
        <v>2900</v>
      </c>
      <c r="H1329" s="12">
        <v>2428.3000000000002</v>
      </c>
      <c r="I1329" s="12">
        <v>0</v>
      </c>
      <c r="J1329" s="10">
        <v>0.9</v>
      </c>
      <c r="K1329" s="10">
        <v>0</v>
      </c>
      <c r="L1329" s="14">
        <v>78706</v>
      </c>
      <c r="M1329" s="14">
        <v>-18538.71996804883</v>
      </c>
      <c r="N1329" s="14">
        <v>-23107.815999999999</v>
      </c>
      <c r="O1329" s="14">
        <v>-20334.35836804883</v>
      </c>
      <c r="P1329" s="14">
        <v>-20334.35836804883</v>
      </c>
      <c r="Q1329" s="16">
        <v>0</v>
      </c>
      <c r="R1329" s="14">
        <v>-832.65960000000018</v>
      </c>
      <c r="S1329" s="16">
        <v>2203.768</v>
      </c>
      <c r="T1329" s="14">
        <v>424.53000000000031</v>
      </c>
      <c r="U1329" s="14">
        <v>0</v>
      </c>
      <c r="V1329" s="14">
        <v>1105</v>
      </c>
      <c r="W1329">
        <f t="shared" si="101"/>
        <v>17</v>
      </c>
      <c r="X1329">
        <f t="shared" si="102"/>
        <v>2185.4700000000003</v>
      </c>
      <c r="Y1329">
        <f t="shared" si="103"/>
        <v>0</v>
      </c>
      <c r="Z1329">
        <f t="shared" si="105"/>
        <v>0</v>
      </c>
      <c r="AA1329" s="23">
        <f t="shared" si="104"/>
        <v>2203.768</v>
      </c>
    </row>
    <row r="1330" spans="1:27" x14ac:dyDescent="0.25">
      <c r="A1330" s="10" t="s">
        <v>98</v>
      </c>
      <c r="B1330" s="10" t="s">
        <v>101</v>
      </c>
      <c r="C1330" s="11">
        <v>45726.708333333343</v>
      </c>
      <c r="D1330" s="12">
        <v>4.4400000000000004</v>
      </c>
      <c r="E1330" s="12">
        <v>2.2200000000000002</v>
      </c>
      <c r="F1330" s="13">
        <v>7.45</v>
      </c>
      <c r="G1330" s="14">
        <v>2900</v>
      </c>
      <c r="H1330" s="12">
        <v>2428.3000000000002</v>
      </c>
      <c r="I1330" s="12">
        <v>0</v>
      </c>
      <c r="J1330" s="10">
        <v>0.6</v>
      </c>
      <c r="K1330" s="10">
        <v>0</v>
      </c>
      <c r="L1330" s="14">
        <v>21605</v>
      </c>
      <c r="M1330" s="14">
        <v>-8899.1232570006177</v>
      </c>
      <c r="N1330" s="14">
        <v>-10511.862499999999</v>
      </c>
      <c r="O1330" s="14">
        <v>-9189.9884970006187</v>
      </c>
      <c r="P1330" s="14">
        <v>-9189.9884970006187</v>
      </c>
      <c r="Q1330" s="16">
        <v>0</v>
      </c>
      <c r="R1330" s="14">
        <v>-463.92750000000012</v>
      </c>
      <c r="S1330" s="16">
        <v>471.77274</v>
      </c>
      <c r="T1330" s="14">
        <v>283.01999999999992</v>
      </c>
      <c r="U1330" s="14">
        <v>0</v>
      </c>
      <c r="V1330" s="14">
        <v>1105</v>
      </c>
      <c r="W1330">
        <f t="shared" si="101"/>
        <v>17</v>
      </c>
      <c r="X1330">
        <f t="shared" si="102"/>
        <v>1456.98</v>
      </c>
      <c r="Y1330">
        <f t="shared" si="103"/>
        <v>0</v>
      </c>
      <c r="Z1330">
        <f t="shared" si="105"/>
        <v>216.05</v>
      </c>
      <c r="AA1330" s="23">
        <f t="shared" si="104"/>
        <v>903.87274000000002</v>
      </c>
    </row>
    <row r="1331" spans="1:27" x14ac:dyDescent="0.25">
      <c r="A1331" s="10" t="s">
        <v>110</v>
      </c>
      <c r="B1331" s="10" t="s">
        <v>111</v>
      </c>
      <c r="C1331" s="11">
        <v>45726.708333333343</v>
      </c>
      <c r="D1331" s="12">
        <v>10</v>
      </c>
      <c r="E1331" s="12">
        <v>10</v>
      </c>
      <c r="F1331" s="13">
        <v>18.27</v>
      </c>
      <c r="G1331" s="14">
        <v>2900</v>
      </c>
      <c r="H1331" s="12">
        <v>0</v>
      </c>
      <c r="I1331" s="12">
        <v>2428.3000000000002</v>
      </c>
      <c r="J1331" s="10">
        <v>0</v>
      </c>
      <c r="K1331" s="10">
        <v>3.6</v>
      </c>
      <c r="L1331" s="14">
        <v>52983</v>
      </c>
      <c r="M1331" s="14">
        <v>-8067.2599215434839</v>
      </c>
      <c r="N1331" s="14">
        <v>-8537.460500000001</v>
      </c>
      <c r="O1331" s="14">
        <v>-7482.9139215434834</v>
      </c>
      <c r="P1331" s="14">
        <v>-7482.9139215434834</v>
      </c>
      <c r="Q1331" s="16">
        <v>0</v>
      </c>
      <c r="R1331" s="14">
        <v>-157.81800000000001</v>
      </c>
      <c r="S1331" s="16">
        <v>1271.5920000000001</v>
      </c>
      <c r="T1331" s="14">
        <v>-1698.120000000001</v>
      </c>
      <c r="U1331" s="14">
        <v>0</v>
      </c>
      <c r="V1331" s="14">
        <v>1105</v>
      </c>
      <c r="W1331">
        <f t="shared" si="101"/>
        <v>17</v>
      </c>
      <c r="X1331">
        <f t="shared" si="102"/>
        <v>0</v>
      </c>
      <c r="Y1331">
        <f t="shared" si="103"/>
        <v>8741.880000000001</v>
      </c>
      <c r="Z1331">
        <f t="shared" si="105"/>
        <v>0</v>
      </c>
      <c r="AA1331" s="23">
        <f t="shared" si="104"/>
        <v>1271.5920000000001</v>
      </c>
    </row>
    <row r="1332" spans="1:27" x14ac:dyDescent="0.25">
      <c r="A1332" s="10" t="s">
        <v>80</v>
      </c>
      <c r="B1332" s="10" t="s">
        <v>84</v>
      </c>
      <c r="C1332" s="11">
        <v>45726.708333333343</v>
      </c>
      <c r="D1332" s="12">
        <v>0.93</v>
      </c>
      <c r="E1332" s="12">
        <v>0.93</v>
      </c>
      <c r="F1332" s="13">
        <v>5.2</v>
      </c>
      <c r="G1332" s="14">
        <v>2900</v>
      </c>
      <c r="H1332" s="12">
        <v>2428.3000000000002</v>
      </c>
      <c r="I1332" s="12">
        <v>0</v>
      </c>
      <c r="J1332" s="10">
        <v>0.2</v>
      </c>
      <c r="K1332" s="10">
        <v>0</v>
      </c>
      <c r="L1332" s="14">
        <v>15080</v>
      </c>
      <c r="M1332" s="14">
        <v>-7775.8578799685883</v>
      </c>
      <c r="N1332" s="14">
        <v>-8226.6750000000011</v>
      </c>
      <c r="O1332" s="14">
        <v>-7926.5303799685889</v>
      </c>
      <c r="P1332" s="14">
        <v>-7926.5303799685889</v>
      </c>
      <c r="Q1332" s="16">
        <v>0</v>
      </c>
      <c r="R1332" s="14">
        <v>-373.44749999999999</v>
      </c>
      <c r="S1332" s="16">
        <v>429.78</v>
      </c>
      <c r="T1332" s="14">
        <v>94.339999999999975</v>
      </c>
      <c r="U1332" s="14">
        <v>0</v>
      </c>
      <c r="V1332" s="14">
        <v>1105</v>
      </c>
      <c r="W1332">
        <f t="shared" si="101"/>
        <v>17</v>
      </c>
      <c r="X1332">
        <f t="shared" si="102"/>
        <v>485.66000000000008</v>
      </c>
      <c r="Y1332">
        <f t="shared" si="103"/>
        <v>0</v>
      </c>
      <c r="Z1332">
        <f t="shared" si="105"/>
        <v>0</v>
      </c>
      <c r="AA1332" s="23">
        <f t="shared" si="104"/>
        <v>429.78</v>
      </c>
    </row>
    <row r="1333" spans="1:27" x14ac:dyDescent="0.25">
      <c r="A1333" s="10" t="s">
        <v>54</v>
      </c>
      <c r="B1333" s="10" t="s">
        <v>54</v>
      </c>
      <c r="C1333" s="11">
        <v>45726.708333333343</v>
      </c>
      <c r="D1333" s="12">
        <v>34.1</v>
      </c>
      <c r="E1333" s="12">
        <v>34.1</v>
      </c>
      <c r="F1333" s="13">
        <v>49.25</v>
      </c>
      <c r="G1333" s="14">
        <v>2900</v>
      </c>
      <c r="H1333" s="12">
        <v>0</v>
      </c>
      <c r="I1333" s="12">
        <v>2428.3000000000002</v>
      </c>
      <c r="J1333" s="10">
        <v>0</v>
      </c>
      <c r="K1333" s="10">
        <v>11.7</v>
      </c>
      <c r="L1333" s="14">
        <v>142825</v>
      </c>
      <c r="M1333" s="14">
        <v>-6954.8699592899702</v>
      </c>
      <c r="N1333" s="14">
        <v>-6307.1175000000048</v>
      </c>
      <c r="O1333" s="14">
        <v>-4006.8299592899721</v>
      </c>
      <c r="P1333" s="14">
        <v>-4006.8299592899721</v>
      </c>
      <c r="Q1333" s="16">
        <v>0</v>
      </c>
      <c r="R1333" s="14">
        <v>0</v>
      </c>
      <c r="S1333" s="16">
        <v>2570.85</v>
      </c>
      <c r="T1333" s="14">
        <v>-5518.8899999999976</v>
      </c>
      <c r="U1333" s="14">
        <v>0</v>
      </c>
      <c r="V1333" s="14">
        <v>1105</v>
      </c>
      <c r="W1333">
        <f t="shared" si="101"/>
        <v>17</v>
      </c>
      <c r="X1333">
        <f t="shared" si="102"/>
        <v>0</v>
      </c>
      <c r="Y1333">
        <f t="shared" si="103"/>
        <v>28411.11</v>
      </c>
      <c r="Z1333">
        <f t="shared" si="105"/>
        <v>0</v>
      </c>
      <c r="AA1333" s="23">
        <f t="shared" si="104"/>
        <v>2570.85</v>
      </c>
    </row>
    <row r="1334" spans="1:27" x14ac:dyDescent="0.25">
      <c r="A1334" s="10" t="s">
        <v>26</v>
      </c>
      <c r="B1334" s="10" t="s">
        <v>39</v>
      </c>
      <c r="C1334" s="11">
        <v>45726.708333333343</v>
      </c>
      <c r="D1334" s="12">
        <v>3</v>
      </c>
      <c r="E1334" s="12">
        <v>3</v>
      </c>
      <c r="F1334" s="13">
        <v>7.9</v>
      </c>
      <c r="G1334" s="14">
        <v>2900</v>
      </c>
      <c r="H1334" s="12">
        <v>0</v>
      </c>
      <c r="I1334" s="12">
        <v>2428.3000000000002</v>
      </c>
      <c r="J1334" s="10">
        <v>0</v>
      </c>
      <c r="K1334" s="10">
        <v>2</v>
      </c>
      <c r="L1334" s="14">
        <v>22910</v>
      </c>
      <c r="M1334" s="14">
        <v>-6188.1028779508406</v>
      </c>
      <c r="N1334" s="14">
        <v>-5301.6350000000011</v>
      </c>
      <c r="O1334" s="14">
        <v>-4494.32787795084</v>
      </c>
      <c r="P1334" s="14">
        <v>-4494.32787795084</v>
      </c>
      <c r="Q1334" s="16">
        <v>0</v>
      </c>
      <c r="R1334" s="14">
        <v>-922.20000000000016</v>
      </c>
      <c r="S1334" s="16">
        <v>171.82499999999999</v>
      </c>
      <c r="T1334" s="14">
        <v>-943.39999999999964</v>
      </c>
      <c r="U1334" s="14">
        <v>0</v>
      </c>
      <c r="V1334" s="14">
        <v>1105</v>
      </c>
      <c r="W1334">
        <f t="shared" si="101"/>
        <v>17</v>
      </c>
      <c r="X1334">
        <f t="shared" si="102"/>
        <v>0</v>
      </c>
      <c r="Y1334">
        <f t="shared" si="103"/>
        <v>4856.6000000000004</v>
      </c>
      <c r="Z1334">
        <f t="shared" si="105"/>
        <v>0</v>
      </c>
      <c r="AA1334" s="23">
        <f t="shared" si="104"/>
        <v>171.82499999999999</v>
      </c>
    </row>
    <row r="1335" spans="1:27" x14ac:dyDescent="0.25">
      <c r="A1335" s="10" t="s">
        <v>112</v>
      </c>
      <c r="B1335" s="10" t="s">
        <v>155</v>
      </c>
      <c r="C1335" s="11">
        <v>45726.708333333343</v>
      </c>
      <c r="D1335" s="12">
        <v>0</v>
      </c>
      <c r="E1335" s="12">
        <v>0</v>
      </c>
      <c r="F1335" s="13">
        <v>4.5</v>
      </c>
      <c r="G1335" s="14">
        <v>2900</v>
      </c>
      <c r="H1335" s="12">
        <v>2428.3000000000002</v>
      </c>
      <c r="I1335" s="12">
        <v>0</v>
      </c>
      <c r="J1335" s="10">
        <v>2.5</v>
      </c>
      <c r="K1335" s="10">
        <v>0</v>
      </c>
      <c r="L1335" s="14">
        <v>13050</v>
      </c>
      <c r="M1335" s="14">
        <v>-4560.9344634343561</v>
      </c>
      <c r="N1335" s="14">
        <v>-5484.4500000000007</v>
      </c>
      <c r="O1335" s="14">
        <v>-5224.7094634343557</v>
      </c>
      <c r="P1335" s="14">
        <v>-5224.7094634343557</v>
      </c>
      <c r="Q1335" s="16">
        <v>0</v>
      </c>
      <c r="R1335" s="14">
        <v>-254.47499999999999</v>
      </c>
      <c r="S1335" s="16">
        <v>-261</v>
      </c>
      <c r="T1335" s="14">
        <v>1179.25</v>
      </c>
      <c r="U1335" s="14">
        <v>0</v>
      </c>
      <c r="V1335" s="14">
        <v>1105</v>
      </c>
      <c r="W1335">
        <f t="shared" si="101"/>
        <v>17</v>
      </c>
      <c r="X1335">
        <f t="shared" si="102"/>
        <v>6070.75</v>
      </c>
      <c r="Y1335">
        <f t="shared" si="103"/>
        <v>0</v>
      </c>
      <c r="Z1335">
        <f t="shared" si="105"/>
        <v>571.59</v>
      </c>
      <c r="AA1335" s="23">
        <f t="shared" si="104"/>
        <v>882.18000000000006</v>
      </c>
    </row>
    <row r="1336" spans="1:27" x14ac:dyDescent="0.25">
      <c r="A1336" s="10" t="s">
        <v>80</v>
      </c>
      <c r="B1336" s="10" t="s">
        <v>81</v>
      </c>
      <c r="C1336" s="11">
        <v>45726.708333333343</v>
      </c>
      <c r="D1336" s="12">
        <v>12.54</v>
      </c>
      <c r="E1336" s="12">
        <v>12.61</v>
      </c>
      <c r="F1336" s="13">
        <v>15.52</v>
      </c>
      <c r="G1336" s="14">
        <v>2900</v>
      </c>
      <c r="H1336" s="12">
        <v>0</v>
      </c>
      <c r="I1336" s="12">
        <v>2428.3000000000002</v>
      </c>
      <c r="J1336" s="10">
        <v>0</v>
      </c>
      <c r="K1336" s="10">
        <v>0.1</v>
      </c>
      <c r="L1336" s="14">
        <v>45008</v>
      </c>
      <c r="M1336" s="14">
        <v>-3823.4333494447101</v>
      </c>
      <c r="N1336" s="14">
        <v>-5338.1980000000003</v>
      </c>
      <c r="O1336" s="14">
        <v>-4442.3817494447103</v>
      </c>
      <c r="P1336" s="14">
        <v>-4442.3817494447103</v>
      </c>
      <c r="Q1336" s="16">
        <v>0</v>
      </c>
      <c r="R1336" s="14">
        <v>-121.52160000000001</v>
      </c>
      <c r="S1336" s="16">
        <v>787.6400000000001</v>
      </c>
      <c r="T1336" s="14">
        <v>-47.169999999999987</v>
      </c>
      <c r="U1336" s="14">
        <v>0</v>
      </c>
      <c r="V1336" s="14">
        <v>1105</v>
      </c>
      <c r="W1336">
        <f t="shared" si="101"/>
        <v>17</v>
      </c>
      <c r="X1336">
        <f t="shared" si="102"/>
        <v>0</v>
      </c>
      <c r="Y1336">
        <f t="shared" si="103"/>
        <v>242.83000000000004</v>
      </c>
      <c r="Z1336">
        <f t="shared" si="105"/>
        <v>0</v>
      </c>
      <c r="AA1336" s="23">
        <f t="shared" si="104"/>
        <v>787.6400000000001</v>
      </c>
    </row>
    <row r="1337" spans="1:27" x14ac:dyDescent="0.25">
      <c r="A1337" s="10" t="s">
        <v>112</v>
      </c>
      <c r="B1337" s="10" t="s">
        <v>154</v>
      </c>
      <c r="C1337" s="11">
        <v>45726.708333333343</v>
      </c>
      <c r="D1337" s="12">
        <v>0</v>
      </c>
      <c r="E1337" s="12">
        <v>0</v>
      </c>
      <c r="F1337" s="13">
        <v>5.3</v>
      </c>
      <c r="G1337" s="14">
        <v>2900</v>
      </c>
      <c r="H1337" s="12">
        <v>0</v>
      </c>
      <c r="I1337" s="12">
        <v>2428.3000000000002</v>
      </c>
      <c r="J1337" s="10">
        <v>0</v>
      </c>
      <c r="K1337" s="10">
        <v>5</v>
      </c>
      <c r="L1337" s="14">
        <v>15370</v>
      </c>
      <c r="M1337" s="14">
        <v>-3045.5346422895691</v>
      </c>
      <c r="N1337" s="14">
        <v>-548.44499999999971</v>
      </c>
      <c r="O1337" s="14">
        <v>-375.28464228957017</v>
      </c>
      <c r="P1337" s="14">
        <v>-375.28464228957017</v>
      </c>
      <c r="Q1337" s="16">
        <v>0</v>
      </c>
      <c r="R1337" s="14">
        <v>-4.3499999999999854</v>
      </c>
      <c r="S1337" s="16">
        <v>-307.39999999999998</v>
      </c>
      <c r="T1337" s="14">
        <v>-2358.4999999999991</v>
      </c>
      <c r="U1337" s="14">
        <v>0</v>
      </c>
      <c r="V1337" s="14">
        <v>1105</v>
      </c>
      <c r="W1337">
        <f t="shared" si="101"/>
        <v>17</v>
      </c>
      <c r="X1337">
        <f t="shared" si="102"/>
        <v>0</v>
      </c>
      <c r="Y1337">
        <f t="shared" si="103"/>
        <v>12141.5</v>
      </c>
      <c r="Z1337">
        <f t="shared" si="105"/>
        <v>673.20600000000002</v>
      </c>
      <c r="AA1337" s="23">
        <f t="shared" si="104"/>
        <v>1039.0120000000002</v>
      </c>
    </row>
    <row r="1338" spans="1:27" x14ac:dyDescent="0.25">
      <c r="A1338" s="10" t="s">
        <v>112</v>
      </c>
      <c r="B1338" s="10" t="s">
        <v>113</v>
      </c>
      <c r="C1338" s="11">
        <v>45726.708333333343</v>
      </c>
      <c r="D1338" s="12">
        <v>8.19</v>
      </c>
      <c r="E1338" s="12">
        <v>8.19</v>
      </c>
      <c r="F1338" s="13">
        <v>9.57</v>
      </c>
      <c r="G1338" s="14">
        <v>2900</v>
      </c>
      <c r="H1338" s="12">
        <v>0</v>
      </c>
      <c r="I1338" s="12">
        <v>0</v>
      </c>
      <c r="J1338" s="10">
        <v>0</v>
      </c>
      <c r="K1338" s="10">
        <v>0</v>
      </c>
      <c r="L1338" s="14">
        <v>27753</v>
      </c>
      <c r="M1338" s="14">
        <v>-2869.207458903732</v>
      </c>
      <c r="N1338" s="14">
        <v>-2504.565500000002</v>
      </c>
      <c r="O1338" s="14">
        <v>-1952.1839589037311</v>
      </c>
      <c r="P1338" s="14">
        <v>-1952.1839589037311</v>
      </c>
      <c r="Q1338" s="16">
        <v>0</v>
      </c>
      <c r="R1338" s="14">
        <v>-84.433500000000066</v>
      </c>
      <c r="S1338" s="16">
        <v>-832.59</v>
      </c>
      <c r="T1338" s="14">
        <v>0</v>
      </c>
      <c r="U1338" s="14">
        <v>0</v>
      </c>
      <c r="V1338" s="14">
        <v>1105</v>
      </c>
      <c r="W1338">
        <f t="shared" si="101"/>
        <v>17</v>
      </c>
      <c r="X1338">
        <f t="shared" si="102"/>
        <v>0</v>
      </c>
      <c r="Y1338">
        <f t="shared" si="103"/>
        <v>0</v>
      </c>
      <c r="Z1338">
        <f t="shared" si="105"/>
        <v>1215.5814</v>
      </c>
      <c r="AA1338" s="23">
        <f t="shared" si="104"/>
        <v>1598.5727999999999</v>
      </c>
    </row>
    <row r="1339" spans="1:27" x14ac:dyDescent="0.25">
      <c r="A1339" s="10" t="s">
        <v>63</v>
      </c>
      <c r="B1339" s="10" t="s">
        <v>64</v>
      </c>
      <c r="C1339" s="11">
        <v>45726.708333333343</v>
      </c>
      <c r="D1339" s="12">
        <v>7.67</v>
      </c>
      <c r="E1339" s="12">
        <v>7.67</v>
      </c>
      <c r="F1339" s="13">
        <v>8.81</v>
      </c>
      <c r="G1339" s="14">
        <v>2900</v>
      </c>
      <c r="H1339" s="12">
        <v>2428.3000000000002</v>
      </c>
      <c r="I1339" s="12">
        <v>0</v>
      </c>
      <c r="J1339" s="10">
        <v>1</v>
      </c>
      <c r="K1339" s="10">
        <v>0</v>
      </c>
      <c r="L1339" s="14">
        <v>25549</v>
      </c>
      <c r="M1339" s="14">
        <v>-2481.773049523706</v>
      </c>
      <c r="N1339" s="14">
        <v>-3857.3964999999998</v>
      </c>
      <c r="O1339" s="14">
        <v>-3348.882249523705</v>
      </c>
      <c r="P1339" s="14">
        <v>-3348.882249523705</v>
      </c>
      <c r="Q1339" s="16">
        <v>0</v>
      </c>
      <c r="R1339" s="14">
        <v>-115.57080000000011</v>
      </c>
      <c r="S1339" s="16">
        <v>510.98</v>
      </c>
      <c r="T1339" s="14">
        <v>471.69999999999982</v>
      </c>
      <c r="U1339" s="14">
        <v>0</v>
      </c>
      <c r="V1339" s="14">
        <v>1105</v>
      </c>
      <c r="W1339">
        <f t="shared" si="101"/>
        <v>17</v>
      </c>
      <c r="X1339">
        <f t="shared" si="102"/>
        <v>2428.3000000000002</v>
      </c>
      <c r="Y1339">
        <f t="shared" si="103"/>
        <v>0</v>
      </c>
      <c r="Z1339">
        <f t="shared" si="105"/>
        <v>0</v>
      </c>
      <c r="AA1339" s="23">
        <f t="shared" si="104"/>
        <v>510.98</v>
      </c>
    </row>
    <row r="1340" spans="1:27" x14ac:dyDescent="0.25">
      <c r="A1340" s="10" t="s">
        <v>26</v>
      </c>
      <c r="B1340" s="10" t="s">
        <v>28</v>
      </c>
      <c r="C1340" s="11">
        <v>45726.708333333343</v>
      </c>
      <c r="D1340" s="12">
        <v>2.5</v>
      </c>
      <c r="E1340" s="12">
        <v>2.5</v>
      </c>
      <c r="F1340" s="13">
        <v>4.45</v>
      </c>
      <c r="G1340" s="14">
        <v>2900</v>
      </c>
      <c r="H1340" s="12">
        <v>0</v>
      </c>
      <c r="I1340" s="12">
        <v>2428.3000000000002</v>
      </c>
      <c r="J1340" s="10">
        <v>0</v>
      </c>
      <c r="K1340" s="10">
        <v>0.5</v>
      </c>
      <c r="L1340" s="14">
        <v>12905</v>
      </c>
      <c r="M1340" s="14">
        <v>-2448.2310515039539</v>
      </c>
      <c r="N1340" s="14">
        <v>-2650.817500000001</v>
      </c>
      <c r="O1340" s="14">
        <v>-2196.068551503954</v>
      </c>
      <c r="P1340" s="14">
        <v>-2196.068551503954</v>
      </c>
      <c r="Q1340" s="16">
        <v>0</v>
      </c>
      <c r="R1340" s="14">
        <v>-113.1</v>
      </c>
      <c r="S1340" s="16">
        <v>96.787500000000009</v>
      </c>
      <c r="T1340" s="14">
        <v>-235.84999999999991</v>
      </c>
      <c r="U1340" s="14">
        <v>0</v>
      </c>
      <c r="V1340" s="14">
        <v>1105</v>
      </c>
      <c r="W1340">
        <f t="shared" si="101"/>
        <v>17</v>
      </c>
      <c r="X1340">
        <f t="shared" si="102"/>
        <v>0</v>
      </c>
      <c r="Y1340">
        <f t="shared" si="103"/>
        <v>1214.1500000000001</v>
      </c>
      <c r="Z1340">
        <f t="shared" si="105"/>
        <v>0</v>
      </c>
      <c r="AA1340" s="23">
        <f t="shared" si="104"/>
        <v>96.787500000000009</v>
      </c>
    </row>
    <row r="1341" spans="1:27" x14ac:dyDescent="0.25">
      <c r="A1341" s="10" t="s">
        <v>108</v>
      </c>
      <c r="B1341" s="10" t="s">
        <v>108</v>
      </c>
      <c r="C1341" s="11">
        <v>45726.708333333343</v>
      </c>
      <c r="D1341" s="12">
        <v>14.24</v>
      </c>
      <c r="E1341" s="12">
        <v>14.24</v>
      </c>
      <c r="F1341" s="13">
        <v>5.65</v>
      </c>
      <c r="G1341" s="14">
        <v>2900</v>
      </c>
      <c r="H1341" s="12">
        <v>0</v>
      </c>
      <c r="I1341" s="12">
        <v>2428.3000000000002</v>
      </c>
      <c r="J1341" s="10">
        <v>0</v>
      </c>
      <c r="K1341" s="10">
        <v>2.6</v>
      </c>
      <c r="L1341" s="14">
        <v>16385</v>
      </c>
      <c r="M1341" s="14">
        <v>-2434.4156517400002</v>
      </c>
      <c r="N1341" s="14">
        <v>-970.05000000000018</v>
      </c>
      <c r="O1341" s="14">
        <v>-923.9029517399988</v>
      </c>
      <c r="P1341" s="14">
        <v>-923.9029517399988</v>
      </c>
      <c r="Q1341" s="16">
        <v>0</v>
      </c>
      <c r="R1341" s="14">
        <v>-665.86319999999989</v>
      </c>
      <c r="S1341" s="16">
        <v>381.77050000000003</v>
      </c>
      <c r="T1341" s="14">
        <v>-1226.420000000001</v>
      </c>
      <c r="U1341" s="14">
        <v>0</v>
      </c>
      <c r="V1341" s="14">
        <v>1105</v>
      </c>
      <c r="W1341">
        <f t="shared" si="101"/>
        <v>17</v>
      </c>
      <c r="X1341">
        <f t="shared" si="102"/>
        <v>0</v>
      </c>
      <c r="Y1341">
        <f t="shared" si="103"/>
        <v>6313.5800000000008</v>
      </c>
      <c r="Z1341">
        <f t="shared" si="105"/>
        <v>0</v>
      </c>
      <c r="AA1341" s="23">
        <f t="shared" si="104"/>
        <v>381.77050000000003</v>
      </c>
    </row>
    <row r="1342" spans="1:27" x14ac:dyDescent="0.25">
      <c r="A1342" s="10" t="s">
        <v>98</v>
      </c>
      <c r="B1342" s="10" t="s">
        <v>103</v>
      </c>
      <c r="C1342" s="11">
        <v>45726.708333333343</v>
      </c>
      <c r="D1342" s="12">
        <v>9.42</v>
      </c>
      <c r="E1342" s="12">
        <v>4.71</v>
      </c>
      <c r="F1342" s="13">
        <v>6.6</v>
      </c>
      <c r="G1342" s="14">
        <v>2900</v>
      </c>
      <c r="H1342" s="12">
        <v>2428.3000000000002</v>
      </c>
      <c r="I1342" s="12">
        <v>0</v>
      </c>
      <c r="J1342" s="10">
        <v>0.2</v>
      </c>
      <c r="K1342" s="10">
        <v>0</v>
      </c>
      <c r="L1342" s="14">
        <v>19140</v>
      </c>
      <c r="M1342" s="14">
        <v>-2255.2048162690039</v>
      </c>
      <c r="N1342" s="14">
        <v>-3839.1150000000011</v>
      </c>
      <c r="O1342" s="14">
        <v>-2668.058836269005</v>
      </c>
      <c r="P1342" s="14">
        <v>-2668.058836269005</v>
      </c>
      <c r="Q1342" s="16">
        <v>0</v>
      </c>
      <c r="R1342" s="14">
        <v>-99.432299999999998</v>
      </c>
      <c r="S1342" s="16">
        <v>417.94632000000001</v>
      </c>
      <c r="T1342" s="14">
        <v>94.339999999999975</v>
      </c>
      <c r="U1342" s="14">
        <v>0</v>
      </c>
      <c r="V1342" s="14">
        <v>1105</v>
      </c>
      <c r="W1342">
        <f t="shared" si="101"/>
        <v>17</v>
      </c>
      <c r="X1342">
        <f t="shared" si="102"/>
        <v>485.66000000000008</v>
      </c>
      <c r="Y1342">
        <f t="shared" si="103"/>
        <v>0</v>
      </c>
      <c r="Z1342">
        <f t="shared" si="105"/>
        <v>191.4</v>
      </c>
      <c r="AA1342" s="23">
        <f t="shared" si="104"/>
        <v>800.74631999999997</v>
      </c>
    </row>
    <row r="1343" spans="1:27" x14ac:dyDescent="0.25">
      <c r="A1343" s="10" t="s">
        <v>26</v>
      </c>
      <c r="B1343" s="10" t="s">
        <v>27</v>
      </c>
      <c r="C1343" s="11">
        <v>45726.708333333343</v>
      </c>
      <c r="D1343" s="12">
        <v>33.39</v>
      </c>
      <c r="E1343" s="12">
        <v>33.39</v>
      </c>
      <c r="F1343" s="13">
        <v>39.03</v>
      </c>
      <c r="G1343" s="14">
        <v>2900</v>
      </c>
      <c r="H1343" s="12">
        <v>0</v>
      </c>
      <c r="I1343" s="12">
        <v>2428.3000000000002</v>
      </c>
      <c r="J1343" s="10">
        <v>0</v>
      </c>
      <c r="K1343" s="10">
        <v>4.5</v>
      </c>
      <c r="L1343" s="14">
        <v>113187</v>
      </c>
      <c r="M1343" s="14">
        <v>-2233.956243144873</v>
      </c>
      <c r="N1343" s="14">
        <v>-2065.8095000000048</v>
      </c>
      <c r="O1343" s="14">
        <v>-911.05374314487324</v>
      </c>
      <c r="P1343" s="14">
        <v>-911.05374314487324</v>
      </c>
      <c r="Q1343" s="16">
        <v>0</v>
      </c>
      <c r="R1343" s="14">
        <v>-49.155000000000022</v>
      </c>
      <c r="S1343" s="16">
        <v>848.90249999999992</v>
      </c>
      <c r="T1343" s="14">
        <v>-2122.6499999999992</v>
      </c>
      <c r="U1343" s="14">
        <v>0</v>
      </c>
      <c r="V1343" s="14">
        <v>1105</v>
      </c>
      <c r="W1343">
        <f t="shared" si="101"/>
        <v>17</v>
      </c>
      <c r="X1343">
        <f t="shared" si="102"/>
        <v>0</v>
      </c>
      <c r="Y1343">
        <f t="shared" si="103"/>
        <v>10927.35</v>
      </c>
      <c r="Z1343">
        <f t="shared" si="105"/>
        <v>0</v>
      </c>
      <c r="AA1343" s="23">
        <f t="shared" si="104"/>
        <v>848.90249999999992</v>
      </c>
    </row>
    <row r="1344" spans="1:27" x14ac:dyDescent="0.25">
      <c r="A1344" s="10" t="s">
        <v>21</v>
      </c>
      <c r="B1344" s="10" t="s">
        <v>23</v>
      </c>
      <c r="C1344" s="11">
        <v>45726.708333333343</v>
      </c>
      <c r="D1344" s="12">
        <v>5</v>
      </c>
      <c r="E1344" s="12">
        <v>5</v>
      </c>
      <c r="F1344" s="13">
        <v>9.65</v>
      </c>
      <c r="G1344" s="14">
        <v>2900</v>
      </c>
      <c r="H1344" s="12">
        <v>0</v>
      </c>
      <c r="I1344" s="12">
        <v>2428.3000000000002</v>
      </c>
      <c r="J1344" s="10">
        <v>0</v>
      </c>
      <c r="K1344" s="10">
        <v>4.5</v>
      </c>
      <c r="L1344" s="14">
        <v>27985</v>
      </c>
      <c r="M1344" s="14">
        <v>-2021.426347513868</v>
      </c>
      <c r="N1344" s="14">
        <v>-274.22250000000071</v>
      </c>
      <c r="O1344" s="14">
        <v>-10.716347513869019</v>
      </c>
      <c r="P1344" s="14">
        <v>-10.716347513869019</v>
      </c>
      <c r="Q1344" s="16">
        <v>0</v>
      </c>
      <c r="R1344" s="14">
        <v>0</v>
      </c>
      <c r="S1344" s="16">
        <v>111.94</v>
      </c>
      <c r="T1344" s="14">
        <v>-2122.6499999999992</v>
      </c>
      <c r="U1344" s="14">
        <v>0</v>
      </c>
      <c r="V1344" s="14">
        <v>1105</v>
      </c>
      <c r="W1344">
        <f t="shared" si="101"/>
        <v>17</v>
      </c>
      <c r="X1344">
        <f t="shared" si="102"/>
        <v>0</v>
      </c>
      <c r="Y1344">
        <f t="shared" si="103"/>
        <v>10927.35</v>
      </c>
      <c r="Z1344">
        <f t="shared" si="105"/>
        <v>0</v>
      </c>
      <c r="AA1344" s="23">
        <f t="shared" si="104"/>
        <v>111.94</v>
      </c>
    </row>
    <row r="1345" spans="1:27" x14ac:dyDescent="0.25">
      <c r="A1345" s="10" t="s">
        <v>80</v>
      </c>
      <c r="B1345" s="10" t="s">
        <v>85</v>
      </c>
      <c r="C1345" s="11">
        <v>45726.708333333343</v>
      </c>
      <c r="D1345" s="12">
        <v>35.81</v>
      </c>
      <c r="E1345" s="12">
        <v>35.81</v>
      </c>
      <c r="F1345" s="13">
        <v>42.33</v>
      </c>
      <c r="G1345" s="14">
        <v>2900</v>
      </c>
      <c r="H1345" s="12">
        <v>0</v>
      </c>
      <c r="I1345" s="12">
        <v>2428.3000000000002</v>
      </c>
      <c r="J1345" s="10">
        <v>0</v>
      </c>
      <c r="K1345" s="10">
        <v>3.5</v>
      </c>
      <c r="L1345" s="14">
        <v>122757</v>
      </c>
      <c r="M1345" s="14">
        <v>-1942.7503871246629</v>
      </c>
      <c r="N1345" s="14">
        <v>-5539.2945000000027</v>
      </c>
      <c r="O1345" s="14">
        <v>-3790.374887124663</v>
      </c>
      <c r="P1345" s="14">
        <v>-3790.374887124663</v>
      </c>
      <c r="Q1345" s="16">
        <v>0</v>
      </c>
      <c r="R1345" s="14">
        <v>0</v>
      </c>
      <c r="S1345" s="16">
        <v>3498.5745000000002</v>
      </c>
      <c r="T1345" s="14">
        <v>-1650.950000000001</v>
      </c>
      <c r="U1345" s="14">
        <v>0</v>
      </c>
      <c r="V1345" s="14">
        <v>1105</v>
      </c>
      <c r="W1345">
        <f t="shared" si="101"/>
        <v>17</v>
      </c>
      <c r="X1345">
        <f t="shared" si="102"/>
        <v>0</v>
      </c>
      <c r="Y1345">
        <f t="shared" si="103"/>
        <v>8499.0500000000011</v>
      </c>
      <c r="Z1345">
        <f t="shared" si="105"/>
        <v>0</v>
      </c>
      <c r="AA1345" s="23">
        <f t="shared" si="104"/>
        <v>3498.5745000000002</v>
      </c>
    </row>
    <row r="1346" spans="1:27" x14ac:dyDescent="0.25">
      <c r="A1346" s="10" t="s">
        <v>118</v>
      </c>
      <c r="B1346" s="10" t="s">
        <v>119</v>
      </c>
      <c r="C1346" s="11">
        <v>45726.708333333343</v>
      </c>
      <c r="D1346" s="12">
        <v>25.23</v>
      </c>
      <c r="E1346" s="12">
        <v>25.23</v>
      </c>
      <c r="F1346" s="13">
        <v>12.43</v>
      </c>
      <c r="G1346" s="14">
        <v>2900</v>
      </c>
      <c r="H1346" s="12">
        <v>0</v>
      </c>
      <c r="I1346" s="12">
        <v>2428.3000000000002</v>
      </c>
      <c r="J1346" s="10">
        <v>0</v>
      </c>
      <c r="K1346" s="10">
        <v>1.4</v>
      </c>
      <c r="L1346" s="14">
        <v>36047</v>
      </c>
      <c r="M1346" s="14">
        <v>-1771.1083956331661</v>
      </c>
      <c r="N1346" s="14">
        <v>-1232.79</v>
      </c>
      <c r="O1346" s="14">
        <v>-1064.774995633167</v>
      </c>
      <c r="P1346" s="14">
        <v>-1064.774995633167</v>
      </c>
      <c r="Q1346" s="16">
        <v>0</v>
      </c>
      <c r="R1346" s="14">
        <v>-748.86989999999992</v>
      </c>
      <c r="S1346" s="16">
        <v>702.91649999999993</v>
      </c>
      <c r="T1346" s="14">
        <v>-660.37999999999965</v>
      </c>
      <c r="U1346" s="14">
        <v>0</v>
      </c>
      <c r="V1346" s="14">
        <v>1105</v>
      </c>
      <c r="W1346">
        <f t="shared" ref="W1346:W1409" si="106">+HOUR(C1346)</f>
        <v>17</v>
      </c>
      <c r="X1346">
        <f t="shared" ref="X1346:X1409" si="107">+J1346*H1346</f>
        <v>0</v>
      </c>
      <c r="Y1346">
        <f t="shared" ref="Y1346:Y1409" si="108">+K1346*I1346</f>
        <v>3399.62</v>
      </c>
      <c r="Z1346">
        <f t="shared" si="105"/>
        <v>0</v>
      </c>
      <c r="AA1346" s="23">
        <f t="shared" ref="AA1346:AA1409" si="109">+Z1346+S1346+Z1346</f>
        <v>702.91649999999993</v>
      </c>
    </row>
    <row r="1347" spans="1:27" x14ac:dyDescent="0.25">
      <c r="A1347" s="10" t="s">
        <v>90</v>
      </c>
      <c r="B1347" s="10" t="s">
        <v>91</v>
      </c>
      <c r="C1347" s="11">
        <v>45726.708333333343</v>
      </c>
      <c r="D1347" s="12">
        <v>4.5</v>
      </c>
      <c r="E1347" s="12">
        <v>4.5</v>
      </c>
      <c r="F1347" s="13">
        <v>7.9</v>
      </c>
      <c r="G1347" s="14">
        <v>2900</v>
      </c>
      <c r="H1347" s="12">
        <v>0</v>
      </c>
      <c r="I1347" s="12">
        <v>2428.3000000000002</v>
      </c>
      <c r="J1347" s="10">
        <v>0</v>
      </c>
      <c r="K1347" s="10">
        <v>3</v>
      </c>
      <c r="L1347" s="14">
        <v>22910</v>
      </c>
      <c r="M1347" s="14">
        <v>-1592.7385867447081</v>
      </c>
      <c r="N1347" s="14">
        <v>-731.26000000000067</v>
      </c>
      <c r="O1347" s="14">
        <v>-448.20858674470662</v>
      </c>
      <c r="P1347" s="14">
        <v>-448.20858674470662</v>
      </c>
      <c r="Q1347" s="16">
        <v>0</v>
      </c>
      <c r="R1347" s="14">
        <v>-4.3500000000000618</v>
      </c>
      <c r="S1347" s="16">
        <v>274.92000000000007</v>
      </c>
      <c r="T1347" s="14">
        <v>-1415.100000000001</v>
      </c>
      <c r="U1347" s="14">
        <v>0</v>
      </c>
      <c r="V1347" s="14">
        <v>1105</v>
      </c>
      <c r="W1347">
        <f t="shared" si="106"/>
        <v>17</v>
      </c>
      <c r="X1347">
        <f t="shared" si="107"/>
        <v>0</v>
      </c>
      <c r="Y1347">
        <f t="shared" si="108"/>
        <v>7284.9000000000005</v>
      </c>
      <c r="Z1347">
        <f t="shared" si="105"/>
        <v>0</v>
      </c>
      <c r="AA1347" s="23">
        <f t="shared" si="109"/>
        <v>274.92000000000007</v>
      </c>
    </row>
    <row r="1348" spans="1:27" x14ac:dyDescent="0.25">
      <c r="A1348" s="10" t="s">
        <v>26</v>
      </c>
      <c r="B1348" s="10" t="s">
        <v>41</v>
      </c>
      <c r="C1348" s="11">
        <v>45726.708333333343</v>
      </c>
      <c r="D1348" s="12">
        <v>29.43</v>
      </c>
      <c r="E1348" s="12">
        <v>29.43</v>
      </c>
      <c r="F1348" s="13">
        <v>36</v>
      </c>
      <c r="G1348" s="14">
        <v>2900</v>
      </c>
      <c r="H1348" s="12">
        <v>0</v>
      </c>
      <c r="I1348" s="12">
        <v>2428.3000000000002</v>
      </c>
      <c r="J1348" s="10">
        <v>0</v>
      </c>
      <c r="K1348" s="10">
        <v>8.6999999999999993</v>
      </c>
      <c r="L1348" s="14">
        <v>104400</v>
      </c>
      <c r="M1348" s="14">
        <v>-1261.1635082893961</v>
      </c>
      <c r="N1348" s="14">
        <v>-182.69999999999951</v>
      </c>
      <c r="O1348" s="14">
        <v>-80.573508289398177</v>
      </c>
      <c r="P1348" s="14">
        <v>-80.573508289398177</v>
      </c>
      <c r="Q1348" s="16">
        <v>0</v>
      </c>
      <c r="R1348" s="14">
        <v>0</v>
      </c>
      <c r="S1348" s="16">
        <v>2923.2</v>
      </c>
      <c r="T1348" s="14">
        <v>-4103.7899999999981</v>
      </c>
      <c r="U1348" s="14">
        <v>0</v>
      </c>
      <c r="V1348" s="14">
        <v>1105</v>
      </c>
      <c r="W1348">
        <f t="shared" si="106"/>
        <v>17</v>
      </c>
      <c r="X1348">
        <f t="shared" si="107"/>
        <v>0</v>
      </c>
      <c r="Y1348">
        <f t="shared" si="108"/>
        <v>21126.21</v>
      </c>
      <c r="Z1348">
        <f t="shared" si="105"/>
        <v>0</v>
      </c>
      <c r="AA1348" s="23">
        <f t="shared" si="109"/>
        <v>2923.2</v>
      </c>
    </row>
    <row r="1349" spans="1:27" x14ac:dyDescent="0.25">
      <c r="A1349" s="10" t="s">
        <v>73</v>
      </c>
      <c r="B1349" s="10" t="s">
        <v>75</v>
      </c>
      <c r="C1349" s="11">
        <v>45726.708333333343</v>
      </c>
      <c r="D1349" s="12">
        <v>10.94</v>
      </c>
      <c r="E1349" s="12">
        <v>10.94</v>
      </c>
      <c r="F1349" s="13">
        <v>12.82</v>
      </c>
      <c r="G1349" s="14">
        <v>2900</v>
      </c>
      <c r="H1349" s="12">
        <v>0</v>
      </c>
      <c r="I1349" s="12">
        <v>2428.3000000000002</v>
      </c>
      <c r="J1349" s="10">
        <v>0</v>
      </c>
      <c r="K1349" s="10">
        <v>0.4</v>
      </c>
      <c r="L1349" s="14">
        <v>37178</v>
      </c>
      <c r="M1349" s="14">
        <v>-1260.868071384097</v>
      </c>
      <c r="N1349" s="14">
        <v>-2778.788</v>
      </c>
      <c r="O1349" s="14">
        <v>-2038.8160713840971</v>
      </c>
      <c r="P1349" s="14">
        <v>-2038.8160713840971</v>
      </c>
      <c r="Q1349" s="16">
        <v>0</v>
      </c>
      <c r="R1349" s="14">
        <v>0</v>
      </c>
      <c r="S1349" s="16">
        <v>966.62799999999982</v>
      </c>
      <c r="T1349" s="14">
        <v>-188.67999999999989</v>
      </c>
      <c r="U1349" s="14">
        <v>0</v>
      </c>
      <c r="V1349" s="14">
        <v>1105</v>
      </c>
      <c r="W1349">
        <f t="shared" si="106"/>
        <v>17</v>
      </c>
      <c r="X1349">
        <f t="shared" si="107"/>
        <v>0</v>
      </c>
      <c r="Y1349">
        <f t="shared" si="108"/>
        <v>971.32000000000016</v>
      </c>
      <c r="Z1349">
        <f t="shared" si="105"/>
        <v>0</v>
      </c>
      <c r="AA1349" s="23">
        <f t="shared" si="109"/>
        <v>966.62799999999982</v>
      </c>
    </row>
    <row r="1350" spans="1:27" x14ac:dyDescent="0.25">
      <c r="A1350" s="10" t="s">
        <v>26</v>
      </c>
      <c r="B1350" s="10" t="s">
        <v>40</v>
      </c>
      <c r="C1350" s="11">
        <v>45726.708333333343</v>
      </c>
      <c r="D1350" s="12">
        <v>5.89</v>
      </c>
      <c r="E1350" s="12">
        <v>5.89</v>
      </c>
      <c r="F1350" s="13">
        <v>5.91</v>
      </c>
      <c r="G1350" s="14">
        <v>2900</v>
      </c>
      <c r="H1350" s="12">
        <v>2428.3000000000002</v>
      </c>
      <c r="I1350" s="12">
        <v>0</v>
      </c>
      <c r="J1350" s="10">
        <v>1.6</v>
      </c>
      <c r="K1350" s="10">
        <v>0</v>
      </c>
      <c r="L1350" s="14">
        <v>17139</v>
      </c>
      <c r="M1350" s="14">
        <v>-1163.112920087272</v>
      </c>
      <c r="N1350" s="14">
        <v>-2943.3215</v>
      </c>
      <c r="O1350" s="14">
        <v>-2339.3740200872721</v>
      </c>
      <c r="P1350" s="14">
        <v>-2339.3740200872721</v>
      </c>
      <c r="Q1350" s="16">
        <v>0</v>
      </c>
      <c r="R1350" s="14">
        <v>-58.35090000000001</v>
      </c>
      <c r="S1350" s="16">
        <v>479.89200000000011</v>
      </c>
      <c r="T1350" s="14">
        <v>754.7199999999998</v>
      </c>
      <c r="U1350" s="14">
        <v>0</v>
      </c>
      <c r="V1350" s="14">
        <v>1105</v>
      </c>
      <c r="W1350">
        <f t="shared" si="106"/>
        <v>17</v>
      </c>
      <c r="X1350">
        <f t="shared" si="107"/>
        <v>3885.2800000000007</v>
      </c>
      <c r="Y1350">
        <f t="shared" si="108"/>
        <v>0</v>
      </c>
      <c r="Z1350">
        <f t="shared" ref="Z1350:Z1413" si="110">+IFERROR(VLOOKUP(A1350,$AD$2:$AE$7,2,0),0)*L1350</f>
        <v>0</v>
      </c>
      <c r="AA1350" s="23">
        <f t="shared" si="109"/>
        <v>479.89200000000011</v>
      </c>
    </row>
    <row r="1351" spans="1:27" x14ac:dyDescent="0.25">
      <c r="A1351" s="10" t="s">
        <v>26</v>
      </c>
      <c r="B1351" s="10" t="s">
        <v>29</v>
      </c>
      <c r="C1351" s="11">
        <v>45726.708333333343</v>
      </c>
      <c r="D1351" s="12">
        <v>5.26</v>
      </c>
      <c r="E1351" s="12">
        <v>5.26</v>
      </c>
      <c r="F1351" s="13">
        <v>4.9000000000000004</v>
      </c>
      <c r="G1351" s="14">
        <v>2900</v>
      </c>
      <c r="H1351" s="12">
        <v>2428.3000000000002</v>
      </c>
      <c r="I1351" s="12">
        <v>0</v>
      </c>
      <c r="J1351" s="10">
        <v>1.9</v>
      </c>
      <c r="K1351" s="10">
        <v>0</v>
      </c>
      <c r="L1351" s="14">
        <v>14210</v>
      </c>
      <c r="M1351" s="14">
        <v>-1016.814902779635</v>
      </c>
      <c r="N1351" s="14">
        <v>-2742.2250000000008</v>
      </c>
      <c r="O1351" s="14">
        <v>-2241.4902027796352</v>
      </c>
      <c r="P1351" s="14">
        <v>-2241.4902027796352</v>
      </c>
      <c r="Q1351" s="16">
        <v>0</v>
      </c>
      <c r="R1351" s="14">
        <v>-69.434700000000021</v>
      </c>
      <c r="S1351" s="16">
        <v>397.88000000000011</v>
      </c>
      <c r="T1351" s="14">
        <v>896.22999999999956</v>
      </c>
      <c r="U1351" s="14">
        <v>0</v>
      </c>
      <c r="V1351" s="14">
        <v>1105</v>
      </c>
      <c r="W1351">
        <f t="shared" si="106"/>
        <v>17</v>
      </c>
      <c r="X1351">
        <f t="shared" si="107"/>
        <v>4613.7700000000004</v>
      </c>
      <c r="Y1351">
        <f t="shared" si="108"/>
        <v>0</v>
      </c>
      <c r="Z1351">
        <f t="shared" si="110"/>
        <v>0</v>
      </c>
      <c r="AA1351" s="23">
        <f t="shared" si="109"/>
        <v>397.88000000000011</v>
      </c>
    </row>
    <row r="1352" spans="1:27" x14ac:dyDescent="0.25">
      <c r="A1352" s="10" t="s">
        <v>98</v>
      </c>
      <c r="B1352" s="10" t="s">
        <v>105</v>
      </c>
      <c r="C1352" s="11">
        <v>45726.708333333343</v>
      </c>
      <c r="D1352" s="12">
        <v>5.54</v>
      </c>
      <c r="E1352" s="12">
        <v>2.77</v>
      </c>
      <c r="F1352" s="13">
        <v>3.44</v>
      </c>
      <c r="G1352" s="14">
        <v>2900</v>
      </c>
      <c r="H1352" s="12">
        <v>2428.3000000000002</v>
      </c>
      <c r="I1352" s="12">
        <v>0</v>
      </c>
      <c r="J1352" s="10">
        <v>0.3</v>
      </c>
      <c r="K1352" s="10">
        <v>0</v>
      </c>
      <c r="L1352" s="14">
        <v>9976</v>
      </c>
      <c r="M1352" s="14">
        <v>-970.82174484323741</v>
      </c>
      <c r="N1352" s="14">
        <v>-1901.2759999999989</v>
      </c>
      <c r="O1352" s="14">
        <v>-1290.907332843238</v>
      </c>
      <c r="P1352" s="14">
        <v>-1290.907332843238</v>
      </c>
      <c r="Q1352" s="16">
        <v>0</v>
      </c>
      <c r="R1352" s="14">
        <v>-39.263099999999973</v>
      </c>
      <c r="S1352" s="16">
        <v>217.83868799999999</v>
      </c>
      <c r="T1352" s="14">
        <v>141.50999999999991</v>
      </c>
      <c r="U1352" s="14">
        <v>0</v>
      </c>
      <c r="V1352" s="14">
        <v>1105</v>
      </c>
      <c r="W1352">
        <f t="shared" si="106"/>
        <v>17</v>
      </c>
      <c r="X1352">
        <f t="shared" si="107"/>
        <v>728.49</v>
      </c>
      <c r="Y1352">
        <f t="shared" si="108"/>
        <v>0</v>
      </c>
      <c r="Z1352">
        <f t="shared" si="110"/>
        <v>99.76</v>
      </c>
      <c r="AA1352" s="23">
        <f t="shared" si="109"/>
        <v>417.35868799999997</v>
      </c>
    </row>
    <row r="1353" spans="1:27" x14ac:dyDescent="0.25">
      <c r="A1353" s="10" t="s">
        <v>46</v>
      </c>
      <c r="B1353" s="10" t="s">
        <v>47</v>
      </c>
      <c r="C1353" s="11">
        <v>45726.708333333343</v>
      </c>
      <c r="D1353" s="12">
        <v>3</v>
      </c>
      <c r="E1353" s="12">
        <v>3</v>
      </c>
      <c r="F1353" s="13">
        <v>6</v>
      </c>
      <c r="G1353" s="14">
        <v>2900</v>
      </c>
      <c r="H1353" s="12">
        <v>0</v>
      </c>
      <c r="I1353" s="12">
        <v>2428.3000000000002</v>
      </c>
      <c r="J1353" s="10">
        <v>0</v>
      </c>
      <c r="K1353" s="10">
        <v>3</v>
      </c>
      <c r="L1353" s="14">
        <v>17400</v>
      </c>
      <c r="M1353" s="14">
        <v>-736.50000000000091</v>
      </c>
      <c r="N1353" s="14">
        <v>0</v>
      </c>
      <c r="O1353" s="14">
        <v>0</v>
      </c>
      <c r="P1353" s="14">
        <v>0</v>
      </c>
      <c r="Q1353" s="16">
        <v>0</v>
      </c>
      <c r="R1353" s="14">
        <v>0</v>
      </c>
      <c r="S1353" s="16">
        <v>678.59999999999991</v>
      </c>
      <c r="T1353" s="14">
        <v>-1415.100000000001</v>
      </c>
      <c r="U1353" s="14">
        <v>0</v>
      </c>
      <c r="V1353" s="14">
        <v>1105</v>
      </c>
      <c r="W1353">
        <f t="shared" si="106"/>
        <v>17</v>
      </c>
      <c r="X1353">
        <f t="shared" si="107"/>
        <v>0</v>
      </c>
      <c r="Y1353">
        <f t="shared" si="108"/>
        <v>7284.9000000000005</v>
      </c>
      <c r="Z1353">
        <f t="shared" si="110"/>
        <v>0</v>
      </c>
      <c r="AA1353" s="23">
        <f t="shared" si="109"/>
        <v>678.59999999999991</v>
      </c>
    </row>
    <row r="1354" spans="1:27" x14ac:dyDescent="0.25">
      <c r="A1354" s="10" t="s">
        <v>26</v>
      </c>
      <c r="B1354" s="10" t="s">
        <v>32</v>
      </c>
      <c r="C1354" s="11">
        <v>45726.708333333343</v>
      </c>
      <c r="D1354" s="12">
        <v>2.21</v>
      </c>
      <c r="E1354" s="12">
        <v>2.21</v>
      </c>
      <c r="F1354" s="13">
        <v>2.8</v>
      </c>
      <c r="G1354" s="14">
        <v>2900</v>
      </c>
      <c r="H1354" s="12">
        <v>0</v>
      </c>
      <c r="I1354" s="12">
        <v>0</v>
      </c>
      <c r="J1354" s="10">
        <v>0</v>
      </c>
      <c r="K1354" s="10">
        <v>0</v>
      </c>
      <c r="L1354" s="14">
        <v>8119.9999999999991</v>
      </c>
      <c r="M1354" s="14">
        <v>-692.85343015979061</v>
      </c>
      <c r="N1354" s="14">
        <v>-1096.889999999999</v>
      </c>
      <c r="O1354" s="14">
        <v>-810.75583015979055</v>
      </c>
      <c r="P1354" s="14">
        <v>-810.75583015979055</v>
      </c>
      <c r="Q1354" s="16">
        <v>0</v>
      </c>
      <c r="R1354" s="14">
        <v>-28.257599999999989</v>
      </c>
      <c r="S1354" s="16">
        <v>146.16</v>
      </c>
      <c r="T1354" s="14">
        <v>0</v>
      </c>
      <c r="U1354" s="14">
        <v>0</v>
      </c>
      <c r="V1354" s="14">
        <v>1105</v>
      </c>
      <c r="W1354">
        <f t="shared" si="106"/>
        <v>17</v>
      </c>
      <c r="X1354">
        <f t="shared" si="107"/>
        <v>0</v>
      </c>
      <c r="Y1354">
        <f t="shared" si="108"/>
        <v>0</v>
      </c>
      <c r="Z1354">
        <f t="shared" si="110"/>
        <v>0</v>
      </c>
      <c r="AA1354" s="23">
        <f t="shared" si="109"/>
        <v>146.16</v>
      </c>
    </row>
    <row r="1355" spans="1:27" x14ac:dyDescent="0.25">
      <c r="A1355" s="10" t="s">
        <v>26</v>
      </c>
      <c r="B1355" s="10" t="s">
        <v>38</v>
      </c>
      <c r="C1355" s="11">
        <v>45726.708333333343</v>
      </c>
      <c r="D1355" s="12">
        <v>2.5</v>
      </c>
      <c r="E1355" s="12">
        <v>2.5</v>
      </c>
      <c r="F1355" s="13">
        <v>4.03</v>
      </c>
      <c r="G1355" s="14">
        <v>2900</v>
      </c>
      <c r="H1355" s="12">
        <v>0</v>
      </c>
      <c r="I1355" s="12">
        <v>2428.3000000000002</v>
      </c>
      <c r="J1355" s="10">
        <v>0</v>
      </c>
      <c r="K1355" s="10">
        <v>1.5</v>
      </c>
      <c r="L1355" s="14">
        <v>11687</v>
      </c>
      <c r="M1355" s="14">
        <v>-644.08476751712112</v>
      </c>
      <c r="N1355" s="14">
        <v>-54.844500000000458</v>
      </c>
      <c r="O1355" s="14">
        <v>-24.18726751712067</v>
      </c>
      <c r="P1355" s="14">
        <v>-24.18726751712067</v>
      </c>
      <c r="Q1355" s="16">
        <v>0</v>
      </c>
      <c r="R1355" s="14">
        <v>0</v>
      </c>
      <c r="S1355" s="16">
        <v>87.652500000000003</v>
      </c>
      <c r="T1355" s="14">
        <v>-707.55000000000041</v>
      </c>
      <c r="U1355" s="14">
        <v>0</v>
      </c>
      <c r="V1355" s="14">
        <v>1105</v>
      </c>
      <c r="W1355">
        <f t="shared" si="106"/>
        <v>17</v>
      </c>
      <c r="X1355">
        <f t="shared" si="107"/>
        <v>0</v>
      </c>
      <c r="Y1355">
        <f t="shared" si="108"/>
        <v>3642.4500000000003</v>
      </c>
      <c r="Z1355">
        <f t="shared" si="110"/>
        <v>0</v>
      </c>
      <c r="AA1355" s="23">
        <f t="shared" si="109"/>
        <v>87.652500000000003</v>
      </c>
    </row>
    <row r="1356" spans="1:27" x14ac:dyDescent="0.25">
      <c r="A1356" s="10" t="s">
        <v>115</v>
      </c>
      <c r="B1356" s="10" t="s">
        <v>116</v>
      </c>
      <c r="C1356" s="11">
        <v>45726.708333333343</v>
      </c>
      <c r="D1356" s="12">
        <v>2.5</v>
      </c>
      <c r="E1356" s="12">
        <v>2.5</v>
      </c>
      <c r="F1356" s="13">
        <v>3.99</v>
      </c>
      <c r="G1356" s="14">
        <v>2900</v>
      </c>
      <c r="H1356" s="12">
        <v>0</v>
      </c>
      <c r="I1356" s="12">
        <v>2428.3000000000002</v>
      </c>
      <c r="J1356" s="10">
        <v>0</v>
      </c>
      <c r="K1356" s="10">
        <v>1.4</v>
      </c>
      <c r="L1356" s="14">
        <v>11571</v>
      </c>
      <c r="M1356" s="14">
        <v>-579.64762335465196</v>
      </c>
      <c r="N1356" s="14">
        <v>-164.5335000000006</v>
      </c>
      <c r="O1356" s="14">
        <v>-23.406623354652151</v>
      </c>
      <c r="P1356" s="14">
        <v>-23.406623354652151</v>
      </c>
      <c r="Q1356" s="16">
        <v>0</v>
      </c>
      <c r="R1356" s="14">
        <v>0</v>
      </c>
      <c r="S1356" s="16">
        <v>104.139</v>
      </c>
      <c r="T1356" s="14">
        <v>-660.37999999999965</v>
      </c>
      <c r="U1356" s="14">
        <v>0</v>
      </c>
      <c r="V1356" s="14">
        <v>1105</v>
      </c>
      <c r="W1356">
        <f t="shared" si="106"/>
        <v>17</v>
      </c>
      <c r="X1356">
        <f t="shared" si="107"/>
        <v>0</v>
      </c>
      <c r="Y1356">
        <f t="shared" si="108"/>
        <v>3399.62</v>
      </c>
      <c r="Z1356">
        <f t="shared" si="110"/>
        <v>0</v>
      </c>
      <c r="AA1356" s="23">
        <f t="shared" si="109"/>
        <v>104.139</v>
      </c>
    </row>
    <row r="1357" spans="1:27" x14ac:dyDescent="0.25">
      <c r="A1357" s="10" t="s">
        <v>112</v>
      </c>
      <c r="B1357" s="10" t="s">
        <v>114</v>
      </c>
      <c r="C1357" s="11">
        <v>45726.708333333343</v>
      </c>
      <c r="D1357" s="12">
        <v>4.8</v>
      </c>
      <c r="E1357" s="12">
        <v>4.8</v>
      </c>
      <c r="F1357" s="13">
        <v>5</v>
      </c>
      <c r="G1357" s="14">
        <v>2900</v>
      </c>
      <c r="H1357" s="12">
        <v>0</v>
      </c>
      <c r="I1357" s="12">
        <v>0</v>
      </c>
      <c r="J1357" s="10">
        <v>0</v>
      </c>
      <c r="K1357" s="10">
        <v>0</v>
      </c>
      <c r="L1357" s="14">
        <v>14500</v>
      </c>
      <c r="M1357" s="14">
        <v>-540.18976152638049</v>
      </c>
      <c r="N1357" s="14">
        <v>-365.63000000000028</v>
      </c>
      <c r="O1357" s="14">
        <v>-250.18976152638049</v>
      </c>
      <c r="P1357" s="14">
        <v>-250.18976152638049</v>
      </c>
      <c r="Q1357" s="16">
        <v>0</v>
      </c>
      <c r="R1357" s="14">
        <v>0</v>
      </c>
      <c r="S1357" s="16">
        <v>-290</v>
      </c>
      <c r="T1357" s="14">
        <v>0</v>
      </c>
      <c r="U1357" s="14">
        <v>0</v>
      </c>
      <c r="V1357" s="14">
        <v>1105</v>
      </c>
      <c r="W1357">
        <f t="shared" si="106"/>
        <v>17</v>
      </c>
      <c r="X1357">
        <f t="shared" si="107"/>
        <v>0</v>
      </c>
      <c r="Y1357">
        <f t="shared" si="108"/>
        <v>0</v>
      </c>
      <c r="Z1357">
        <f t="shared" si="110"/>
        <v>635.1</v>
      </c>
      <c r="AA1357" s="23">
        <f t="shared" si="109"/>
        <v>980.2</v>
      </c>
    </row>
    <row r="1358" spans="1:27" x14ac:dyDescent="0.25">
      <c r="A1358" s="10" t="s">
        <v>54</v>
      </c>
      <c r="B1358" s="10" t="s">
        <v>55</v>
      </c>
      <c r="C1358" s="11">
        <v>45726.708333333343</v>
      </c>
      <c r="D1358" s="12">
        <v>2.7</v>
      </c>
      <c r="E1358" s="12">
        <v>2.7</v>
      </c>
      <c r="F1358" s="13">
        <v>0</v>
      </c>
      <c r="G1358" s="14">
        <v>2900</v>
      </c>
      <c r="H1358" s="12">
        <v>0</v>
      </c>
      <c r="I1358" s="12">
        <v>0</v>
      </c>
      <c r="J1358" s="10">
        <v>0</v>
      </c>
      <c r="K1358" s="10">
        <v>0</v>
      </c>
      <c r="L1358" s="14">
        <v>0</v>
      </c>
      <c r="M1358" s="14">
        <v>-449.48789239002161</v>
      </c>
      <c r="N1358" s="14">
        <v>-234.9</v>
      </c>
      <c r="O1358" s="14">
        <v>-226.3328923900215</v>
      </c>
      <c r="P1358" s="14">
        <v>-226.3328923900215</v>
      </c>
      <c r="Q1358" s="16">
        <v>0</v>
      </c>
      <c r="R1358" s="14">
        <v>-223.155</v>
      </c>
      <c r="S1358" s="16">
        <v>0</v>
      </c>
      <c r="T1358" s="14">
        <v>0</v>
      </c>
      <c r="U1358" s="14">
        <v>0</v>
      </c>
      <c r="V1358" s="14">
        <v>1105</v>
      </c>
      <c r="W1358">
        <f t="shared" si="106"/>
        <v>17</v>
      </c>
      <c r="X1358">
        <f t="shared" si="107"/>
        <v>0</v>
      </c>
      <c r="Y1358">
        <f t="shared" si="108"/>
        <v>0</v>
      </c>
      <c r="Z1358">
        <f t="shared" si="110"/>
        <v>0</v>
      </c>
      <c r="AA1358" s="23">
        <f t="shared" si="109"/>
        <v>0</v>
      </c>
    </row>
    <row r="1359" spans="1:27" x14ac:dyDescent="0.25">
      <c r="A1359" s="10" t="s">
        <v>65</v>
      </c>
      <c r="B1359" s="10" t="s">
        <v>67</v>
      </c>
      <c r="C1359" s="11">
        <v>45726.708333333343</v>
      </c>
      <c r="D1359" s="12">
        <v>1.3</v>
      </c>
      <c r="E1359" s="12">
        <v>1.3</v>
      </c>
      <c r="F1359" s="13">
        <v>2.0299999999999998</v>
      </c>
      <c r="G1359" s="14">
        <v>2900</v>
      </c>
      <c r="H1359" s="12">
        <v>0</v>
      </c>
      <c r="I1359" s="12">
        <v>2428.3000000000002</v>
      </c>
      <c r="J1359" s="10">
        <v>0</v>
      </c>
      <c r="K1359" s="10">
        <v>0.6</v>
      </c>
      <c r="L1359" s="14">
        <v>5886.9999999999991</v>
      </c>
      <c r="M1359" s="14">
        <v>-330.09235724955448</v>
      </c>
      <c r="N1359" s="14">
        <v>-237.65949999999981</v>
      </c>
      <c r="O1359" s="14">
        <v>-85.2363572495547</v>
      </c>
      <c r="P1359" s="14">
        <v>-85.2363572495547</v>
      </c>
      <c r="Q1359" s="16">
        <v>0</v>
      </c>
      <c r="R1359" s="14">
        <v>-3.044999999999991</v>
      </c>
      <c r="S1359" s="16">
        <v>41.209000000000003</v>
      </c>
      <c r="T1359" s="14">
        <v>-283.01999999999992</v>
      </c>
      <c r="U1359" s="14">
        <v>0</v>
      </c>
      <c r="V1359" s="14">
        <v>1105</v>
      </c>
      <c r="W1359">
        <f t="shared" si="106"/>
        <v>17</v>
      </c>
      <c r="X1359">
        <f t="shared" si="107"/>
        <v>0</v>
      </c>
      <c r="Y1359">
        <f t="shared" si="108"/>
        <v>1456.98</v>
      </c>
      <c r="Z1359">
        <f t="shared" si="110"/>
        <v>0</v>
      </c>
      <c r="AA1359" s="23">
        <f t="shared" si="109"/>
        <v>41.209000000000003</v>
      </c>
    </row>
    <row r="1360" spans="1:27" x14ac:dyDescent="0.25">
      <c r="A1360" s="10" t="s">
        <v>98</v>
      </c>
      <c r="B1360" s="10" t="s">
        <v>104</v>
      </c>
      <c r="C1360" s="11">
        <v>45726.708333333343</v>
      </c>
      <c r="D1360" s="12">
        <v>25.16</v>
      </c>
      <c r="E1360" s="12">
        <v>12.58</v>
      </c>
      <c r="F1360" s="13">
        <v>13.2</v>
      </c>
      <c r="G1360" s="14">
        <v>2900</v>
      </c>
      <c r="H1360" s="12">
        <v>0</v>
      </c>
      <c r="I1360" s="12">
        <v>2428.3000000000002</v>
      </c>
      <c r="J1360" s="10">
        <v>0</v>
      </c>
      <c r="K1360" s="10">
        <v>2.4</v>
      </c>
      <c r="L1360" s="14">
        <v>38280</v>
      </c>
      <c r="M1360" s="14">
        <v>-326.12940443563548</v>
      </c>
      <c r="N1360" s="14">
        <v>-156.60000000000019</v>
      </c>
      <c r="O1360" s="14">
        <v>-29.942044435635982</v>
      </c>
      <c r="P1360" s="14">
        <v>-29.942044435635982</v>
      </c>
      <c r="Q1360" s="16">
        <v>0</v>
      </c>
      <c r="R1360" s="14">
        <v>0</v>
      </c>
      <c r="S1360" s="16">
        <v>835.89263999999991</v>
      </c>
      <c r="T1360" s="14">
        <v>-1132.079999999999</v>
      </c>
      <c r="U1360" s="14">
        <v>0</v>
      </c>
      <c r="V1360" s="14">
        <v>1105</v>
      </c>
      <c r="W1360">
        <f t="shared" si="106"/>
        <v>17</v>
      </c>
      <c r="X1360">
        <f t="shared" si="107"/>
        <v>0</v>
      </c>
      <c r="Y1360">
        <f t="shared" si="108"/>
        <v>5827.92</v>
      </c>
      <c r="Z1360">
        <f t="shared" si="110"/>
        <v>382.8</v>
      </c>
      <c r="AA1360" s="23">
        <f t="shared" si="109"/>
        <v>1601.4926399999999</v>
      </c>
    </row>
    <row r="1361" spans="1:27" x14ac:dyDescent="0.25">
      <c r="A1361" s="10" t="s">
        <v>54</v>
      </c>
      <c r="B1361" s="10" t="s">
        <v>58</v>
      </c>
      <c r="C1361" s="11">
        <v>45726.708333333343</v>
      </c>
      <c r="D1361" s="12">
        <v>11.2</v>
      </c>
      <c r="E1361" s="12">
        <v>11.2</v>
      </c>
      <c r="F1361" s="13">
        <v>12</v>
      </c>
      <c r="G1361" s="14">
        <v>2900</v>
      </c>
      <c r="H1361" s="12">
        <v>0</v>
      </c>
      <c r="I1361" s="12">
        <v>0</v>
      </c>
      <c r="J1361" s="10">
        <v>0</v>
      </c>
      <c r="K1361" s="10">
        <v>0</v>
      </c>
      <c r="L1361" s="14">
        <v>34800</v>
      </c>
      <c r="M1361" s="14">
        <v>-323.59999055999378</v>
      </c>
      <c r="N1361" s="14">
        <v>-1462.5200000000009</v>
      </c>
      <c r="O1361" s="14">
        <v>-929.11999055999365</v>
      </c>
      <c r="P1361" s="14">
        <v>-929.11999055999365</v>
      </c>
      <c r="Q1361" s="16">
        <v>0</v>
      </c>
      <c r="R1361" s="14">
        <v>-20.88000000000007</v>
      </c>
      <c r="S1361" s="16">
        <v>626.4</v>
      </c>
      <c r="T1361" s="14">
        <v>0</v>
      </c>
      <c r="U1361" s="14">
        <v>0</v>
      </c>
      <c r="V1361" s="14">
        <v>1105</v>
      </c>
      <c r="W1361">
        <f t="shared" si="106"/>
        <v>17</v>
      </c>
      <c r="X1361">
        <f t="shared" si="107"/>
        <v>0</v>
      </c>
      <c r="Y1361">
        <f t="shared" si="108"/>
        <v>0</v>
      </c>
      <c r="Z1361">
        <f t="shared" si="110"/>
        <v>0</v>
      </c>
      <c r="AA1361" s="23">
        <f t="shared" si="109"/>
        <v>626.4</v>
      </c>
    </row>
    <row r="1362" spans="1:27" x14ac:dyDescent="0.25">
      <c r="A1362" s="10" t="s">
        <v>118</v>
      </c>
      <c r="B1362" s="10" t="s">
        <v>120</v>
      </c>
      <c r="C1362" s="11">
        <v>45726.708333333343</v>
      </c>
      <c r="D1362" s="12">
        <v>4.8</v>
      </c>
      <c r="E1362" s="12">
        <v>4.8</v>
      </c>
      <c r="F1362" s="13">
        <v>2.06</v>
      </c>
      <c r="G1362" s="14">
        <v>2900</v>
      </c>
      <c r="H1362" s="12">
        <v>0</v>
      </c>
      <c r="I1362" s="12">
        <v>0</v>
      </c>
      <c r="J1362" s="10">
        <v>0</v>
      </c>
      <c r="K1362" s="10">
        <v>0</v>
      </c>
      <c r="L1362" s="14">
        <v>5974</v>
      </c>
      <c r="M1362" s="14">
        <v>-309.06850297139857</v>
      </c>
      <c r="N1362" s="14">
        <v>-238.38</v>
      </c>
      <c r="O1362" s="14">
        <v>-208.06150297139851</v>
      </c>
      <c r="P1362" s="14">
        <v>-208.06150297139851</v>
      </c>
      <c r="Q1362" s="16">
        <v>0</v>
      </c>
      <c r="R1362" s="14">
        <v>-217.5</v>
      </c>
      <c r="S1362" s="16">
        <v>116.49299999999999</v>
      </c>
      <c r="T1362" s="14">
        <v>0</v>
      </c>
      <c r="U1362" s="14">
        <v>0</v>
      </c>
      <c r="V1362" s="14">
        <v>1105</v>
      </c>
      <c r="W1362">
        <f t="shared" si="106"/>
        <v>17</v>
      </c>
      <c r="X1362">
        <f t="shared" si="107"/>
        <v>0</v>
      </c>
      <c r="Y1362">
        <f t="shared" si="108"/>
        <v>0</v>
      </c>
      <c r="Z1362">
        <f t="shared" si="110"/>
        <v>0</v>
      </c>
      <c r="AA1362" s="23">
        <f t="shared" si="109"/>
        <v>116.49299999999999</v>
      </c>
    </row>
    <row r="1363" spans="1:27" x14ac:dyDescent="0.25">
      <c r="A1363" s="10" t="s">
        <v>71</v>
      </c>
      <c r="B1363" s="10" t="s">
        <v>72</v>
      </c>
      <c r="C1363" s="11">
        <v>45726.708333333343</v>
      </c>
      <c r="D1363" s="12">
        <v>0</v>
      </c>
      <c r="E1363" s="12">
        <v>0</v>
      </c>
      <c r="F1363" s="13">
        <v>0.25</v>
      </c>
      <c r="G1363" s="14">
        <v>2900</v>
      </c>
      <c r="H1363" s="12">
        <v>0</v>
      </c>
      <c r="I1363" s="12">
        <v>0</v>
      </c>
      <c r="J1363" s="10">
        <v>0</v>
      </c>
      <c r="K1363" s="10">
        <v>0</v>
      </c>
      <c r="L1363" s="14">
        <v>725</v>
      </c>
      <c r="M1363" s="14">
        <v>-293.1657951907975</v>
      </c>
      <c r="N1363" s="14">
        <v>-457.03750000000002</v>
      </c>
      <c r="O1363" s="14">
        <v>-442.60747019079753</v>
      </c>
      <c r="P1363" s="14">
        <v>-442.60747019079753</v>
      </c>
      <c r="Q1363" s="16">
        <v>0</v>
      </c>
      <c r="R1363" s="14">
        <v>-21.75</v>
      </c>
      <c r="S1363" s="16">
        <v>171.191675</v>
      </c>
      <c r="T1363" s="14">
        <v>0</v>
      </c>
      <c r="U1363" s="14">
        <v>0</v>
      </c>
      <c r="V1363" s="14">
        <v>1105</v>
      </c>
      <c r="W1363">
        <f t="shared" si="106"/>
        <v>17</v>
      </c>
      <c r="X1363">
        <f t="shared" si="107"/>
        <v>0</v>
      </c>
      <c r="Y1363">
        <f t="shared" si="108"/>
        <v>0</v>
      </c>
      <c r="Z1363">
        <f t="shared" si="110"/>
        <v>31.754999999999999</v>
      </c>
      <c r="AA1363" s="23">
        <f t="shared" si="109"/>
        <v>234.70167499999999</v>
      </c>
    </row>
    <row r="1364" spans="1:27" x14ac:dyDescent="0.25">
      <c r="A1364" s="10" t="s">
        <v>26</v>
      </c>
      <c r="B1364" s="10" t="s">
        <v>33</v>
      </c>
      <c r="C1364" s="11">
        <v>45726.708333333343</v>
      </c>
      <c r="D1364" s="12">
        <v>1.56</v>
      </c>
      <c r="E1364" s="12">
        <v>1.56</v>
      </c>
      <c r="F1364" s="13">
        <v>0</v>
      </c>
      <c r="G1364" s="14">
        <v>2900</v>
      </c>
      <c r="H1364" s="12">
        <v>0</v>
      </c>
      <c r="I1364" s="12">
        <v>0</v>
      </c>
      <c r="J1364" s="10">
        <v>0</v>
      </c>
      <c r="K1364" s="10">
        <v>0</v>
      </c>
      <c r="L1364" s="14">
        <v>0</v>
      </c>
      <c r="M1364" s="14">
        <v>-250.8525339649066</v>
      </c>
      <c r="N1364" s="14">
        <v>-139.19999999999999</v>
      </c>
      <c r="O1364" s="14">
        <v>-131.41893396490661</v>
      </c>
      <c r="P1364" s="14">
        <v>-131.41893396490661</v>
      </c>
      <c r="Q1364" s="16">
        <v>0</v>
      </c>
      <c r="R1364" s="14">
        <v>-119.4336</v>
      </c>
      <c r="S1364" s="16">
        <v>0</v>
      </c>
      <c r="T1364" s="14">
        <v>0</v>
      </c>
      <c r="U1364" s="14">
        <v>0</v>
      </c>
      <c r="V1364" s="14">
        <v>1105</v>
      </c>
      <c r="W1364">
        <f t="shared" si="106"/>
        <v>17</v>
      </c>
      <c r="X1364">
        <f t="shared" si="107"/>
        <v>0</v>
      </c>
      <c r="Y1364">
        <f t="shared" si="108"/>
        <v>0</v>
      </c>
      <c r="Z1364">
        <f t="shared" si="110"/>
        <v>0</v>
      </c>
      <c r="AA1364" s="23">
        <f t="shared" si="109"/>
        <v>0</v>
      </c>
    </row>
    <row r="1365" spans="1:27" x14ac:dyDescent="0.25">
      <c r="A1365" s="10" t="s">
        <v>21</v>
      </c>
      <c r="B1365" s="10" t="s">
        <v>22</v>
      </c>
      <c r="C1365" s="11">
        <v>45726.708333333343</v>
      </c>
      <c r="D1365" s="12">
        <v>3.05</v>
      </c>
      <c r="E1365" s="12">
        <v>3.05</v>
      </c>
      <c r="F1365" s="13">
        <v>1.92</v>
      </c>
      <c r="G1365" s="14">
        <v>2900</v>
      </c>
      <c r="H1365" s="12">
        <v>0</v>
      </c>
      <c r="I1365" s="12">
        <v>2428.3000000000002</v>
      </c>
      <c r="J1365" s="10">
        <v>0</v>
      </c>
      <c r="K1365" s="10">
        <v>0.4</v>
      </c>
      <c r="L1365" s="14">
        <v>5568</v>
      </c>
      <c r="M1365" s="14">
        <v>-238.8944562647022</v>
      </c>
      <c r="N1365" s="14">
        <v>-137.46</v>
      </c>
      <c r="O1365" s="14">
        <v>-108.19995626470229</v>
      </c>
      <c r="P1365" s="14">
        <v>-108.19995626470229</v>
      </c>
      <c r="Q1365" s="16">
        <v>0</v>
      </c>
      <c r="R1365" s="14">
        <v>-70.07850000000002</v>
      </c>
      <c r="S1365" s="16">
        <v>128.06399999999999</v>
      </c>
      <c r="T1365" s="14">
        <v>-188.67999999999989</v>
      </c>
      <c r="U1365" s="14">
        <v>0</v>
      </c>
      <c r="V1365" s="14">
        <v>1105</v>
      </c>
      <c r="W1365">
        <f t="shared" si="106"/>
        <v>17</v>
      </c>
      <c r="X1365">
        <f t="shared" si="107"/>
        <v>0</v>
      </c>
      <c r="Y1365">
        <f t="shared" si="108"/>
        <v>971.32000000000016</v>
      </c>
      <c r="Z1365">
        <f t="shared" si="110"/>
        <v>0</v>
      </c>
      <c r="AA1365" s="23">
        <f t="shared" si="109"/>
        <v>128.06399999999999</v>
      </c>
    </row>
    <row r="1366" spans="1:27" x14ac:dyDescent="0.25">
      <c r="A1366" s="10" t="s">
        <v>108</v>
      </c>
      <c r="B1366" s="10" t="s">
        <v>109</v>
      </c>
      <c r="C1366" s="11">
        <v>45726.708333333343</v>
      </c>
      <c r="D1366" s="12">
        <v>5.32</v>
      </c>
      <c r="E1366" s="12">
        <v>5.32</v>
      </c>
      <c r="F1366" s="13">
        <v>0</v>
      </c>
      <c r="G1366" s="14">
        <v>2900</v>
      </c>
      <c r="H1366" s="12">
        <v>2428.3000000000002</v>
      </c>
      <c r="I1366" s="12">
        <v>0</v>
      </c>
      <c r="J1366" s="10">
        <v>1</v>
      </c>
      <c r="K1366" s="10">
        <v>0</v>
      </c>
      <c r="L1366" s="14">
        <v>0</v>
      </c>
      <c r="M1366" s="14">
        <v>-222.85895312392839</v>
      </c>
      <c r="N1366" s="14">
        <v>-374.1</v>
      </c>
      <c r="O1366" s="14">
        <v>-362.28855312392818</v>
      </c>
      <c r="P1366" s="14">
        <v>-362.28855312392818</v>
      </c>
      <c r="Q1366" s="16">
        <v>0</v>
      </c>
      <c r="R1366" s="14">
        <v>-332.2704</v>
      </c>
      <c r="S1366" s="16">
        <v>0</v>
      </c>
      <c r="T1366" s="14">
        <v>471.69999999999982</v>
      </c>
      <c r="U1366" s="14">
        <v>0</v>
      </c>
      <c r="V1366" s="14">
        <v>1105</v>
      </c>
      <c r="W1366">
        <f t="shared" si="106"/>
        <v>17</v>
      </c>
      <c r="X1366">
        <f t="shared" si="107"/>
        <v>2428.3000000000002</v>
      </c>
      <c r="Y1366">
        <f t="shared" si="108"/>
        <v>0</v>
      </c>
      <c r="Z1366">
        <f t="shared" si="110"/>
        <v>0</v>
      </c>
      <c r="AA1366" s="23">
        <f t="shared" si="109"/>
        <v>0</v>
      </c>
    </row>
    <row r="1367" spans="1:27" x14ac:dyDescent="0.25">
      <c r="A1367" s="10" t="s">
        <v>26</v>
      </c>
      <c r="B1367" s="10" t="s">
        <v>34</v>
      </c>
      <c r="C1367" s="11">
        <v>45726.708333333343</v>
      </c>
      <c r="D1367" s="12">
        <v>0.77</v>
      </c>
      <c r="E1367" s="12">
        <v>0.77</v>
      </c>
      <c r="F1367" s="13">
        <v>0.01</v>
      </c>
      <c r="G1367" s="14">
        <v>2900</v>
      </c>
      <c r="H1367" s="12">
        <v>0</v>
      </c>
      <c r="I1367" s="12">
        <v>2428.3000000000002</v>
      </c>
      <c r="J1367" s="10">
        <v>0</v>
      </c>
      <c r="K1367" s="10">
        <v>0.1</v>
      </c>
      <c r="L1367" s="14">
        <v>29</v>
      </c>
      <c r="M1367" s="14">
        <v>-185.4383503552599</v>
      </c>
      <c r="N1367" s="14">
        <v>-77.430000000000007</v>
      </c>
      <c r="O1367" s="14">
        <v>-73.053150355259945</v>
      </c>
      <c r="P1367" s="14">
        <v>-73.053150355259945</v>
      </c>
      <c r="Q1367" s="16">
        <v>0</v>
      </c>
      <c r="R1367" s="14">
        <v>-65.737200000000001</v>
      </c>
      <c r="S1367" s="16">
        <v>0.52200000000000002</v>
      </c>
      <c r="T1367" s="14">
        <v>-47.169999999999987</v>
      </c>
      <c r="U1367" s="14">
        <v>0</v>
      </c>
      <c r="V1367" s="14">
        <v>1105</v>
      </c>
      <c r="W1367">
        <f t="shared" si="106"/>
        <v>17</v>
      </c>
      <c r="X1367">
        <f t="shared" si="107"/>
        <v>0</v>
      </c>
      <c r="Y1367">
        <f t="shared" si="108"/>
        <v>242.83000000000004</v>
      </c>
      <c r="Z1367">
        <f t="shared" si="110"/>
        <v>0</v>
      </c>
      <c r="AA1367" s="23">
        <f t="shared" si="109"/>
        <v>0.52200000000000002</v>
      </c>
    </row>
    <row r="1368" spans="1:27" x14ac:dyDescent="0.25">
      <c r="A1368" s="10" t="s">
        <v>73</v>
      </c>
      <c r="B1368" s="10" t="s">
        <v>74</v>
      </c>
      <c r="C1368" s="11">
        <v>45726.708333333343</v>
      </c>
      <c r="D1368" s="12">
        <v>4.99</v>
      </c>
      <c r="E1368" s="12">
        <v>4.99</v>
      </c>
      <c r="F1368" s="13">
        <v>6.02</v>
      </c>
      <c r="G1368" s="14">
        <v>2900</v>
      </c>
      <c r="H1368" s="12">
        <v>0</v>
      </c>
      <c r="I1368" s="12">
        <v>2428.3000000000002</v>
      </c>
      <c r="J1368" s="10">
        <v>0</v>
      </c>
      <c r="K1368" s="10">
        <v>0.9</v>
      </c>
      <c r="L1368" s="14">
        <v>17458</v>
      </c>
      <c r="M1368" s="14">
        <v>-120.7358569158276</v>
      </c>
      <c r="N1368" s="14">
        <v>-219.37799999999859</v>
      </c>
      <c r="O1368" s="14">
        <v>-150.1138569158272</v>
      </c>
      <c r="P1368" s="14">
        <v>-150.1138569158272</v>
      </c>
      <c r="Q1368" s="16">
        <v>0</v>
      </c>
      <c r="R1368" s="14">
        <v>0</v>
      </c>
      <c r="S1368" s="16">
        <v>453.90799999999979</v>
      </c>
      <c r="T1368" s="14">
        <v>-424.53000000000031</v>
      </c>
      <c r="U1368" s="14">
        <v>0</v>
      </c>
      <c r="V1368" s="14">
        <v>1105</v>
      </c>
      <c r="W1368">
        <f t="shared" si="106"/>
        <v>17</v>
      </c>
      <c r="X1368">
        <f t="shared" si="107"/>
        <v>0</v>
      </c>
      <c r="Y1368">
        <f t="shared" si="108"/>
        <v>2185.4700000000003</v>
      </c>
      <c r="Z1368">
        <f t="shared" si="110"/>
        <v>0</v>
      </c>
      <c r="AA1368" s="23">
        <f t="shared" si="109"/>
        <v>453.90799999999979</v>
      </c>
    </row>
    <row r="1369" spans="1:27" x14ac:dyDescent="0.25">
      <c r="A1369" s="10" t="s">
        <v>26</v>
      </c>
      <c r="B1369" s="10" t="s">
        <v>30</v>
      </c>
      <c r="C1369" s="11">
        <v>45726.708333333343</v>
      </c>
      <c r="D1369" s="12">
        <v>0.55000000000000004</v>
      </c>
      <c r="E1369" s="12">
        <v>0.55000000000000004</v>
      </c>
      <c r="F1369" s="13">
        <v>0.44</v>
      </c>
      <c r="G1369" s="14">
        <v>2900</v>
      </c>
      <c r="H1369" s="12">
        <v>0</v>
      </c>
      <c r="I1369" s="12">
        <v>2428.3000000000002</v>
      </c>
      <c r="J1369" s="10">
        <v>0</v>
      </c>
      <c r="K1369" s="10">
        <v>0.2</v>
      </c>
      <c r="L1369" s="14">
        <v>1276</v>
      </c>
      <c r="M1369" s="14">
        <v>-117.94146698245321</v>
      </c>
      <c r="N1369" s="14">
        <v>-31.320000000000011</v>
      </c>
      <c r="O1369" s="14">
        <v>-27.429466982453281</v>
      </c>
      <c r="P1369" s="14">
        <v>-27.429466982453281</v>
      </c>
      <c r="Q1369" s="16">
        <v>0</v>
      </c>
      <c r="R1369" s="14">
        <v>-19.14</v>
      </c>
      <c r="S1369" s="16">
        <v>22.968</v>
      </c>
      <c r="T1369" s="14">
        <v>-94.339999999999975</v>
      </c>
      <c r="U1369" s="14">
        <v>0</v>
      </c>
      <c r="V1369" s="14">
        <v>1105</v>
      </c>
      <c r="W1369">
        <f t="shared" si="106"/>
        <v>17</v>
      </c>
      <c r="X1369">
        <f t="shared" si="107"/>
        <v>0</v>
      </c>
      <c r="Y1369">
        <f t="shared" si="108"/>
        <v>485.66000000000008</v>
      </c>
      <c r="Z1369">
        <f t="shared" si="110"/>
        <v>0</v>
      </c>
      <c r="AA1369" s="23">
        <f t="shared" si="109"/>
        <v>22.968</v>
      </c>
    </row>
    <row r="1370" spans="1:27" x14ac:dyDescent="0.25">
      <c r="A1370" s="10" t="s">
        <v>54</v>
      </c>
      <c r="B1370" s="10" t="s">
        <v>56</v>
      </c>
      <c r="C1370" s="11">
        <v>45726.708333333343</v>
      </c>
      <c r="D1370" s="12">
        <v>1.2</v>
      </c>
      <c r="E1370" s="12">
        <v>1.2</v>
      </c>
      <c r="F1370" s="13">
        <v>1.26</v>
      </c>
      <c r="G1370" s="14">
        <v>2900</v>
      </c>
      <c r="H1370" s="12">
        <v>2428.3000000000002</v>
      </c>
      <c r="I1370" s="12">
        <v>0</v>
      </c>
      <c r="J1370" s="10">
        <v>0.1</v>
      </c>
      <c r="K1370" s="10">
        <v>0</v>
      </c>
      <c r="L1370" s="14">
        <v>3654</v>
      </c>
      <c r="M1370" s="14">
        <v>-104.6864985131992</v>
      </c>
      <c r="N1370" s="14">
        <v>-292.50400000000019</v>
      </c>
      <c r="O1370" s="14">
        <v>-208.49349851319911</v>
      </c>
      <c r="P1370" s="14">
        <v>-208.49349851319911</v>
      </c>
      <c r="Q1370" s="16">
        <v>0</v>
      </c>
      <c r="R1370" s="14">
        <v>-9.1349999999999927</v>
      </c>
      <c r="S1370" s="16">
        <v>65.771999999999991</v>
      </c>
      <c r="T1370" s="14">
        <v>47.169999999999987</v>
      </c>
      <c r="U1370" s="14">
        <v>0</v>
      </c>
      <c r="V1370" s="14">
        <v>1105</v>
      </c>
      <c r="W1370">
        <f t="shared" si="106"/>
        <v>17</v>
      </c>
      <c r="X1370">
        <f t="shared" si="107"/>
        <v>242.83000000000004</v>
      </c>
      <c r="Y1370">
        <f t="shared" si="108"/>
        <v>0</v>
      </c>
      <c r="Z1370">
        <f t="shared" si="110"/>
        <v>0</v>
      </c>
      <c r="AA1370" s="23">
        <f t="shared" si="109"/>
        <v>65.771999999999991</v>
      </c>
    </row>
    <row r="1371" spans="1:27" x14ac:dyDescent="0.25">
      <c r="A1371" s="10" t="s">
        <v>48</v>
      </c>
      <c r="B1371" s="10" t="s">
        <v>49</v>
      </c>
      <c r="C1371" s="11">
        <v>45726.708333333343</v>
      </c>
      <c r="D1371" s="12">
        <v>0.4</v>
      </c>
      <c r="E1371" s="12">
        <v>0.4</v>
      </c>
      <c r="F1371" s="13">
        <v>0</v>
      </c>
      <c r="G1371" s="14">
        <v>2900</v>
      </c>
      <c r="H1371" s="12">
        <v>0</v>
      </c>
      <c r="I1371" s="12">
        <v>0</v>
      </c>
      <c r="J1371" s="10">
        <v>0</v>
      </c>
      <c r="K1371" s="10">
        <v>0</v>
      </c>
      <c r="L1371" s="14">
        <v>0</v>
      </c>
      <c r="M1371" s="14">
        <v>-66.761260755714261</v>
      </c>
      <c r="N1371" s="14">
        <v>-34.799999999999997</v>
      </c>
      <c r="O1371" s="14">
        <v>-33.701260755714259</v>
      </c>
      <c r="P1371" s="14">
        <v>-33.701260755714259</v>
      </c>
      <c r="Q1371" s="16">
        <v>0</v>
      </c>
      <c r="R1371" s="14">
        <v>-33.06</v>
      </c>
      <c r="S1371" s="16">
        <v>0</v>
      </c>
      <c r="T1371" s="14">
        <v>0</v>
      </c>
      <c r="U1371" s="14">
        <v>0</v>
      </c>
      <c r="V1371" s="14">
        <v>1105</v>
      </c>
      <c r="W1371">
        <f t="shared" si="106"/>
        <v>17</v>
      </c>
      <c r="X1371">
        <f t="shared" si="107"/>
        <v>0</v>
      </c>
      <c r="Y1371">
        <f t="shared" si="108"/>
        <v>0</v>
      </c>
      <c r="Z1371">
        <f t="shared" si="110"/>
        <v>0</v>
      </c>
      <c r="AA1371" s="23">
        <f t="shared" si="109"/>
        <v>0</v>
      </c>
    </row>
    <row r="1372" spans="1:27" x14ac:dyDescent="0.25">
      <c r="A1372" s="10" t="s">
        <v>59</v>
      </c>
      <c r="B1372" s="10" t="s">
        <v>59</v>
      </c>
      <c r="C1372" s="11">
        <v>45726.708333333343</v>
      </c>
      <c r="D1372" s="12">
        <v>0.3</v>
      </c>
      <c r="E1372" s="12">
        <v>0.3</v>
      </c>
      <c r="F1372" s="13">
        <v>0</v>
      </c>
      <c r="G1372" s="14">
        <v>2900</v>
      </c>
      <c r="H1372" s="12">
        <v>0</v>
      </c>
      <c r="I1372" s="12">
        <v>0</v>
      </c>
      <c r="J1372" s="10">
        <v>0</v>
      </c>
      <c r="K1372" s="10">
        <v>0</v>
      </c>
      <c r="L1372" s="14">
        <v>0</v>
      </c>
      <c r="M1372" s="14">
        <v>-50.070945566785703</v>
      </c>
      <c r="N1372" s="14">
        <v>-26.1</v>
      </c>
      <c r="O1372" s="14">
        <v>-25.27594556678569</v>
      </c>
      <c r="P1372" s="14">
        <v>-25.27594556678569</v>
      </c>
      <c r="Q1372" s="16">
        <v>0</v>
      </c>
      <c r="R1372" s="14">
        <v>-24.795000000000002</v>
      </c>
      <c r="S1372" s="16">
        <v>0</v>
      </c>
      <c r="T1372" s="14">
        <v>0</v>
      </c>
      <c r="U1372" s="14">
        <v>0</v>
      </c>
      <c r="V1372" s="14">
        <v>1105</v>
      </c>
      <c r="W1372">
        <f t="shared" si="106"/>
        <v>17</v>
      </c>
      <c r="X1372">
        <f t="shared" si="107"/>
        <v>0</v>
      </c>
      <c r="Y1372">
        <f t="shared" si="108"/>
        <v>0</v>
      </c>
      <c r="Z1372">
        <f t="shared" si="110"/>
        <v>0</v>
      </c>
      <c r="AA1372" s="23">
        <f t="shared" si="109"/>
        <v>0</v>
      </c>
    </row>
    <row r="1373" spans="1:27" x14ac:dyDescent="0.25">
      <c r="A1373" s="10" t="s">
        <v>65</v>
      </c>
      <c r="B1373" s="10" t="s">
        <v>68</v>
      </c>
      <c r="C1373" s="11">
        <v>45726.708333333343</v>
      </c>
      <c r="D1373" s="12">
        <v>2.2000000000000002</v>
      </c>
      <c r="E1373" s="12">
        <v>2.2000000000000002</v>
      </c>
      <c r="F1373" s="13">
        <v>2.34</v>
      </c>
      <c r="G1373" s="14">
        <v>2900</v>
      </c>
      <c r="H1373" s="12">
        <v>0</v>
      </c>
      <c r="I1373" s="12">
        <v>0</v>
      </c>
      <c r="J1373" s="10">
        <v>0</v>
      </c>
      <c r="K1373" s="10">
        <v>0</v>
      </c>
      <c r="L1373" s="14">
        <v>6786</v>
      </c>
      <c r="M1373" s="14">
        <v>-46.901000114904917</v>
      </c>
      <c r="N1373" s="14">
        <v>-255.94099999999941</v>
      </c>
      <c r="O1373" s="14">
        <v>-91.793000114904942</v>
      </c>
      <c r="P1373" s="14">
        <v>-91.793000114904942</v>
      </c>
      <c r="Q1373" s="16">
        <v>0</v>
      </c>
      <c r="R1373" s="14">
        <v>-2.609999999999971</v>
      </c>
      <c r="S1373" s="16">
        <v>47.502000000000002</v>
      </c>
      <c r="T1373" s="14">
        <v>0</v>
      </c>
      <c r="U1373" s="14">
        <v>0</v>
      </c>
      <c r="V1373" s="14">
        <v>1105</v>
      </c>
      <c r="W1373">
        <f t="shared" si="106"/>
        <v>17</v>
      </c>
      <c r="X1373">
        <f t="shared" si="107"/>
        <v>0</v>
      </c>
      <c r="Y1373">
        <f t="shared" si="108"/>
        <v>0</v>
      </c>
      <c r="Z1373">
        <f t="shared" si="110"/>
        <v>0</v>
      </c>
      <c r="AA1373" s="23">
        <f t="shared" si="109"/>
        <v>47.502000000000002</v>
      </c>
    </row>
    <row r="1374" spans="1:27" x14ac:dyDescent="0.25">
      <c r="A1374" s="10" t="s">
        <v>26</v>
      </c>
      <c r="B1374" s="10" t="s">
        <v>35</v>
      </c>
      <c r="C1374" s="11">
        <v>45726.708333333343</v>
      </c>
      <c r="D1374" s="12">
        <v>0.54</v>
      </c>
      <c r="E1374" s="12">
        <v>0.54</v>
      </c>
      <c r="F1374" s="13">
        <v>0.56000000000000005</v>
      </c>
      <c r="G1374" s="14">
        <v>2900</v>
      </c>
      <c r="H1374" s="12">
        <v>0</v>
      </c>
      <c r="I1374" s="12">
        <v>2428.3000000000002</v>
      </c>
      <c r="J1374" s="10">
        <v>0</v>
      </c>
      <c r="K1374" s="10">
        <v>0.1</v>
      </c>
      <c r="L1374" s="14">
        <v>1624</v>
      </c>
      <c r="M1374" s="14">
        <v>-19.47273349122662</v>
      </c>
      <c r="N1374" s="14">
        <v>-3.4799999999999942</v>
      </c>
      <c r="O1374" s="14">
        <v>-1.5347334912266331</v>
      </c>
      <c r="P1374" s="14">
        <v>-1.5347334912266331</v>
      </c>
      <c r="Q1374" s="16">
        <v>0</v>
      </c>
      <c r="R1374" s="14">
        <v>0</v>
      </c>
      <c r="S1374" s="16">
        <v>29.231999999999999</v>
      </c>
      <c r="T1374" s="14">
        <v>-47.169999999999987</v>
      </c>
      <c r="U1374" s="14">
        <v>0</v>
      </c>
      <c r="V1374" s="14">
        <v>1105</v>
      </c>
      <c r="W1374">
        <f t="shared" si="106"/>
        <v>17</v>
      </c>
      <c r="X1374">
        <f t="shared" si="107"/>
        <v>0</v>
      </c>
      <c r="Y1374">
        <f t="shared" si="108"/>
        <v>242.83000000000004</v>
      </c>
      <c r="Z1374">
        <f t="shared" si="110"/>
        <v>0</v>
      </c>
      <c r="AA1374" s="23">
        <f t="shared" si="109"/>
        <v>29.231999999999999</v>
      </c>
    </row>
    <row r="1375" spans="1:27" x14ac:dyDescent="0.25">
      <c r="A1375" s="10" t="s">
        <v>77</v>
      </c>
      <c r="B1375" s="10" t="s">
        <v>77</v>
      </c>
      <c r="C1375" s="11">
        <v>45726.708333333343</v>
      </c>
      <c r="D1375" s="12">
        <v>0.09</v>
      </c>
      <c r="E1375" s="12">
        <v>0.09</v>
      </c>
      <c r="F1375" s="13">
        <v>0</v>
      </c>
      <c r="G1375" s="14">
        <v>2900</v>
      </c>
      <c r="H1375" s="12">
        <v>0</v>
      </c>
      <c r="I1375" s="12">
        <v>0</v>
      </c>
      <c r="J1375" s="10">
        <v>0</v>
      </c>
      <c r="K1375" s="10">
        <v>0</v>
      </c>
      <c r="L1375" s="14">
        <v>0</v>
      </c>
      <c r="M1375" s="14">
        <v>-14.611015188928571</v>
      </c>
      <c r="N1375" s="14">
        <v>-8.7000000000000011</v>
      </c>
      <c r="O1375" s="14">
        <v>-8.4253151889285647</v>
      </c>
      <c r="P1375" s="14">
        <v>-8.4253151889285647</v>
      </c>
      <c r="Q1375" s="16">
        <v>0</v>
      </c>
      <c r="R1375" s="14">
        <v>-6.1856999999999998</v>
      </c>
      <c r="S1375" s="16">
        <v>0</v>
      </c>
      <c r="T1375" s="14">
        <v>0</v>
      </c>
      <c r="U1375" s="14">
        <v>0</v>
      </c>
      <c r="V1375" s="14">
        <v>1105</v>
      </c>
      <c r="W1375">
        <f t="shared" si="106"/>
        <v>17</v>
      </c>
      <c r="X1375">
        <f t="shared" si="107"/>
        <v>0</v>
      </c>
      <c r="Y1375">
        <f t="shared" si="108"/>
        <v>0</v>
      </c>
      <c r="Z1375">
        <f t="shared" si="110"/>
        <v>0</v>
      </c>
      <c r="AA1375" s="23">
        <f t="shared" si="109"/>
        <v>0</v>
      </c>
    </row>
    <row r="1376" spans="1:27" x14ac:dyDescent="0.25">
      <c r="A1376" s="10" t="s">
        <v>80</v>
      </c>
      <c r="B1376" s="10" t="s">
        <v>83</v>
      </c>
      <c r="C1376" s="11">
        <v>45726.708333333343</v>
      </c>
      <c r="D1376" s="12">
        <v>0.4</v>
      </c>
      <c r="E1376" s="12">
        <v>0.4</v>
      </c>
      <c r="F1376" s="13">
        <v>0.43</v>
      </c>
      <c r="G1376" s="14">
        <v>2900</v>
      </c>
      <c r="H1376" s="12">
        <v>0</v>
      </c>
      <c r="I1376" s="12">
        <v>0</v>
      </c>
      <c r="J1376" s="10">
        <v>0</v>
      </c>
      <c r="K1376" s="10">
        <v>0</v>
      </c>
      <c r="L1376" s="14">
        <v>1247</v>
      </c>
      <c r="M1376" s="14">
        <v>-14.081964228957011</v>
      </c>
      <c r="N1376" s="14">
        <v>-54.844499999999947</v>
      </c>
      <c r="O1376" s="14">
        <v>-37.528464228957013</v>
      </c>
      <c r="P1376" s="14">
        <v>-37.528464228957013</v>
      </c>
      <c r="Q1376" s="16">
        <v>0</v>
      </c>
      <c r="R1376" s="14">
        <v>-0.86999999999999711</v>
      </c>
      <c r="S1376" s="16">
        <v>24.316500000000001</v>
      </c>
      <c r="T1376" s="14">
        <v>0</v>
      </c>
      <c r="U1376" s="14">
        <v>0</v>
      </c>
      <c r="V1376" s="14">
        <v>1105</v>
      </c>
      <c r="W1376">
        <f t="shared" si="106"/>
        <v>17</v>
      </c>
      <c r="X1376">
        <f t="shared" si="107"/>
        <v>0</v>
      </c>
      <c r="Y1376">
        <f t="shared" si="108"/>
        <v>0</v>
      </c>
      <c r="Z1376">
        <f t="shared" si="110"/>
        <v>0</v>
      </c>
      <c r="AA1376" s="23">
        <f t="shared" si="109"/>
        <v>24.316500000000001</v>
      </c>
    </row>
    <row r="1377" spans="1:27" x14ac:dyDescent="0.25">
      <c r="A1377" s="10" t="s">
        <v>26</v>
      </c>
      <c r="B1377" s="10" t="s">
        <v>26</v>
      </c>
      <c r="C1377" s="11">
        <v>45726.708333333343</v>
      </c>
      <c r="D1377" s="12">
        <v>0</v>
      </c>
      <c r="E1377" s="12">
        <v>0</v>
      </c>
      <c r="F1377" s="13">
        <v>0</v>
      </c>
      <c r="G1377" s="14">
        <v>2900</v>
      </c>
      <c r="H1377" s="12">
        <v>0</v>
      </c>
      <c r="I1377" s="12">
        <v>0</v>
      </c>
      <c r="J1377" s="10">
        <v>0</v>
      </c>
      <c r="K1377" s="10">
        <v>0</v>
      </c>
      <c r="L1377" s="14">
        <v>0</v>
      </c>
      <c r="M1377" s="14">
        <v>0</v>
      </c>
      <c r="N1377" s="14">
        <v>0</v>
      </c>
      <c r="O1377" s="14">
        <v>0</v>
      </c>
      <c r="P1377" s="14">
        <v>0</v>
      </c>
      <c r="Q1377" s="16">
        <v>0</v>
      </c>
      <c r="R1377" s="14">
        <v>0</v>
      </c>
      <c r="S1377" s="16">
        <v>0</v>
      </c>
      <c r="T1377" s="14">
        <v>0</v>
      </c>
      <c r="U1377" s="14">
        <v>0</v>
      </c>
      <c r="V1377" s="14">
        <v>1105</v>
      </c>
      <c r="W1377">
        <f t="shared" si="106"/>
        <v>17</v>
      </c>
      <c r="X1377">
        <f t="shared" si="107"/>
        <v>0</v>
      </c>
      <c r="Y1377">
        <f t="shared" si="108"/>
        <v>0</v>
      </c>
      <c r="Z1377">
        <f t="shared" si="110"/>
        <v>0</v>
      </c>
      <c r="AA1377" s="23">
        <f t="shared" si="109"/>
        <v>0</v>
      </c>
    </row>
    <row r="1378" spans="1:27" x14ac:dyDescent="0.25">
      <c r="A1378" s="10" t="s">
        <v>88</v>
      </c>
      <c r="B1378" s="10" t="s">
        <v>89</v>
      </c>
      <c r="C1378" s="11">
        <v>45726.708333333343</v>
      </c>
      <c r="D1378" s="12">
        <v>0</v>
      </c>
      <c r="E1378" s="12">
        <v>0</v>
      </c>
      <c r="F1378" s="13">
        <v>0</v>
      </c>
      <c r="G1378" s="14">
        <v>2900</v>
      </c>
      <c r="H1378" s="12">
        <v>0</v>
      </c>
      <c r="I1378" s="12">
        <v>0</v>
      </c>
      <c r="J1378" s="10">
        <v>0</v>
      </c>
      <c r="K1378" s="10">
        <v>0</v>
      </c>
      <c r="L1378" s="14">
        <v>0</v>
      </c>
      <c r="M1378" s="14">
        <v>0</v>
      </c>
      <c r="N1378" s="14">
        <v>0</v>
      </c>
      <c r="O1378" s="14">
        <v>0</v>
      </c>
      <c r="P1378" s="14">
        <v>0</v>
      </c>
      <c r="Q1378" s="16">
        <v>0</v>
      </c>
      <c r="R1378" s="14">
        <v>0</v>
      </c>
      <c r="S1378" s="16">
        <v>0</v>
      </c>
      <c r="T1378" s="14">
        <v>0</v>
      </c>
      <c r="U1378" s="14">
        <v>0</v>
      </c>
      <c r="V1378" s="14">
        <v>1105</v>
      </c>
      <c r="W1378">
        <f t="shared" si="106"/>
        <v>17</v>
      </c>
      <c r="X1378">
        <f t="shared" si="107"/>
        <v>0</v>
      </c>
      <c r="Y1378">
        <f t="shared" si="108"/>
        <v>0</v>
      </c>
      <c r="Z1378">
        <f t="shared" si="110"/>
        <v>0</v>
      </c>
      <c r="AA1378" s="23">
        <f t="shared" si="109"/>
        <v>0</v>
      </c>
    </row>
    <row r="1379" spans="1:27" x14ac:dyDescent="0.25">
      <c r="A1379" s="10" t="s">
        <v>78</v>
      </c>
      <c r="B1379" s="10" t="s">
        <v>79</v>
      </c>
      <c r="C1379" s="11">
        <v>45726.708333333343</v>
      </c>
      <c r="D1379" s="12">
        <v>0</v>
      </c>
      <c r="E1379" s="12">
        <v>0</v>
      </c>
      <c r="F1379" s="13">
        <v>0</v>
      </c>
      <c r="G1379" s="14">
        <v>2900</v>
      </c>
      <c r="H1379" s="12">
        <v>0</v>
      </c>
      <c r="I1379" s="12">
        <v>0</v>
      </c>
      <c r="J1379" s="10">
        <v>0</v>
      </c>
      <c r="K1379" s="10">
        <v>0</v>
      </c>
      <c r="L1379" s="14">
        <v>0</v>
      </c>
      <c r="M1379" s="14">
        <v>0</v>
      </c>
      <c r="N1379" s="14">
        <v>0</v>
      </c>
      <c r="O1379" s="14">
        <v>0</v>
      </c>
      <c r="P1379" s="14">
        <v>0</v>
      </c>
      <c r="Q1379" s="16">
        <v>0</v>
      </c>
      <c r="R1379" s="14">
        <v>0</v>
      </c>
      <c r="S1379" s="16">
        <v>0</v>
      </c>
      <c r="T1379" s="14">
        <v>0</v>
      </c>
      <c r="U1379" s="14">
        <v>0</v>
      </c>
      <c r="V1379" s="14">
        <v>1105</v>
      </c>
      <c r="W1379">
        <f t="shared" si="106"/>
        <v>17</v>
      </c>
      <c r="X1379">
        <f t="shared" si="107"/>
        <v>0</v>
      </c>
      <c r="Y1379">
        <f t="shared" si="108"/>
        <v>0</v>
      </c>
      <c r="Z1379">
        <f t="shared" si="110"/>
        <v>0</v>
      </c>
      <c r="AA1379" s="23">
        <f t="shared" si="109"/>
        <v>0</v>
      </c>
    </row>
    <row r="1380" spans="1:27" x14ac:dyDescent="0.25">
      <c r="A1380" s="10" t="s">
        <v>80</v>
      </c>
      <c r="B1380" s="10" t="s">
        <v>82</v>
      </c>
      <c r="C1380" s="11">
        <v>45726.708333333343</v>
      </c>
      <c r="D1380" s="12">
        <v>0</v>
      </c>
      <c r="E1380" s="12">
        <v>0</v>
      </c>
      <c r="F1380" s="13">
        <v>0</v>
      </c>
      <c r="G1380" s="14">
        <v>2900</v>
      </c>
      <c r="H1380" s="12">
        <v>0</v>
      </c>
      <c r="I1380" s="12">
        <v>0</v>
      </c>
      <c r="J1380" s="10">
        <v>0</v>
      </c>
      <c r="K1380" s="10">
        <v>0</v>
      </c>
      <c r="L1380" s="14">
        <v>0</v>
      </c>
      <c r="M1380" s="14">
        <v>0</v>
      </c>
      <c r="N1380" s="14">
        <v>0</v>
      </c>
      <c r="O1380" s="14">
        <v>0</v>
      </c>
      <c r="P1380" s="14">
        <v>0</v>
      </c>
      <c r="Q1380" s="16">
        <v>0</v>
      </c>
      <c r="R1380" s="14">
        <v>0</v>
      </c>
      <c r="S1380" s="16">
        <v>0</v>
      </c>
      <c r="T1380" s="14">
        <v>0</v>
      </c>
      <c r="U1380" s="14">
        <v>0</v>
      </c>
      <c r="V1380" s="14">
        <v>1105</v>
      </c>
      <c r="W1380">
        <f t="shared" si="106"/>
        <v>17</v>
      </c>
      <c r="X1380">
        <f t="shared" si="107"/>
        <v>0</v>
      </c>
      <c r="Y1380">
        <f t="shared" si="108"/>
        <v>0</v>
      </c>
      <c r="Z1380">
        <f t="shared" si="110"/>
        <v>0</v>
      </c>
      <c r="AA1380" s="23">
        <f t="shared" si="109"/>
        <v>0</v>
      </c>
    </row>
    <row r="1381" spans="1:27" x14ac:dyDescent="0.25">
      <c r="A1381" s="10" t="s">
        <v>60</v>
      </c>
      <c r="B1381" s="10" t="s">
        <v>61</v>
      </c>
      <c r="C1381" s="11">
        <v>45726.708333333343</v>
      </c>
      <c r="D1381" s="12">
        <v>0</v>
      </c>
      <c r="E1381" s="12">
        <v>0</v>
      </c>
      <c r="F1381" s="13">
        <v>0</v>
      </c>
      <c r="G1381" s="14" t="s">
        <v>62</v>
      </c>
      <c r="H1381" s="12">
        <v>0</v>
      </c>
      <c r="I1381" s="12">
        <v>0</v>
      </c>
      <c r="J1381" s="10">
        <v>0</v>
      </c>
      <c r="K1381" s="10">
        <v>0</v>
      </c>
      <c r="L1381" s="14">
        <v>0</v>
      </c>
      <c r="M1381" s="14">
        <v>0</v>
      </c>
      <c r="N1381" s="14">
        <v>0</v>
      </c>
      <c r="O1381" s="14">
        <v>0</v>
      </c>
      <c r="P1381" s="14">
        <v>0</v>
      </c>
      <c r="Q1381" s="16">
        <v>0</v>
      </c>
      <c r="R1381" s="14">
        <v>0</v>
      </c>
      <c r="S1381" s="16">
        <v>0</v>
      </c>
      <c r="T1381" s="14">
        <v>0</v>
      </c>
      <c r="U1381" s="14">
        <v>0</v>
      </c>
      <c r="V1381" s="14" t="s">
        <v>62</v>
      </c>
      <c r="W1381">
        <f t="shared" si="106"/>
        <v>17</v>
      </c>
      <c r="X1381">
        <f t="shared" si="107"/>
        <v>0</v>
      </c>
      <c r="Y1381">
        <f t="shared" si="108"/>
        <v>0</v>
      </c>
      <c r="Z1381">
        <f t="shared" si="110"/>
        <v>0</v>
      </c>
      <c r="AA1381" s="23">
        <f t="shared" si="109"/>
        <v>0</v>
      </c>
    </row>
    <row r="1382" spans="1:27" x14ac:dyDescent="0.25">
      <c r="A1382" s="10" t="s">
        <v>52</v>
      </c>
      <c r="B1382" s="10" t="s">
        <v>53</v>
      </c>
      <c r="C1382" s="11">
        <v>45726.708333333343</v>
      </c>
      <c r="D1382" s="12">
        <v>3.07</v>
      </c>
      <c r="E1382" s="12">
        <v>3.07</v>
      </c>
      <c r="F1382" s="13">
        <v>1.7</v>
      </c>
      <c r="G1382" s="14">
        <v>2900</v>
      </c>
      <c r="H1382" s="12">
        <v>2428.3000000000002</v>
      </c>
      <c r="I1382" s="12">
        <v>0</v>
      </c>
      <c r="J1382" s="10">
        <v>0.1</v>
      </c>
      <c r="K1382" s="10">
        <v>0</v>
      </c>
      <c r="L1382" s="14">
        <v>4930</v>
      </c>
      <c r="M1382" s="14">
        <v>7.4793443321430724</v>
      </c>
      <c r="N1382" s="14">
        <v>-113.1</v>
      </c>
      <c r="O1382" s="14">
        <v>-104.85945566785691</v>
      </c>
      <c r="P1382" s="14">
        <v>-104.85945566785691</v>
      </c>
      <c r="Q1382" s="16">
        <v>0</v>
      </c>
      <c r="R1382" s="14">
        <v>-61.039200000000022</v>
      </c>
      <c r="S1382" s="16">
        <v>126.208</v>
      </c>
      <c r="T1382" s="14">
        <v>47.169999999999987</v>
      </c>
      <c r="U1382" s="14">
        <v>0</v>
      </c>
      <c r="V1382" s="14">
        <v>1105</v>
      </c>
      <c r="W1382">
        <f t="shared" si="106"/>
        <v>17</v>
      </c>
      <c r="X1382">
        <f t="shared" si="107"/>
        <v>242.83000000000004</v>
      </c>
      <c r="Y1382">
        <f t="shared" si="108"/>
        <v>0</v>
      </c>
      <c r="Z1382">
        <f t="shared" si="110"/>
        <v>0</v>
      </c>
      <c r="AA1382" s="23">
        <f t="shared" si="109"/>
        <v>126.208</v>
      </c>
    </row>
    <row r="1383" spans="1:27" x14ac:dyDescent="0.25">
      <c r="A1383" s="10" t="s">
        <v>65</v>
      </c>
      <c r="B1383" s="10" t="s">
        <v>66</v>
      </c>
      <c r="C1383" s="11">
        <v>45726.708333333343</v>
      </c>
      <c r="D1383" s="12">
        <v>2</v>
      </c>
      <c r="E1383" s="12">
        <v>2</v>
      </c>
      <c r="F1383" s="13">
        <v>2.0099999999999998</v>
      </c>
      <c r="G1383" s="14">
        <v>2900</v>
      </c>
      <c r="H1383" s="12">
        <v>0</v>
      </c>
      <c r="I1383" s="12">
        <v>0</v>
      </c>
      <c r="J1383" s="10">
        <v>0</v>
      </c>
      <c r="K1383" s="10">
        <v>0</v>
      </c>
      <c r="L1383" s="14">
        <v>5828.9999999999991</v>
      </c>
      <c r="M1383" s="14">
        <v>34.24635713464977</v>
      </c>
      <c r="N1383" s="14">
        <v>-18.28149999999961</v>
      </c>
      <c r="O1383" s="14">
        <v>-6.5566428653502289</v>
      </c>
      <c r="P1383" s="14">
        <v>-6.5566428653502289</v>
      </c>
      <c r="Q1383" s="16">
        <v>0</v>
      </c>
      <c r="R1383" s="14">
        <v>0</v>
      </c>
      <c r="S1383" s="16">
        <v>40.802999999999997</v>
      </c>
      <c r="T1383" s="14">
        <v>0</v>
      </c>
      <c r="U1383" s="14">
        <v>0</v>
      </c>
      <c r="V1383" s="14">
        <v>1105</v>
      </c>
      <c r="W1383">
        <f t="shared" si="106"/>
        <v>17</v>
      </c>
      <c r="X1383">
        <f t="shared" si="107"/>
        <v>0</v>
      </c>
      <c r="Y1383">
        <f t="shared" si="108"/>
        <v>0</v>
      </c>
      <c r="Z1383">
        <f t="shared" si="110"/>
        <v>0</v>
      </c>
      <c r="AA1383" s="23">
        <f t="shared" si="109"/>
        <v>40.802999999999997</v>
      </c>
    </row>
    <row r="1384" spans="1:27" x14ac:dyDescent="0.25">
      <c r="A1384" s="10" t="s">
        <v>24</v>
      </c>
      <c r="B1384" s="10" t="s">
        <v>25</v>
      </c>
      <c r="C1384" s="11">
        <v>45726.708333333343</v>
      </c>
      <c r="D1384" s="12">
        <v>17.88</v>
      </c>
      <c r="E1384" s="12">
        <v>17.88</v>
      </c>
      <c r="F1384" s="13">
        <v>14.13</v>
      </c>
      <c r="G1384" s="14">
        <v>2900</v>
      </c>
      <c r="H1384" s="12">
        <v>0</v>
      </c>
      <c r="I1384" s="12">
        <v>0</v>
      </c>
      <c r="J1384" s="10">
        <v>0</v>
      </c>
      <c r="K1384" s="10">
        <v>0</v>
      </c>
      <c r="L1384" s="14">
        <v>40977</v>
      </c>
      <c r="M1384" s="14">
        <v>47.283126748572727</v>
      </c>
      <c r="N1384" s="14">
        <v>-301.8900000000001</v>
      </c>
      <c r="O1384" s="14">
        <v>-253.5454732514273</v>
      </c>
      <c r="P1384" s="14">
        <v>-253.5454732514273</v>
      </c>
      <c r="Q1384" s="16">
        <v>0</v>
      </c>
      <c r="R1384" s="14">
        <v>-59.48189999999996</v>
      </c>
      <c r="S1384" s="16">
        <v>360.31049999999999</v>
      </c>
      <c r="T1384" s="14">
        <v>0</v>
      </c>
      <c r="U1384" s="14">
        <v>0</v>
      </c>
      <c r="V1384" s="14">
        <v>1105</v>
      </c>
      <c r="W1384">
        <f t="shared" si="106"/>
        <v>17</v>
      </c>
      <c r="X1384">
        <f t="shared" si="107"/>
        <v>0</v>
      </c>
      <c r="Y1384">
        <f t="shared" si="108"/>
        <v>0</v>
      </c>
      <c r="Z1384">
        <f t="shared" si="110"/>
        <v>0</v>
      </c>
      <c r="AA1384" s="23">
        <f t="shared" si="109"/>
        <v>360.31049999999999</v>
      </c>
    </row>
    <row r="1385" spans="1:27" x14ac:dyDescent="0.25">
      <c r="A1385" s="10" t="s">
        <v>92</v>
      </c>
      <c r="B1385" s="10" t="s">
        <v>93</v>
      </c>
      <c r="C1385" s="11">
        <v>45726.708333333343</v>
      </c>
      <c r="D1385" s="12">
        <v>1.61</v>
      </c>
      <c r="E1385" s="12">
        <v>1.61</v>
      </c>
      <c r="F1385" s="13">
        <v>0.69</v>
      </c>
      <c r="G1385" s="14">
        <v>2900</v>
      </c>
      <c r="H1385" s="12">
        <v>2428.3000000000002</v>
      </c>
      <c r="I1385" s="12">
        <v>0</v>
      </c>
      <c r="J1385" s="10">
        <v>0.2</v>
      </c>
      <c r="K1385" s="10">
        <v>0</v>
      </c>
      <c r="L1385" s="14">
        <v>2001</v>
      </c>
      <c r="M1385" s="14">
        <v>49.16108735500007</v>
      </c>
      <c r="N1385" s="14">
        <v>-61.77000000000001</v>
      </c>
      <c r="O1385" s="14">
        <v>-57.924412644999911</v>
      </c>
      <c r="P1385" s="14">
        <v>-57.924412644999911</v>
      </c>
      <c r="Q1385" s="16">
        <v>0</v>
      </c>
      <c r="R1385" s="14">
        <v>-36.879300000000001</v>
      </c>
      <c r="S1385" s="16">
        <v>49.6248</v>
      </c>
      <c r="T1385" s="14">
        <v>94.339999999999975</v>
      </c>
      <c r="U1385" s="14">
        <v>0</v>
      </c>
      <c r="V1385" s="14">
        <v>1105</v>
      </c>
      <c r="W1385">
        <f t="shared" si="106"/>
        <v>17</v>
      </c>
      <c r="X1385">
        <f t="shared" si="107"/>
        <v>485.66000000000008</v>
      </c>
      <c r="Y1385">
        <f t="shared" si="108"/>
        <v>0</v>
      </c>
      <c r="Z1385">
        <f t="shared" si="110"/>
        <v>0</v>
      </c>
      <c r="AA1385" s="23">
        <f t="shared" si="109"/>
        <v>49.6248</v>
      </c>
    </row>
    <row r="1386" spans="1:27" x14ac:dyDescent="0.25">
      <c r="A1386" s="10" t="s">
        <v>65</v>
      </c>
      <c r="B1386" s="10" t="s">
        <v>69</v>
      </c>
      <c r="C1386" s="11">
        <v>45726.708333333343</v>
      </c>
      <c r="D1386" s="12">
        <v>2.8</v>
      </c>
      <c r="E1386" s="12">
        <v>2.8</v>
      </c>
      <c r="F1386" s="13">
        <v>2.8</v>
      </c>
      <c r="G1386" s="14">
        <v>2900</v>
      </c>
      <c r="H1386" s="12">
        <v>0</v>
      </c>
      <c r="I1386" s="12">
        <v>0</v>
      </c>
      <c r="J1386" s="10">
        <v>0</v>
      </c>
      <c r="K1386" s="10">
        <v>0</v>
      </c>
      <c r="L1386" s="14">
        <v>8120</v>
      </c>
      <c r="M1386" s="14">
        <v>56.839999999999712</v>
      </c>
      <c r="N1386" s="14">
        <v>-8.1186168898739201E-13</v>
      </c>
      <c r="O1386" s="14">
        <v>-2.9117343493424939E-13</v>
      </c>
      <c r="P1386" s="14">
        <v>-2.9117343493424939E-13</v>
      </c>
      <c r="Q1386" s="16">
        <v>0</v>
      </c>
      <c r="R1386" s="14">
        <v>0</v>
      </c>
      <c r="S1386" s="16">
        <v>56.84</v>
      </c>
      <c r="T1386" s="14">
        <v>0</v>
      </c>
      <c r="U1386" s="14">
        <v>0</v>
      </c>
      <c r="V1386" s="14">
        <v>1105</v>
      </c>
      <c r="W1386">
        <f t="shared" si="106"/>
        <v>17</v>
      </c>
      <c r="X1386">
        <f t="shared" si="107"/>
        <v>0</v>
      </c>
      <c r="Y1386">
        <f t="shared" si="108"/>
        <v>0</v>
      </c>
      <c r="Z1386">
        <f t="shared" si="110"/>
        <v>0</v>
      </c>
      <c r="AA1386" s="23">
        <f t="shared" si="109"/>
        <v>56.84</v>
      </c>
    </row>
    <row r="1387" spans="1:27" x14ac:dyDescent="0.25">
      <c r="A1387" s="10" t="s">
        <v>86</v>
      </c>
      <c r="B1387" s="10" t="s">
        <v>87</v>
      </c>
      <c r="C1387" s="11">
        <v>45726.708333333343</v>
      </c>
      <c r="D1387" s="12">
        <v>1.3</v>
      </c>
      <c r="E1387" s="12">
        <v>1.3</v>
      </c>
      <c r="F1387" s="13">
        <v>1.31</v>
      </c>
      <c r="G1387" s="14">
        <v>2900</v>
      </c>
      <c r="H1387" s="12">
        <v>0</v>
      </c>
      <c r="I1387" s="12">
        <v>0</v>
      </c>
      <c r="J1387" s="10">
        <v>0</v>
      </c>
      <c r="K1387" s="10">
        <v>0</v>
      </c>
      <c r="L1387" s="14">
        <v>3799</v>
      </c>
      <c r="M1387" s="14">
        <v>63.470511923680988</v>
      </c>
      <c r="N1387" s="14">
        <v>-18.281500000000019</v>
      </c>
      <c r="O1387" s="14">
        <v>-12.50948807631902</v>
      </c>
      <c r="P1387" s="14">
        <v>-12.50948807631902</v>
      </c>
      <c r="Q1387" s="16">
        <v>0</v>
      </c>
      <c r="R1387" s="14">
        <v>0</v>
      </c>
      <c r="S1387" s="16">
        <v>75.98</v>
      </c>
      <c r="T1387" s="14">
        <v>0</v>
      </c>
      <c r="U1387" s="14">
        <v>0</v>
      </c>
      <c r="V1387" s="14">
        <v>1105</v>
      </c>
      <c r="W1387">
        <f t="shared" si="106"/>
        <v>17</v>
      </c>
      <c r="X1387">
        <f t="shared" si="107"/>
        <v>0</v>
      </c>
      <c r="Y1387">
        <f t="shared" si="108"/>
        <v>0</v>
      </c>
      <c r="Z1387">
        <f t="shared" si="110"/>
        <v>0</v>
      </c>
      <c r="AA1387" s="23">
        <f t="shared" si="109"/>
        <v>75.98</v>
      </c>
    </row>
    <row r="1388" spans="1:27" x14ac:dyDescent="0.25">
      <c r="A1388" s="10" t="s">
        <v>122</v>
      </c>
      <c r="B1388" s="10" t="s">
        <v>123</v>
      </c>
      <c r="C1388" s="11">
        <v>45726.708333333343</v>
      </c>
      <c r="D1388" s="12">
        <v>18.5</v>
      </c>
      <c r="E1388" s="12">
        <v>18.5</v>
      </c>
      <c r="F1388" s="13">
        <v>19.12</v>
      </c>
      <c r="G1388" s="14">
        <v>2900</v>
      </c>
      <c r="H1388" s="12">
        <v>0</v>
      </c>
      <c r="I1388" s="12">
        <v>2428.3000000000002</v>
      </c>
      <c r="J1388" s="10">
        <v>0</v>
      </c>
      <c r="K1388" s="10">
        <v>0.1</v>
      </c>
      <c r="L1388" s="14">
        <v>55447.999999999993</v>
      </c>
      <c r="M1388" s="14">
        <v>71.553684031416282</v>
      </c>
      <c r="N1388" s="14">
        <v>-950.63799999999276</v>
      </c>
      <c r="O1388" s="14">
        <v>-650.49337996858367</v>
      </c>
      <c r="P1388" s="14">
        <v>-650.49337996858367</v>
      </c>
      <c r="Q1388" s="16">
        <v>0</v>
      </c>
      <c r="R1388" s="14">
        <v>-75.690000000000055</v>
      </c>
      <c r="S1388" s="16">
        <v>844.90706399999999</v>
      </c>
      <c r="T1388" s="14">
        <v>-47.169999999999987</v>
      </c>
      <c r="U1388" s="14">
        <v>0</v>
      </c>
      <c r="V1388" s="14">
        <v>1105</v>
      </c>
      <c r="W1388">
        <f t="shared" si="106"/>
        <v>17</v>
      </c>
      <c r="X1388">
        <f t="shared" si="107"/>
        <v>0</v>
      </c>
      <c r="Y1388">
        <f t="shared" si="108"/>
        <v>242.83000000000004</v>
      </c>
      <c r="Z1388">
        <f t="shared" si="110"/>
        <v>0</v>
      </c>
      <c r="AA1388" s="23">
        <f t="shared" si="109"/>
        <v>844.90706399999999</v>
      </c>
    </row>
    <row r="1389" spans="1:27" x14ac:dyDescent="0.25">
      <c r="A1389" s="10" t="s">
        <v>50</v>
      </c>
      <c r="B1389" s="10" t="s">
        <v>51</v>
      </c>
      <c r="C1389" s="11">
        <v>45726.708333333343</v>
      </c>
      <c r="D1389" s="12">
        <v>2.1</v>
      </c>
      <c r="E1389" s="12">
        <v>2.1</v>
      </c>
      <c r="F1389" s="13">
        <v>2.1</v>
      </c>
      <c r="G1389" s="14">
        <v>2900</v>
      </c>
      <c r="H1389" s="12">
        <v>0</v>
      </c>
      <c r="I1389" s="12">
        <v>0</v>
      </c>
      <c r="J1389" s="10">
        <v>0</v>
      </c>
      <c r="K1389" s="10">
        <v>0</v>
      </c>
      <c r="L1389" s="14">
        <v>6090</v>
      </c>
      <c r="M1389" s="14">
        <v>73.080000000000013</v>
      </c>
      <c r="N1389" s="14">
        <v>0</v>
      </c>
      <c r="O1389" s="14">
        <v>0</v>
      </c>
      <c r="P1389" s="14">
        <v>0</v>
      </c>
      <c r="Q1389" s="16">
        <v>0</v>
      </c>
      <c r="R1389" s="14">
        <v>0</v>
      </c>
      <c r="S1389" s="16">
        <v>73.080000000000013</v>
      </c>
      <c r="T1389" s="14">
        <v>0</v>
      </c>
      <c r="U1389" s="14">
        <v>0</v>
      </c>
      <c r="V1389" s="14">
        <v>1105</v>
      </c>
      <c r="W1389">
        <f t="shared" si="106"/>
        <v>17</v>
      </c>
      <c r="X1389">
        <f t="shared" si="107"/>
        <v>0</v>
      </c>
      <c r="Y1389">
        <f t="shared" si="108"/>
        <v>0</v>
      </c>
      <c r="Z1389">
        <f t="shared" si="110"/>
        <v>0</v>
      </c>
      <c r="AA1389" s="23">
        <f t="shared" si="109"/>
        <v>73.080000000000013</v>
      </c>
    </row>
    <row r="1390" spans="1:27" x14ac:dyDescent="0.25">
      <c r="A1390" s="10" t="s">
        <v>26</v>
      </c>
      <c r="B1390" s="10" t="s">
        <v>36</v>
      </c>
      <c r="C1390" s="11">
        <v>45726.708333333343</v>
      </c>
      <c r="D1390" s="12">
        <v>2.17</v>
      </c>
      <c r="E1390" s="12">
        <v>2.17</v>
      </c>
      <c r="F1390" s="13">
        <v>1.7</v>
      </c>
      <c r="G1390" s="14">
        <v>2900</v>
      </c>
      <c r="H1390" s="12">
        <v>2428.3000000000002</v>
      </c>
      <c r="I1390" s="12">
        <v>0</v>
      </c>
      <c r="J1390" s="10">
        <v>0.1</v>
      </c>
      <c r="K1390" s="10">
        <v>0</v>
      </c>
      <c r="L1390" s="14">
        <v>4930</v>
      </c>
      <c r="M1390" s="14">
        <v>96.14984917106014</v>
      </c>
      <c r="N1390" s="14">
        <v>-34.800000000000011</v>
      </c>
      <c r="O1390" s="14">
        <v>-24.587350828939851</v>
      </c>
      <c r="P1390" s="14">
        <v>-24.587350828939851</v>
      </c>
      <c r="Q1390" s="16">
        <v>0</v>
      </c>
      <c r="R1390" s="14">
        <v>-15.17279999999999</v>
      </c>
      <c r="S1390" s="16">
        <v>88.74</v>
      </c>
      <c r="T1390" s="14">
        <v>47.169999999999987</v>
      </c>
      <c r="U1390" s="14">
        <v>0</v>
      </c>
      <c r="V1390" s="14">
        <v>1105</v>
      </c>
      <c r="W1390">
        <f t="shared" si="106"/>
        <v>17</v>
      </c>
      <c r="X1390">
        <f t="shared" si="107"/>
        <v>242.83000000000004</v>
      </c>
      <c r="Y1390">
        <f t="shared" si="108"/>
        <v>0</v>
      </c>
      <c r="Z1390">
        <f t="shared" si="110"/>
        <v>0</v>
      </c>
      <c r="AA1390" s="23">
        <f t="shared" si="109"/>
        <v>88.74</v>
      </c>
    </row>
    <row r="1391" spans="1:27" x14ac:dyDescent="0.25">
      <c r="A1391" s="10" t="s">
        <v>43</v>
      </c>
      <c r="B1391" s="10" t="s">
        <v>45</v>
      </c>
      <c r="C1391" s="11">
        <v>45726.708333333343</v>
      </c>
      <c r="D1391" s="12">
        <v>3.38</v>
      </c>
      <c r="E1391" s="12">
        <v>3.38</v>
      </c>
      <c r="F1391" s="13">
        <v>2.4500000000000002</v>
      </c>
      <c r="G1391" s="14">
        <v>2900</v>
      </c>
      <c r="H1391" s="12">
        <v>0</v>
      </c>
      <c r="I1391" s="12">
        <v>0</v>
      </c>
      <c r="J1391" s="10">
        <v>0</v>
      </c>
      <c r="K1391" s="10">
        <v>0</v>
      </c>
      <c r="L1391" s="14">
        <v>7105</v>
      </c>
      <c r="M1391" s="14">
        <v>120.6818835764289</v>
      </c>
      <c r="N1391" s="14">
        <v>-82.649999999999977</v>
      </c>
      <c r="O1391" s="14">
        <v>-73.310716423571151</v>
      </c>
      <c r="P1391" s="14">
        <v>-73.310716423571151</v>
      </c>
      <c r="Q1391" s="16">
        <v>0</v>
      </c>
      <c r="R1391" s="14">
        <v>-19.157399999999981</v>
      </c>
      <c r="S1391" s="16">
        <v>213.15</v>
      </c>
      <c r="T1391" s="14">
        <v>0</v>
      </c>
      <c r="U1391" s="14">
        <v>0</v>
      </c>
      <c r="V1391" s="14">
        <v>1105</v>
      </c>
      <c r="W1391">
        <f t="shared" si="106"/>
        <v>17</v>
      </c>
      <c r="X1391">
        <f t="shared" si="107"/>
        <v>0</v>
      </c>
      <c r="Y1391">
        <f t="shared" si="108"/>
        <v>0</v>
      </c>
      <c r="Z1391">
        <f t="shared" si="110"/>
        <v>0</v>
      </c>
      <c r="AA1391" s="23">
        <f t="shared" si="109"/>
        <v>213.15</v>
      </c>
    </row>
    <row r="1392" spans="1:27" x14ac:dyDescent="0.25">
      <c r="A1392" s="10" t="s">
        <v>98</v>
      </c>
      <c r="B1392" s="10" t="s">
        <v>102</v>
      </c>
      <c r="C1392" s="11">
        <v>45726.708333333343</v>
      </c>
      <c r="D1392" s="12">
        <v>0.78</v>
      </c>
      <c r="E1392" s="12">
        <v>0.39</v>
      </c>
      <c r="F1392" s="13">
        <v>0</v>
      </c>
      <c r="G1392" s="14">
        <v>2900</v>
      </c>
      <c r="H1392" s="12">
        <v>2428.3000000000002</v>
      </c>
      <c r="I1392" s="12">
        <v>0</v>
      </c>
      <c r="J1392" s="10">
        <v>0.3</v>
      </c>
      <c r="K1392" s="10">
        <v>0</v>
      </c>
      <c r="L1392" s="14">
        <v>0</v>
      </c>
      <c r="M1392" s="14">
        <v>126.781386370429</v>
      </c>
      <c r="N1392" s="14">
        <v>-8.7000000000000028</v>
      </c>
      <c r="O1392" s="14">
        <v>-7.8556136295709056</v>
      </c>
      <c r="P1392" s="14">
        <v>-7.8556136295709056</v>
      </c>
      <c r="Q1392" s="16">
        <v>0</v>
      </c>
      <c r="R1392" s="14">
        <v>-6.8730000000000002</v>
      </c>
      <c r="S1392" s="16">
        <v>0</v>
      </c>
      <c r="T1392" s="14">
        <v>141.50999999999991</v>
      </c>
      <c r="U1392" s="14">
        <v>0</v>
      </c>
      <c r="V1392" s="14">
        <v>1105</v>
      </c>
      <c r="W1392">
        <f t="shared" si="106"/>
        <v>17</v>
      </c>
      <c r="X1392">
        <f t="shared" si="107"/>
        <v>728.49</v>
      </c>
      <c r="Y1392">
        <f t="shared" si="108"/>
        <v>0</v>
      </c>
      <c r="Z1392">
        <f t="shared" si="110"/>
        <v>0</v>
      </c>
      <c r="AA1392" s="23">
        <f t="shared" si="109"/>
        <v>0</v>
      </c>
    </row>
    <row r="1393" spans="1:27" x14ac:dyDescent="0.25">
      <c r="A1393" s="10" t="s">
        <v>54</v>
      </c>
      <c r="B1393" s="10" t="s">
        <v>57</v>
      </c>
      <c r="C1393" s="11">
        <v>45726.708333333343</v>
      </c>
      <c r="D1393" s="12">
        <v>2.7</v>
      </c>
      <c r="E1393" s="12">
        <v>2.7</v>
      </c>
      <c r="F1393" s="13">
        <v>2.67</v>
      </c>
      <c r="G1393" s="14">
        <v>2900</v>
      </c>
      <c r="H1393" s="12">
        <v>0</v>
      </c>
      <c r="I1393" s="12">
        <v>0</v>
      </c>
      <c r="J1393" s="10">
        <v>0</v>
      </c>
      <c r="K1393" s="10">
        <v>0</v>
      </c>
      <c r="L1393" s="14">
        <v>7743</v>
      </c>
      <c r="M1393" s="14">
        <v>137.71590084555311</v>
      </c>
      <c r="N1393" s="14">
        <v>-2.6100000000000221</v>
      </c>
      <c r="O1393" s="14">
        <v>-1.658099154446846</v>
      </c>
      <c r="P1393" s="14">
        <v>-1.658099154446846</v>
      </c>
      <c r="Q1393" s="16">
        <v>0</v>
      </c>
      <c r="R1393" s="14">
        <v>0</v>
      </c>
      <c r="S1393" s="16">
        <v>139.374</v>
      </c>
      <c r="T1393" s="14">
        <v>0</v>
      </c>
      <c r="U1393" s="14">
        <v>0</v>
      </c>
      <c r="V1393" s="14">
        <v>1105</v>
      </c>
      <c r="W1393">
        <f t="shared" si="106"/>
        <v>17</v>
      </c>
      <c r="X1393">
        <f t="shared" si="107"/>
        <v>0</v>
      </c>
      <c r="Y1393">
        <f t="shared" si="108"/>
        <v>0</v>
      </c>
      <c r="Z1393">
        <f t="shared" si="110"/>
        <v>0</v>
      </c>
      <c r="AA1393" s="23">
        <f t="shared" si="109"/>
        <v>139.374</v>
      </c>
    </row>
    <row r="1394" spans="1:27" x14ac:dyDescent="0.25">
      <c r="A1394" s="10" t="s">
        <v>94</v>
      </c>
      <c r="B1394" s="10" t="s">
        <v>95</v>
      </c>
      <c r="C1394" s="11">
        <v>45726.708333333343</v>
      </c>
      <c r="D1394" s="12">
        <v>1.18</v>
      </c>
      <c r="E1394" s="12">
        <v>1.18</v>
      </c>
      <c r="F1394" s="13">
        <v>1.1599999999999999</v>
      </c>
      <c r="G1394" s="14">
        <v>2900</v>
      </c>
      <c r="H1394" s="12">
        <v>0</v>
      </c>
      <c r="I1394" s="12">
        <v>0</v>
      </c>
      <c r="J1394" s="10">
        <v>0</v>
      </c>
      <c r="K1394" s="10">
        <v>0</v>
      </c>
      <c r="L1394" s="14">
        <v>3364</v>
      </c>
      <c r="M1394" s="14">
        <v>151.68993924428571</v>
      </c>
      <c r="N1394" s="14">
        <v>-3.4800000000000169</v>
      </c>
      <c r="O1394" s="14">
        <v>-2.3812607557142709</v>
      </c>
      <c r="P1394" s="14">
        <v>-2.3812607557142709</v>
      </c>
      <c r="Q1394" s="16">
        <v>0</v>
      </c>
      <c r="R1394" s="14">
        <v>0</v>
      </c>
      <c r="S1394" s="16">
        <v>154.0712</v>
      </c>
      <c r="T1394" s="14">
        <v>0</v>
      </c>
      <c r="U1394" s="14">
        <v>0</v>
      </c>
      <c r="V1394" s="14">
        <v>1105</v>
      </c>
      <c r="W1394">
        <f t="shared" si="106"/>
        <v>17</v>
      </c>
      <c r="X1394">
        <f t="shared" si="107"/>
        <v>0</v>
      </c>
      <c r="Y1394">
        <f t="shared" si="108"/>
        <v>0</v>
      </c>
      <c r="Z1394">
        <f t="shared" si="110"/>
        <v>0</v>
      </c>
      <c r="AA1394" s="23">
        <f t="shared" si="109"/>
        <v>154.0712</v>
      </c>
    </row>
    <row r="1395" spans="1:27" x14ac:dyDescent="0.25">
      <c r="A1395" s="10" t="s">
        <v>90</v>
      </c>
      <c r="B1395" s="10" t="s">
        <v>90</v>
      </c>
      <c r="C1395" s="11">
        <v>45726.708333333343</v>
      </c>
      <c r="D1395" s="12">
        <v>4.7</v>
      </c>
      <c r="E1395" s="12">
        <v>4.7</v>
      </c>
      <c r="F1395" s="13">
        <v>4.66</v>
      </c>
      <c r="G1395" s="14">
        <v>2900</v>
      </c>
      <c r="H1395" s="12">
        <v>0</v>
      </c>
      <c r="I1395" s="12">
        <v>0</v>
      </c>
      <c r="J1395" s="10">
        <v>0</v>
      </c>
      <c r="K1395" s="10">
        <v>0</v>
      </c>
      <c r="L1395" s="14">
        <v>13514</v>
      </c>
      <c r="M1395" s="14">
        <v>160.03501599722179</v>
      </c>
      <c r="N1395" s="14">
        <v>-3.4800000000000031</v>
      </c>
      <c r="O1395" s="14">
        <v>-2.1329840027781901</v>
      </c>
      <c r="P1395" s="14">
        <v>-2.1329840027781901</v>
      </c>
      <c r="Q1395" s="16">
        <v>0</v>
      </c>
      <c r="R1395" s="14">
        <v>0</v>
      </c>
      <c r="S1395" s="16">
        <v>162.16800000000001</v>
      </c>
      <c r="T1395" s="14">
        <v>0</v>
      </c>
      <c r="U1395" s="14">
        <v>0</v>
      </c>
      <c r="V1395" s="14">
        <v>1105</v>
      </c>
      <c r="W1395">
        <f t="shared" si="106"/>
        <v>17</v>
      </c>
      <c r="X1395">
        <f t="shared" si="107"/>
        <v>0</v>
      </c>
      <c r="Y1395">
        <f t="shared" si="108"/>
        <v>0</v>
      </c>
      <c r="Z1395">
        <f t="shared" si="110"/>
        <v>0</v>
      </c>
      <c r="AA1395" s="23">
        <f t="shared" si="109"/>
        <v>162.16800000000001</v>
      </c>
    </row>
    <row r="1396" spans="1:27" x14ac:dyDescent="0.25">
      <c r="A1396" s="10" t="s">
        <v>26</v>
      </c>
      <c r="B1396" s="10" t="s">
        <v>31</v>
      </c>
      <c r="C1396" s="11">
        <v>45726.708333333343</v>
      </c>
      <c r="D1396" s="12">
        <v>2.57</v>
      </c>
      <c r="E1396" s="12">
        <v>2.57</v>
      </c>
      <c r="F1396" s="13">
        <v>2.4</v>
      </c>
      <c r="G1396" s="14">
        <v>2900</v>
      </c>
      <c r="H1396" s="12">
        <v>2428.3000000000002</v>
      </c>
      <c r="I1396" s="12">
        <v>0</v>
      </c>
      <c r="J1396" s="10">
        <v>0.3</v>
      </c>
      <c r="K1396" s="10">
        <v>0</v>
      </c>
      <c r="L1396" s="14">
        <v>6960</v>
      </c>
      <c r="M1396" s="14">
        <v>186.16577494293199</v>
      </c>
      <c r="N1396" s="14">
        <v>-182.8149999999994</v>
      </c>
      <c r="O1396" s="14">
        <v>-80.62422505706796</v>
      </c>
      <c r="P1396" s="14">
        <v>-80.62422505706796</v>
      </c>
      <c r="Q1396" s="16">
        <v>0</v>
      </c>
      <c r="R1396" s="14">
        <v>0</v>
      </c>
      <c r="S1396" s="16">
        <v>125.28</v>
      </c>
      <c r="T1396" s="14">
        <v>141.50999999999991</v>
      </c>
      <c r="U1396" s="14">
        <v>0</v>
      </c>
      <c r="V1396" s="14">
        <v>1105</v>
      </c>
      <c r="W1396">
        <f t="shared" si="106"/>
        <v>17</v>
      </c>
      <c r="X1396">
        <f t="shared" si="107"/>
        <v>728.49</v>
      </c>
      <c r="Y1396">
        <f t="shared" si="108"/>
        <v>0</v>
      </c>
      <c r="Z1396">
        <f t="shared" si="110"/>
        <v>0</v>
      </c>
      <c r="AA1396" s="23">
        <f t="shared" si="109"/>
        <v>125.28</v>
      </c>
    </row>
    <row r="1397" spans="1:27" x14ac:dyDescent="0.25">
      <c r="A1397" s="10" t="s">
        <v>43</v>
      </c>
      <c r="B1397" s="10" t="s">
        <v>44</v>
      </c>
      <c r="C1397" s="11">
        <v>45726.708333333343</v>
      </c>
      <c r="D1397" s="12">
        <v>3.9</v>
      </c>
      <c r="E1397" s="12">
        <v>3.9</v>
      </c>
      <c r="F1397" s="13">
        <v>3.41</v>
      </c>
      <c r="G1397" s="14">
        <v>2900</v>
      </c>
      <c r="H1397" s="12">
        <v>2428.3000000000002</v>
      </c>
      <c r="I1397" s="12">
        <v>0</v>
      </c>
      <c r="J1397" s="10">
        <v>0.2</v>
      </c>
      <c r="K1397" s="10">
        <v>0</v>
      </c>
      <c r="L1397" s="14">
        <v>9889</v>
      </c>
      <c r="M1397" s="14">
        <v>373.74585952107168</v>
      </c>
      <c r="N1397" s="14">
        <v>-25.229999999999961</v>
      </c>
      <c r="O1397" s="14">
        <v>-17.264140478928329</v>
      </c>
      <c r="P1397" s="14">
        <v>-17.264140478928329</v>
      </c>
      <c r="Q1397" s="16">
        <v>0</v>
      </c>
      <c r="R1397" s="14">
        <v>0</v>
      </c>
      <c r="S1397" s="16">
        <v>296.67</v>
      </c>
      <c r="T1397" s="14">
        <v>94.339999999999975</v>
      </c>
      <c r="U1397" s="14">
        <v>0</v>
      </c>
      <c r="V1397" s="14">
        <v>1105</v>
      </c>
      <c r="W1397">
        <f t="shared" si="106"/>
        <v>17</v>
      </c>
      <c r="X1397">
        <f t="shared" si="107"/>
        <v>485.66000000000008</v>
      </c>
      <c r="Y1397">
        <f t="shared" si="108"/>
        <v>0</v>
      </c>
      <c r="Z1397">
        <f t="shared" si="110"/>
        <v>0</v>
      </c>
      <c r="AA1397" s="23">
        <f t="shared" si="109"/>
        <v>296.67</v>
      </c>
    </row>
    <row r="1398" spans="1:27" x14ac:dyDescent="0.25">
      <c r="A1398" s="10" t="s">
        <v>65</v>
      </c>
      <c r="B1398" s="10" t="s">
        <v>70</v>
      </c>
      <c r="C1398" s="11">
        <v>45726.708333333343</v>
      </c>
      <c r="D1398" s="12">
        <v>3.36</v>
      </c>
      <c r="E1398" s="12">
        <v>3.36</v>
      </c>
      <c r="F1398" s="13">
        <v>0</v>
      </c>
      <c r="G1398" s="14">
        <v>2900</v>
      </c>
      <c r="H1398" s="12">
        <v>2428.3000000000002</v>
      </c>
      <c r="I1398" s="12">
        <v>0</v>
      </c>
      <c r="J1398" s="10">
        <v>2.1</v>
      </c>
      <c r="K1398" s="10">
        <v>0</v>
      </c>
      <c r="L1398" s="14">
        <v>0</v>
      </c>
      <c r="M1398" s="14">
        <v>795.37467908502481</v>
      </c>
      <c r="N1398" s="14">
        <v>-113.1</v>
      </c>
      <c r="O1398" s="14">
        <v>-105.8463209149748</v>
      </c>
      <c r="P1398" s="14">
        <v>-105.8463209149748</v>
      </c>
      <c r="Q1398" s="16">
        <v>0</v>
      </c>
      <c r="R1398" s="14">
        <v>-89.349000000000018</v>
      </c>
      <c r="S1398" s="16">
        <v>0</v>
      </c>
      <c r="T1398" s="14">
        <v>990.56999999999971</v>
      </c>
      <c r="U1398" s="14">
        <v>0</v>
      </c>
      <c r="V1398" s="14">
        <v>1105</v>
      </c>
      <c r="W1398">
        <f t="shared" si="106"/>
        <v>17</v>
      </c>
      <c r="X1398">
        <f t="shared" si="107"/>
        <v>5099.43</v>
      </c>
      <c r="Y1398">
        <f t="shared" si="108"/>
        <v>0</v>
      </c>
      <c r="Z1398">
        <f t="shared" si="110"/>
        <v>0</v>
      </c>
      <c r="AA1398" s="23">
        <f t="shared" si="109"/>
        <v>0</v>
      </c>
    </row>
    <row r="1399" spans="1:27" x14ac:dyDescent="0.25">
      <c r="A1399" s="10" t="s">
        <v>118</v>
      </c>
      <c r="B1399" s="10" t="s">
        <v>121</v>
      </c>
      <c r="C1399" s="11">
        <v>45726.708333333343</v>
      </c>
      <c r="D1399" s="12">
        <v>17.600000000000001</v>
      </c>
      <c r="E1399" s="12">
        <v>17.600000000000001</v>
      </c>
      <c r="F1399" s="13">
        <v>17.8</v>
      </c>
      <c r="G1399" s="14">
        <v>2900</v>
      </c>
      <c r="H1399" s="12">
        <v>0</v>
      </c>
      <c r="I1399" s="12">
        <v>0</v>
      </c>
      <c r="J1399" s="10">
        <v>0</v>
      </c>
      <c r="K1399" s="10">
        <v>0</v>
      </c>
      <c r="L1399" s="14">
        <v>51620</v>
      </c>
      <c r="M1399" s="14">
        <v>906.41383305956776</v>
      </c>
      <c r="N1399" s="14">
        <v>-365.62999999999869</v>
      </c>
      <c r="O1399" s="14">
        <v>-100.1761669404321</v>
      </c>
      <c r="P1399" s="14">
        <v>-100.1761669404321</v>
      </c>
      <c r="Q1399" s="16">
        <v>0</v>
      </c>
      <c r="R1399" s="14">
        <v>0</v>
      </c>
      <c r="S1399" s="16">
        <v>1006.59</v>
      </c>
      <c r="T1399" s="14">
        <v>0</v>
      </c>
      <c r="U1399" s="14">
        <v>0</v>
      </c>
      <c r="V1399" s="14">
        <v>1105</v>
      </c>
      <c r="W1399">
        <f t="shared" si="106"/>
        <v>17</v>
      </c>
      <c r="X1399">
        <f t="shared" si="107"/>
        <v>0</v>
      </c>
      <c r="Y1399">
        <f t="shared" si="108"/>
        <v>0</v>
      </c>
      <c r="Z1399">
        <f t="shared" si="110"/>
        <v>0</v>
      </c>
      <c r="AA1399" s="23">
        <f t="shared" si="109"/>
        <v>1006.59</v>
      </c>
    </row>
    <row r="1400" spans="1:27" x14ac:dyDescent="0.25">
      <c r="A1400" s="10" t="s">
        <v>98</v>
      </c>
      <c r="B1400" s="10" t="s">
        <v>100</v>
      </c>
      <c r="C1400" s="11">
        <v>45726.708333333343</v>
      </c>
      <c r="D1400" s="12">
        <v>10.199999999999999</v>
      </c>
      <c r="E1400" s="12">
        <v>5.0999999999999996</v>
      </c>
      <c r="F1400" s="13">
        <v>0</v>
      </c>
      <c r="G1400" s="14">
        <v>2900</v>
      </c>
      <c r="H1400" s="12">
        <v>2428.3000000000002</v>
      </c>
      <c r="I1400" s="12">
        <v>0</v>
      </c>
      <c r="J1400" s="10">
        <v>3.5</v>
      </c>
      <c r="K1400" s="10">
        <v>0</v>
      </c>
      <c r="L1400" s="14">
        <v>0</v>
      </c>
      <c r="M1400" s="14">
        <v>1413.2302819268671</v>
      </c>
      <c r="N1400" s="14">
        <v>-139.19999999999999</v>
      </c>
      <c r="O1400" s="14">
        <v>-125.6898180731344</v>
      </c>
      <c r="P1400" s="14">
        <v>-125.6898180731344</v>
      </c>
      <c r="Q1400" s="16">
        <v>0</v>
      </c>
      <c r="R1400" s="14">
        <v>-112.0299</v>
      </c>
      <c r="S1400" s="16">
        <v>0</v>
      </c>
      <c r="T1400" s="14">
        <v>1650.950000000001</v>
      </c>
      <c r="U1400" s="14">
        <v>0</v>
      </c>
      <c r="V1400" s="14">
        <v>1105</v>
      </c>
      <c r="W1400">
        <f t="shared" si="106"/>
        <v>17</v>
      </c>
      <c r="X1400">
        <f t="shared" si="107"/>
        <v>8499.0500000000011</v>
      </c>
      <c r="Y1400">
        <f t="shared" si="108"/>
        <v>0</v>
      </c>
      <c r="Z1400">
        <f t="shared" si="110"/>
        <v>0</v>
      </c>
      <c r="AA1400" s="23">
        <f t="shared" si="109"/>
        <v>0</v>
      </c>
    </row>
    <row r="1401" spans="1:27" x14ac:dyDescent="0.25">
      <c r="A1401" s="10" t="s">
        <v>98</v>
      </c>
      <c r="B1401" s="10" t="s">
        <v>99</v>
      </c>
      <c r="C1401" s="11">
        <v>45726.708333333343</v>
      </c>
      <c r="D1401" s="12">
        <v>40.56</v>
      </c>
      <c r="E1401" s="12">
        <v>20.28</v>
      </c>
      <c r="F1401" s="13">
        <v>13.15</v>
      </c>
      <c r="G1401" s="14">
        <v>2900</v>
      </c>
      <c r="H1401" s="12">
        <v>2428.3000000000002</v>
      </c>
      <c r="I1401" s="12">
        <v>0</v>
      </c>
      <c r="J1401" s="10">
        <v>2.2000000000000002</v>
      </c>
      <c r="K1401" s="10">
        <v>0</v>
      </c>
      <c r="L1401" s="14">
        <v>38135</v>
      </c>
      <c r="M1401" s="14">
        <v>1494.0619130476671</v>
      </c>
      <c r="N1401" s="14">
        <v>-430.64999999999969</v>
      </c>
      <c r="O1401" s="14">
        <v>-277.81606695233347</v>
      </c>
      <c r="P1401" s="14">
        <v>-277.81606695233347</v>
      </c>
      <c r="Q1401" s="16">
        <v>0</v>
      </c>
      <c r="R1401" s="14">
        <v>-98.588399999999879</v>
      </c>
      <c r="S1401" s="16">
        <v>832.72637999999995</v>
      </c>
      <c r="T1401" s="14">
        <v>1037.7400000000009</v>
      </c>
      <c r="U1401" s="14">
        <v>0</v>
      </c>
      <c r="V1401" s="14">
        <v>1105</v>
      </c>
      <c r="W1401">
        <f t="shared" si="106"/>
        <v>17</v>
      </c>
      <c r="X1401">
        <f t="shared" si="107"/>
        <v>5342.2600000000011</v>
      </c>
      <c r="Y1401">
        <f t="shared" si="108"/>
        <v>0</v>
      </c>
      <c r="Z1401">
        <f t="shared" si="110"/>
        <v>381.35</v>
      </c>
      <c r="AA1401" s="23">
        <f t="shared" si="109"/>
        <v>1595.4263799999999</v>
      </c>
    </row>
    <row r="1402" spans="1:27" x14ac:dyDescent="0.25">
      <c r="A1402" s="10" t="s">
        <v>26</v>
      </c>
      <c r="B1402" s="10" t="s">
        <v>37</v>
      </c>
      <c r="C1402" s="11">
        <v>45726.708333333343</v>
      </c>
      <c r="D1402" s="12">
        <v>14.94</v>
      </c>
      <c r="E1402" s="12">
        <v>14.94</v>
      </c>
      <c r="F1402" s="13">
        <v>13</v>
      </c>
      <c r="G1402" s="14">
        <v>2900</v>
      </c>
      <c r="H1402" s="12">
        <v>2428.3000000000002</v>
      </c>
      <c r="I1402" s="12">
        <v>0</v>
      </c>
      <c r="J1402" s="10">
        <v>3.1</v>
      </c>
      <c r="K1402" s="10">
        <v>0</v>
      </c>
      <c r="L1402" s="14">
        <v>37700</v>
      </c>
      <c r="M1402" s="14">
        <v>1550.3792993151831</v>
      </c>
      <c r="N1402" s="14">
        <v>-2193.7799999999988</v>
      </c>
      <c r="O1402" s="14">
        <v>-967.49070068481831</v>
      </c>
      <c r="P1402" s="14">
        <v>-967.49070068481831</v>
      </c>
      <c r="Q1402" s="16">
        <v>0</v>
      </c>
      <c r="R1402" s="14">
        <v>0</v>
      </c>
      <c r="S1402" s="16">
        <v>1055.5999999999999</v>
      </c>
      <c r="T1402" s="14">
        <v>1462.2700000000009</v>
      </c>
      <c r="U1402" s="14">
        <v>0</v>
      </c>
      <c r="V1402" s="14">
        <v>1105</v>
      </c>
      <c r="W1402">
        <f t="shared" si="106"/>
        <v>17</v>
      </c>
      <c r="X1402">
        <f t="shared" si="107"/>
        <v>7527.7300000000005</v>
      </c>
      <c r="Y1402">
        <f t="shared" si="108"/>
        <v>0</v>
      </c>
      <c r="Z1402">
        <f t="shared" si="110"/>
        <v>0</v>
      </c>
      <c r="AA1402" s="23">
        <f t="shared" si="109"/>
        <v>1055.5999999999999</v>
      </c>
    </row>
    <row r="1403" spans="1:27" x14ac:dyDescent="0.25">
      <c r="A1403" s="10" t="s">
        <v>115</v>
      </c>
      <c r="B1403" s="10" t="s">
        <v>117</v>
      </c>
      <c r="C1403" s="11">
        <v>45726.708333333343</v>
      </c>
      <c r="D1403" s="12">
        <v>11.58</v>
      </c>
      <c r="E1403" s="12">
        <v>11.58</v>
      </c>
      <c r="F1403" s="13">
        <v>1.32</v>
      </c>
      <c r="G1403" s="14">
        <v>2900</v>
      </c>
      <c r="H1403" s="12">
        <v>2428.3000000000002</v>
      </c>
      <c r="I1403" s="12">
        <v>0</v>
      </c>
      <c r="J1403" s="10">
        <v>5.5</v>
      </c>
      <c r="K1403" s="10">
        <v>0</v>
      </c>
      <c r="L1403" s="14">
        <v>3828</v>
      </c>
      <c r="M1403" s="14">
        <v>2066.8273335303679</v>
      </c>
      <c r="N1403" s="14">
        <v>-415.8599999999999</v>
      </c>
      <c r="O1403" s="14">
        <v>-370.33976646963299</v>
      </c>
      <c r="P1403" s="14">
        <v>-370.33976646963299</v>
      </c>
      <c r="Q1403" s="16">
        <v>0</v>
      </c>
      <c r="R1403" s="14">
        <v>-306.47489999999988</v>
      </c>
      <c r="S1403" s="16">
        <v>149.292</v>
      </c>
      <c r="T1403" s="14">
        <v>2594.3500000000008</v>
      </c>
      <c r="U1403" s="14">
        <v>0</v>
      </c>
      <c r="V1403" s="14">
        <v>1105</v>
      </c>
      <c r="W1403">
        <f t="shared" si="106"/>
        <v>17</v>
      </c>
      <c r="X1403">
        <f t="shared" si="107"/>
        <v>13355.650000000001</v>
      </c>
      <c r="Y1403">
        <f t="shared" si="108"/>
        <v>0</v>
      </c>
      <c r="Z1403">
        <f t="shared" si="110"/>
        <v>0</v>
      </c>
      <c r="AA1403" s="23">
        <f t="shared" si="109"/>
        <v>149.292</v>
      </c>
    </row>
    <row r="1404" spans="1:27" x14ac:dyDescent="0.25">
      <c r="A1404" s="10" t="s">
        <v>73</v>
      </c>
      <c r="B1404" s="10" t="s">
        <v>76</v>
      </c>
      <c r="C1404" s="11">
        <v>45726.708333333343</v>
      </c>
      <c r="D1404" s="12">
        <v>45.81</v>
      </c>
      <c r="E1404" s="12">
        <v>45.81</v>
      </c>
      <c r="F1404" s="13">
        <v>29.51</v>
      </c>
      <c r="G1404" s="14">
        <v>2900</v>
      </c>
      <c r="H1404" s="12">
        <v>2428.3000000000002</v>
      </c>
      <c r="I1404" s="12">
        <v>0</v>
      </c>
      <c r="J1404" s="10">
        <v>19.8</v>
      </c>
      <c r="K1404" s="10">
        <v>0</v>
      </c>
      <c r="L1404" s="14">
        <v>85579</v>
      </c>
      <c r="M1404" s="14">
        <v>6851.2282186782604</v>
      </c>
      <c r="N1404" s="14">
        <v>-6416.8065000000042</v>
      </c>
      <c r="O1404" s="14">
        <v>-4713.485781321745</v>
      </c>
      <c r="P1404" s="14">
        <v>-4713.485781321745</v>
      </c>
      <c r="Q1404" s="16">
        <v>0</v>
      </c>
      <c r="R1404" s="14">
        <v>0</v>
      </c>
      <c r="S1404" s="16">
        <v>2225.0540000000001</v>
      </c>
      <c r="T1404" s="14">
        <v>9339.6600000000053</v>
      </c>
      <c r="U1404" s="14">
        <v>0</v>
      </c>
      <c r="V1404" s="14">
        <v>1105</v>
      </c>
      <c r="W1404">
        <f t="shared" si="106"/>
        <v>17</v>
      </c>
      <c r="X1404">
        <f t="shared" si="107"/>
        <v>48080.340000000004</v>
      </c>
      <c r="Y1404">
        <f t="shared" si="108"/>
        <v>0</v>
      </c>
      <c r="Z1404">
        <f t="shared" si="110"/>
        <v>0</v>
      </c>
      <c r="AA1404" s="23">
        <f t="shared" si="109"/>
        <v>2225.0540000000001</v>
      </c>
    </row>
    <row r="1405" spans="1:27" x14ac:dyDescent="0.25">
      <c r="A1405" s="10" t="s">
        <v>96</v>
      </c>
      <c r="B1405" s="10" t="s">
        <v>97</v>
      </c>
      <c r="C1405" s="11">
        <v>45726.708333333343</v>
      </c>
      <c r="D1405" s="12">
        <v>0</v>
      </c>
      <c r="E1405" s="12">
        <v>0</v>
      </c>
      <c r="F1405" s="13">
        <v>0</v>
      </c>
      <c r="G1405" s="14">
        <v>2900</v>
      </c>
      <c r="H1405" s="12">
        <v>2408.9617038875099</v>
      </c>
      <c r="I1405" s="12">
        <v>2599.9300826446279</v>
      </c>
      <c r="J1405" s="10">
        <v>120.9</v>
      </c>
      <c r="K1405" s="10">
        <v>121</v>
      </c>
      <c r="L1405" s="14">
        <v>0</v>
      </c>
      <c r="M1405" s="14">
        <v>23058.070000000029</v>
      </c>
      <c r="N1405" s="14">
        <v>0</v>
      </c>
      <c r="O1405" s="14">
        <v>0</v>
      </c>
      <c r="P1405" s="14">
        <v>0</v>
      </c>
      <c r="Q1405" s="16">
        <v>0</v>
      </c>
      <c r="R1405" s="14">
        <v>0</v>
      </c>
      <c r="S1405" s="16">
        <v>0</v>
      </c>
      <c r="T1405" s="14">
        <v>-30.006991735535511</v>
      </c>
      <c r="U1405" s="14">
        <v>23088.076991735561</v>
      </c>
      <c r="V1405" s="14">
        <v>1105</v>
      </c>
      <c r="W1405">
        <f t="shared" si="106"/>
        <v>17</v>
      </c>
      <c r="X1405">
        <f t="shared" si="107"/>
        <v>291243.46999999997</v>
      </c>
      <c r="Y1405">
        <f t="shared" si="108"/>
        <v>314591.53999999998</v>
      </c>
      <c r="Z1405">
        <f t="shared" si="110"/>
        <v>0</v>
      </c>
      <c r="AA1405" s="23">
        <f t="shared" si="109"/>
        <v>0</v>
      </c>
    </row>
    <row r="1406" spans="1:27" x14ac:dyDescent="0.25">
      <c r="A1406" s="10" t="s">
        <v>106</v>
      </c>
      <c r="B1406" s="10" t="s">
        <v>107</v>
      </c>
      <c r="C1406" s="11">
        <v>45726.75</v>
      </c>
      <c r="D1406" s="12">
        <v>76.400000000000006</v>
      </c>
      <c r="E1406" s="12">
        <v>76.399999999999991</v>
      </c>
      <c r="F1406" s="13">
        <v>95.759999999999991</v>
      </c>
      <c r="G1406" s="14">
        <v>2949.99</v>
      </c>
      <c r="H1406" s="12">
        <v>0</v>
      </c>
      <c r="I1406" s="12">
        <v>2874.2</v>
      </c>
      <c r="J1406" s="10">
        <v>0</v>
      </c>
      <c r="K1406" s="10">
        <v>0.1</v>
      </c>
      <c r="L1406" s="14">
        <v>282491.04239999998</v>
      </c>
      <c r="M1406" s="14">
        <v>-15320.779927479971</v>
      </c>
      <c r="N1406" s="14">
        <v>-18331.662221999992</v>
      </c>
      <c r="O1406" s="14">
        <v>-13947.208057979969</v>
      </c>
      <c r="P1406" s="14">
        <v>-13947.208057979969</v>
      </c>
      <c r="Q1406" s="16">
        <v>0</v>
      </c>
      <c r="R1406" s="14">
        <v>-1365.9928695000001</v>
      </c>
      <c r="S1406" s="16">
        <v>0</v>
      </c>
      <c r="T1406" s="14">
        <v>-7.5789999999999971</v>
      </c>
      <c r="U1406" s="14">
        <v>0</v>
      </c>
      <c r="V1406" s="14">
        <v>2059.9899999999998</v>
      </c>
      <c r="W1406">
        <f t="shared" si="106"/>
        <v>18</v>
      </c>
      <c r="X1406">
        <f t="shared" si="107"/>
        <v>0</v>
      </c>
      <c r="Y1406">
        <f t="shared" si="108"/>
        <v>287.42</v>
      </c>
      <c r="Z1406">
        <f t="shared" si="110"/>
        <v>0</v>
      </c>
      <c r="AA1406" s="23">
        <f t="shared" si="109"/>
        <v>0</v>
      </c>
    </row>
    <row r="1407" spans="1:27" x14ac:dyDescent="0.25">
      <c r="A1407" s="10" t="s">
        <v>73</v>
      </c>
      <c r="B1407" s="10" t="s">
        <v>76</v>
      </c>
      <c r="C1407" s="11">
        <v>45726.75</v>
      </c>
      <c r="D1407" s="12">
        <v>43.86</v>
      </c>
      <c r="E1407" s="12">
        <v>43.86</v>
      </c>
      <c r="F1407" s="13">
        <v>34.29</v>
      </c>
      <c r="G1407" s="14">
        <v>2949.99</v>
      </c>
      <c r="H1407" s="12">
        <v>2874.2</v>
      </c>
      <c r="I1407" s="12">
        <v>0</v>
      </c>
      <c r="J1407" s="10">
        <v>19.899999999999999</v>
      </c>
      <c r="K1407" s="10">
        <v>0</v>
      </c>
      <c r="L1407" s="14">
        <v>101155.1571</v>
      </c>
      <c r="M1407" s="14">
        <v>-4673.2252036277259</v>
      </c>
      <c r="N1407" s="14">
        <v>-9794.0189129999999</v>
      </c>
      <c r="O1407" s="14">
        <v>-7980.4415553177168</v>
      </c>
      <c r="P1407" s="14">
        <v>-7980.4415553177168</v>
      </c>
      <c r="Q1407" s="16">
        <v>0</v>
      </c>
      <c r="R1407" s="14">
        <v>-831.03873290999991</v>
      </c>
      <c r="S1407" s="16">
        <v>2630.034084599999</v>
      </c>
      <c r="T1407" s="14">
        <v>1508.22099999999</v>
      </c>
      <c r="U1407" s="14">
        <v>0</v>
      </c>
      <c r="V1407" s="14">
        <v>2059.9899999999998</v>
      </c>
      <c r="W1407">
        <f t="shared" si="106"/>
        <v>18</v>
      </c>
      <c r="X1407">
        <f t="shared" si="107"/>
        <v>57196.579999999994</v>
      </c>
      <c r="Y1407">
        <f t="shared" si="108"/>
        <v>0</v>
      </c>
      <c r="Z1407">
        <f t="shared" si="110"/>
        <v>0</v>
      </c>
      <c r="AA1407" s="23">
        <f t="shared" si="109"/>
        <v>2630.034084599999</v>
      </c>
    </row>
    <row r="1408" spans="1:27" x14ac:dyDescent="0.25">
      <c r="A1408" s="10" t="s">
        <v>26</v>
      </c>
      <c r="B1408" s="10" t="s">
        <v>39</v>
      </c>
      <c r="C1408" s="11">
        <v>45726.75</v>
      </c>
      <c r="D1408" s="12">
        <v>4</v>
      </c>
      <c r="E1408" s="12">
        <v>4</v>
      </c>
      <c r="F1408" s="13">
        <v>8.83</v>
      </c>
      <c r="G1408" s="14">
        <v>2949.99</v>
      </c>
      <c r="H1408" s="12">
        <v>0</v>
      </c>
      <c r="I1408" s="12">
        <v>2874.2</v>
      </c>
      <c r="J1408" s="10">
        <v>0</v>
      </c>
      <c r="K1408" s="10">
        <v>1</v>
      </c>
      <c r="L1408" s="14">
        <v>26048.411700000001</v>
      </c>
      <c r="M1408" s="14">
        <v>-3986.830553221344</v>
      </c>
      <c r="N1408" s="14">
        <v>-3645.3928510000001</v>
      </c>
      <c r="O1408" s="14">
        <v>-2839.087936971343</v>
      </c>
      <c r="P1408" s="14">
        <v>-2839.087936971343</v>
      </c>
      <c r="Q1408" s="16">
        <v>0</v>
      </c>
      <c r="R1408" s="14">
        <v>-1267.3157040000001</v>
      </c>
      <c r="S1408" s="16">
        <v>195.36308775000001</v>
      </c>
      <c r="T1408" s="14">
        <v>-75.789999999999964</v>
      </c>
      <c r="U1408" s="14">
        <v>0</v>
      </c>
      <c r="V1408" s="14">
        <v>2059.9899999999998</v>
      </c>
      <c r="W1408">
        <f t="shared" si="106"/>
        <v>18</v>
      </c>
      <c r="X1408">
        <f t="shared" si="107"/>
        <v>0</v>
      </c>
      <c r="Y1408">
        <f t="shared" si="108"/>
        <v>2874.2</v>
      </c>
      <c r="Z1408">
        <f t="shared" si="110"/>
        <v>0</v>
      </c>
      <c r="AA1408" s="23">
        <f t="shared" si="109"/>
        <v>195.36308775000001</v>
      </c>
    </row>
    <row r="1409" spans="1:27" x14ac:dyDescent="0.25">
      <c r="A1409" s="10" t="s">
        <v>98</v>
      </c>
      <c r="B1409" s="10" t="s">
        <v>104</v>
      </c>
      <c r="C1409" s="11">
        <v>45726.75</v>
      </c>
      <c r="D1409" s="12">
        <v>24.6</v>
      </c>
      <c r="E1409" s="12">
        <v>12.3</v>
      </c>
      <c r="F1409" s="13">
        <v>20</v>
      </c>
      <c r="G1409" s="14">
        <v>2949.99</v>
      </c>
      <c r="H1409" s="12">
        <v>0</v>
      </c>
      <c r="I1409" s="12">
        <v>2874.2</v>
      </c>
      <c r="J1409" s="10">
        <v>0</v>
      </c>
      <c r="K1409" s="10">
        <v>1.8</v>
      </c>
      <c r="L1409" s="14">
        <v>58999.8</v>
      </c>
      <c r="M1409" s="14">
        <v>-2845.553045505766</v>
      </c>
      <c r="N1409" s="14">
        <v>-5615.6182299999982</v>
      </c>
      <c r="O1409" s="14">
        <v>-3745.528427205767</v>
      </c>
      <c r="P1409" s="14">
        <v>-3745.528427205767</v>
      </c>
      <c r="Q1409" s="16">
        <v>0</v>
      </c>
      <c r="R1409" s="14">
        <v>-260.10061830000001</v>
      </c>
      <c r="S1409" s="16">
        <v>1296.498</v>
      </c>
      <c r="T1409" s="14">
        <v>-136.42199999999909</v>
      </c>
      <c r="U1409" s="14">
        <v>0</v>
      </c>
      <c r="V1409" s="14">
        <v>2059.9899999999998</v>
      </c>
      <c r="W1409">
        <f t="shared" si="106"/>
        <v>18</v>
      </c>
      <c r="X1409">
        <f t="shared" si="107"/>
        <v>0</v>
      </c>
      <c r="Y1409">
        <f t="shared" si="108"/>
        <v>5173.5599999999995</v>
      </c>
      <c r="Z1409">
        <f t="shared" si="110"/>
        <v>589.99800000000005</v>
      </c>
      <c r="AA1409" s="23">
        <f t="shared" si="109"/>
        <v>2476.4940000000001</v>
      </c>
    </row>
    <row r="1410" spans="1:27" x14ac:dyDescent="0.25">
      <c r="A1410" s="10" t="s">
        <v>80</v>
      </c>
      <c r="B1410" s="10" t="s">
        <v>84</v>
      </c>
      <c r="C1410" s="11">
        <v>45726.75</v>
      </c>
      <c r="D1410" s="12">
        <v>0.69</v>
      </c>
      <c r="E1410" s="12">
        <v>0.69</v>
      </c>
      <c r="F1410" s="13">
        <v>3.62</v>
      </c>
      <c r="G1410" s="14">
        <v>2949.99</v>
      </c>
      <c r="H1410" s="12">
        <v>2874.2</v>
      </c>
      <c r="I1410" s="12">
        <v>0</v>
      </c>
      <c r="J1410" s="10">
        <v>0.2</v>
      </c>
      <c r="K1410" s="10">
        <v>0</v>
      </c>
      <c r="L1410" s="14">
        <v>10678.9638</v>
      </c>
      <c r="M1410" s="14">
        <v>-2745.8341381955252</v>
      </c>
      <c r="N1410" s="14">
        <v>-2969.6150640000001</v>
      </c>
      <c r="O1410" s="14">
        <v>-2803.8702428455249</v>
      </c>
      <c r="P1410" s="14">
        <v>-2803.8702428455249</v>
      </c>
      <c r="Q1410" s="16">
        <v>0</v>
      </c>
      <c r="R1410" s="14">
        <v>-261.47236364999998</v>
      </c>
      <c r="S1410" s="16">
        <v>304.35046829999999</v>
      </c>
      <c r="T1410" s="14">
        <v>15.157999999999991</v>
      </c>
      <c r="U1410" s="14">
        <v>0</v>
      </c>
      <c r="V1410" s="14">
        <v>2059.9899999999998</v>
      </c>
      <c r="W1410">
        <f t="shared" ref="W1410:W1473" si="111">+HOUR(C1410)</f>
        <v>18</v>
      </c>
      <c r="X1410">
        <f t="shared" ref="X1410:X1473" si="112">+J1410*H1410</f>
        <v>574.84</v>
      </c>
      <c r="Y1410">
        <f t="shared" ref="Y1410:Y1473" si="113">+K1410*I1410</f>
        <v>0</v>
      </c>
      <c r="Z1410">
        <f t="shared" si="110"/>
        <v>0</v>
      </c>
      <c r="AA1410" s="23">
        <f t="shared" ref="AA1410:AA1473" si="114">+Z1410+S1410+Z1410</f>
        <v>304.35046829999999</v>
      </c>
    </row>
    <row r="1411" spans="1:27" x14ac:dyDescent="0.25">
      <c r="A1411" s="10" t="s">
        <v>98</v>
      </c>
      <c r="B1411" s="10" t="s">
        <v>101</v>
      </c>
      <c r="C1411" s="11">
        <v>45726.75</v>
      </c>
      <c r="D1411" s="12">
        <v>3.16</v>
      </c>
      <c r="E1411" s="12">
        <v>1.58</v>
      </c>
      <c r="F1411" s="13">
        <v>4.8499999999999996</v>
      </c>
      <c r="G1411" s="14">
        <v>2949.99</v>
      </c>
      <c r="H1411" s="12">
        <v>0</v>
      </c>
      <c r="I1411" s="12">
        <v>0</v>
      </c>
      <c r="J1411" s="10">
        <v>0</v>
      </c>
      <c r="K1411" s="10">
        <v>0</v>
      </c>
      <c r="L1411" s="14">
        <v>14307.451499999999</v>
      </c>
      <c r="M1411" s="14">
        <v>-2585.481301362398</v>
      </c>
      <c r="N1411" s="14">
        <v>-3093.349025</v>
      </c>
      <c r="O1411" s="14">
        <v>-2639.852247822399</v>
      </c>
      <c r="P1411" s="14">
        <v>-2639.852247822399</v>
      </c>
      <c r="Q1411" s="16">
        <v>0</v>
      </c>
      <c r="R1411" s="14">
        <v>-260.02981854000001</v>
      </c>
      <c r="S1411" s="16">
        <v>314.40076499999998</v>
      </c>
      <c r="T1411" s="14">
        <v>0</v>
      </c>
      <c r="U1411" s="14">
        <v>0</v>
      </c>
      <c r="V1411" s="14">
        <v>2059.9899999999998</v>
      </c>
      <c r="W1411">
        <f t="shared" si="111"/>
        <v>18</v>
      </c>
      <c r="X1411">
        <f t="shared" si="112"/>
        <v>0</v>
      </c>
      <c r="Y1411">
        <f t="shared" si="113"/>
        <v>0</v>
      </c>
      <c r="Z1411">
        <f t="shared" si="110"/>
        <v>143.07451499999999</v>
      </c>
      <c r="AA1411" s="23">
        <f t="shared" si="114"/>
        <v>600.54979500000002</v>
      </c>
    </row>
    <row r="1412" spans="1:27" x14ac:dyDescent="0.25">
      <c r="A1412" s="10" t="s">
        <v>112</v>
      </c>
      <c r="B1412" s="10" t="s">
        <v>113</v>
      </c>
      <c r="C1412" s="11">
        <v>45726.75</v>
      </c>
      <c r="D1412" s="12">
        <v>8.19</v>
      </c>
      <c r="E1412" s="12">
        <v>8.19</v>
      </c>
      <c r="F1412" s="13">
        <v>10.23</v>
      </c>
      <c r="G1412" s="14">
        <v>2949.99</v>
      </c>
      <c r="H1412" s="12">
        <v>0</v>
      </c>
      <c r="I1412" s="12">
        <v>0</v>
      </c>
      <c r="J1412" s="10">
        <v>0</v>
      </c>
      <c r="K1412" s="10">
        <v>0</v>
      </c>
      <c r="L1412" s="14">
        <v>30178.397700000001</v>
      </c>
      <c r="M1412" s="14">
        <v>-2513.4147125709192</v>
      </c>
      <c r="N1412" s="14">
        <v>-1932.153391000001</v>
      </c>
      <c r="O1412" s="14">
        <v>-1463.764020720919</v>
      </c>
      <c r="P1412" s="14">
        <v>-1463.764020720919</v>
      </c>
      <c r="Q1412" s="16">
        <v>0</v>
      </c>
      <c r="R1412" s="14">
        <v>-144.29876085000009</v>
      </c>
      <c r="S1412" s="16">
        <v>-905.35193099999992</v>
      </c>
      <c r="T1412" s="14">
        <v>0</v>
      </c>
      <c r="U1412" s="14">
        <v>0</v>
      </c>
      <c r="V1412" s="14">
        <v>2059.9899999999998</v>
      </c>
      <c r="W1412">
        <f t="shared" si="111"/>
        <v>18</v>
      </c>
      <c r="X1412">
        <f t="shared" si="112"/>
        <v>0</v>
      </c>
      <c r="Y1412">
        <f t="shared" si="113"/>
        <v>0</v>
      </c>
      <c r="Z1412">
        <f t="shared" si="110"/>
        <v>1321.8138192599999</v>
      </c>
      <c r="AA1412" s="23">
        <f t="shared" si="114"/>
        <v>1738.27570752</v>
      </c>
    </row>
    <row r="1413" spans="1:27" x14ac:dyDescent="0.25">
      <c r="A1413" s="10" t="s">
        <v>110</v>
      </c>
      <c r="B1413" s="10" t="s">
        <v>111</v>
      </c>
      <c r="C1413" s="11">
        <v>45726.75</v>
      </c>
      <c r="D1413" s="12">
        <v>10.56</v>
      </c>
      <c r="E1413" s="12">
        <v>10.56</v>
      </c>
      <c r="F1413" s="13">
        <v>19.03</v>
      </c>
      <c r="G1413" s="14">
        <v>2949.99</v>
      </c>
      <c r="H1413" s="12">
        <v>0</v>
      </c>
      <c r="I1413" s="12">
        <v>2874.2</v>
      </c>
      <c r="J1413" s="10">
        <v>0</v>
      </c>
      <c r="K1413" s="10">
        <v>4.4000000000000004</v>
      </c>
      <c r="L1413" s="14">
        <v>56138.309699999998</v>
      </c>
      <c r="M1413" s="14">
        <v>-2032.767522064074</v>
      </c>
      <c r="N1413" s="14">
        <v>-3835.7527910000008</v>
      </c>
      <c r="O1413" s="14">
        <v>-2964.4478333840739</v>
      </c>
      <c r="P1413" s="14">
        <v>-2964.4478333840739</v>
      </c>
      <c r="Q1413" s="16">
        <v>0</v>
      </c>
      <c r="R1413" s="14">
        <v>-82.163121480000015</v>
      </c>
      <c r="S1413" s="16">
        <v>1347.3194328</v>
      </c>
      <c r="T1413" s="14">
        <v>-333.47599999999989</v>
      </c>
      <c r="U1413" s="14">
        <v>0</v>
      </c>
      <c r="V1413" s="14">
        <v>2059.9899999999998</v>
      </c>
      <c r="W1413">
        <f t="shared" si="111"/>
        <v>18</v>
      </c>
      <c r="X1413">
        <f t="shared" si="112"/>
        <v>0</v>
      </c>
      <c r="Y1413">
        <f t="shared" si="113"/>
        <v>12646.48</v>
      </c>
      <c r="Z1413">
        <f t="shared" si="110"/>
        <v>0</v>
      </c>
      <c r="AA1413" s="23">
        <f t="shared" si="114"/>
        <v>1347.3194328</v>
      </c>
    </row>
    <row r="1414" spans="1:27" x14ac:dyDescent="0.25">
      <c r="A1414" s="10" t="s">
        <v>54</v>
      </c>
      <c r="B1414" s="10" t="s">
        <v>54</v>
      </c>
      <c r="C1414" s="11">
        <v>45726.75</v>
      </c>
      <c r="D1414" s="12">
        <v>3.9</v>
      </c>
      <c r="E1414" s="12">
        <v>3.9</v>
      </c>
      <c r="F1414" s="13">
        <v>2.34</v>
      </c>
      <c r="G1414" s="14">
        <v>2949.99</v>
      </c>
      <c r="H1414" s="12">
        <v>2874.2</v>
      </c>
      <c r="I1414" s="12">
        <v>0</v>
      </c>
      <c r="J1414" s="10">
        <v>3.9</v>
      </c>
      <c r="K1414" s="10">
        <v>0</v>
      </c>
      <c r="L1414" s="14">
        <v>6902.9765999999991</v>
      </c>
      <c r="M1414" s="14">
        <v>-1876.3054492283061</v>
      </c>
      <c r="N1414" s="14">
        <v>-2227.2112980000002</v>
      </c>
      <c r="O1414" s="14">
        <v>-2089.0507300283061</v>
      </c>
      <c r="P1414" s="14">
        <v>-2089.0507300283061</v>
      </c>
      <c r="Q1414" s="16">
        <v>0</v>
      </c>
      <c r="R1414" s="14">
        <v>-207.08929800000001</v>
      </c>
      <c r="S1414" s="16">
        <v>124.2535788</v>
      </c>
      <c r="T1414" s="14">
        <v>295.58099999999979</v>
      </c>
      <c r="U1414" s="14">
        <v>0</v>
      </c>
      <c r="V1414" s="14">
        <v>2059.9899999999998</v>
      </c>
      <c r="W1414">
        <f t="shared" si="111"/>
        <v>18</v>
      </c>
      <c r="X1414">
        <f t="shared" si="112"/>
        <v>11209.38</v>
      </c>
      <c r="Y1414">
        <f t="shared" si="113"/>
        <v>0</v>
      </c>
      <c r="Z1414">
        <f t="shared" ref="Z1414:Z1477" si="115">+IFERROR(VLOOKUP(A1414,$AD$2:$AE$7,2,0),0)*L1414</f>
        <v>0</v>
      </c>
      <c r="AA1414" s="23">
        <f t="shared" si="114"/>
        <v>124.2535788</v>
      </c>
    </row>
    <row r="1415" spans="1:27" x14ac:dyDescent="0.25">
      <c r="A1415" s="10" t="s">
        <v>118</v>
      </c>
      <c r="B1415" s="10" t="s">
        <v>119</v>
      </c>
      <c r="C1415" s="11">
        <v>45726.75</v>
      </c>
      <c r="D1415" s="12">
        <v>25.21</v>
      </c>
      <c r="E1415" s="12">
        <v>25.21</v>
      </c>
      <c r="F1415" s="13">
        <v>8.5299999999999994</v>
      </c>
      <c r="G1415" s="14">
        <v>2949.99</v>
      </c>
      <c r="H1415" s="12">
        <v>2874.2</v>
      </c>
      <c r="I1415" s="12">
        <v>0</v>
      </c>
      <c r="J1415" s="10">
        <v>1.9</v>
      </c>
      <c r="K1415" s="10">
        <v>0</v>
      </c>
      <c r="L1415" s="14">
        <v>25163.414700000001</v>
      </c>
      <c r="M1415" s="14">
        <v>-1391.9262520201889</v>
      </c>
      <c r="N1415" s="14">
        <v>-1307.1405689999981</v>
      </c>
      <c r="O1415" s="14">
        <v>-1151.803154140189</v>
      </c>
      <c r="P1415" s="14">
        <v>-1151.803154140189</v>
      </c>
      <c r="Q1415" s="16">
        <v>0</v>
      </c>
      <c r="R1415" s="14">
        <v>-874.81068452999989</v>
      </c>
      <c r="S1415" s="16">
        <v>490.68658664999992</v>
      </c>
      <c r="T1415" s="14">
        <v>144.00099999999989</v>
      </c>
      <c r="U1415" s="14">
        <v>0</v>
      </c>
      <c r="V1415" s="14">
        <v>2059.9899999999998</v>
      </c>
      <c r="W1415">
        <f t="shared" si="111"/>
        <v>18</v>
      </c>
      <c r="X1415">
        <f t="shared" si="112"/>
        <v>5460.98</v>
      </c>
      <c r="Y1415">
        <f t="shared" si="113"/>
        <v>0</v>
      </c>
      <c r="Z1415">
        <f t="shared" si="115"/>
        <v>0</v>
      </c>
      <c r="AA1415" s="23">
        <f t="shared" si="114"/>
        <v>490.68658664999992</v>
      </c>
    </row>
    <row r="1416" spans="1:27" x14ac:dyDescent="0.25">
      <c r="A1416" s="10" t="s">
        <v>108</v>
      </c>
      <c r="B1416" s="10" t="s">
        <v>108</v>
      </c>
      <c r="C1416" s="11">
        <v>45726.75</v>
      </c>
      <c r="D1416" s="12">
        <v>6.08</v>
      </c>
      <c r="E1416" s="12">
        <v>6.08</v>
      </c>
      <c r="F1416" s="13">
        <v>1.51</v>
      </c>
      <c r="G1416" s="14">
        <v>2949.99</v>
      </c>
      <c r="H1416" s="12">
        <v>0</v>
      </c>
      <c r="I1416" s="12">
        <v>2874.2</v>
      </c>
      <c r="J1416" s="10">
        <v>0</v>
      </c>
      <c r="K1416" s="10">
        <v>3.5</v>
      </c>
      <c r="L1416" s="14">
        <v>4454.4848999999986</v>
      </c>
      <c r="M1416" s="14">
        <v>-1372.717500634928</v>
      </c>
      <c r="N1416" s="14">
        <v>-715.96257299999877</v>
      </c>
      <c r="O1416" s="14">
        <v>-675.09311626493013</v>
      </c>
      <c r="P1416" s="14">
        <v>-675.09311626493013</v>
      </c>
      <c r="Q1416" s="16">
        <v>0</v>
      </c>
      <c r="R1416" s="14">
        <v>-536.14888253999993</v>
      </c>
      <c r="S1416" s="16">
        <v>103.78949817</v>
      </c>
      <c r="T1416" s="14">
        <v>-265.26499999999828</v>
      </c>
      <c r="U1416" s="14">
        <v>0</v>
      </c>
      <c r="V1416" s="14">
        <v>2059.9899999999998</v>
      </c>
      <c r="W1416">
        <f t="shared" si="111"/>
        <v>18</v>
      </c>
      <c r="X1416">
        <f t="shared" si="112"/>
        <v>0</v>
      </c>
      <c r="Y1416">
        <f t="shared" si="113"/>
        <v>10059.699999999999</v>
      </c>
      <c r="Z1416">
        <f t="shared" si="115"/>
        <v>0</v>
      </c>
      <c r="AA1416" s="23">
        <f t="shared" si="114"/>
        <v>103.78949817</v>
      </c>
    </row>
    <row r="1417" spans="1:27" x14ac:dyDescent="0.25">
      <c r="A1417" s="10" t="s">
        <v>90</v>
      </c>
      <c r="B1417" s="10" t="s">
        <v>91</v>
      </c>
      <c r="C1417" s="11">
        <v>45726.75</v>
      </c>
      <c r="D1417" s="12">
        <v>4.5</v>
      </c>
      <c r="E1417" s="12">
        <v>4.5</v>
      </c>
      <c r="F1417" s="13">
        <v>9.18</v>
      </c>
      <c r="G1417" s="14">
        <v>2949.99</v>
      </c>
      <c r="H1417" s="12">
        <v>0</v>
      </c>
      <c r="I1417" s="12">
        <v>2874.2</v>
      </c>
      <c r="J1417" s="10">
        <v>0</v>
      </c>
      <c r="K1417" s="10">
        <v>3</v>
      </c>
      <c r="L1417" s="14">
        <v>27080.908200000002</v>
      </c>
      <c r="M1417" s="14">
        <v>-1312.0925996281539</v>
      </c>
      <c r="N1417" s="14">
        <v>-1599.023496</v>
      </c>
      <c r="O1417" s="14">
        <v>-1178.7092810281549</v>
      </c>
      <c r="P1417" s="14">
        <v>-1178.7092810281549</v>
      </c>
      <c r="Q1417" s="16">
        <v>0</v>
      </c>
      <c r="R1417" s="14">
        <v>-230.98421699999989</v>
      </c>
      <c r="S1417" s="16">
        <v>324.97089840000001</v>
      </c>
      <c r="T1417" s="14">
        <v>-227.3699999999985</v>
      </c>
      <c r="U1417" s="14">
        <v>0</v>
      </c>
      <c r="V1417" s="14">
        <v>2059.9899999999998</v>
      </c>
      <c r="W1417">
        <f t="shared" si="111"/>
        <v>18</v>
      </c>
      <c r="X1417">
        <f t="shared" si="112"/>
        <v>0</v>
      </c>
      <c r="Y1417">
        <f t="shared" si="113"/>
        <v>8622.5999999999985</v>
      </c>
      <c r="Z1417">
        <f t="shared" si="115"/>
        <v>0</v>
      </c>
      <c r="AA1417" s="23">
        <f t="shared" si="114"/>
        <v>324.97089840000001</v>
      </c>
    </row>
    <row r="1418" spans="1:27" x14ac:dyDescent="0.25">
      <c r="A1418" s="10" t="s">
        <v>46</v>
      </c>
      <c r="B1418" s="10" t="s">
        <v>47</v>
      </c>
      <c r="C1418" s="11">
        <v>45726.75</v>
      </c>
      <c r="D1418" s="12">
        <v>3</v>
      </c>
      <c r="E1418" s="12">
        <v>3</v>
      </c>
      <c r="F1418" s="13">
        <v>8</v>
      </c>
      <c r="G1418" s="14">
        <v>2949.99</v>
      </c>
      <c r="H1418" s="12">
        <v>0</v>
      </c>
      <c r="I1418" s="12">
        <v>2874.2</v>
      </c>
      <c r="J1418" s="10">
        <v>0</v>
      </c>
      <c r="K1418" s="10">
        <v>3</v>
      </c>
      <c r="L1418" s="14">
        <v>23599.919999999998</v>
      </c>
      <c r="M1418" s="14">
        <v>-1145.184602421049</v>
      </c>
      <c r="N1418" s="14">
        <v>-1903.5994000000001</v>
      </c>
      <c r="O1418" s="14">
        <v>-1537.312502421051</v>
      </c>
      <c r="P1418" s="14">
        <v>-1537.312502421051</v>
      </c>
      <c r="Q1418" s="16">
        <v>0</v>
      </c>
      <c r="R1418" s="14">
        <v>-300.89897999999988</v>
      </c>
      <c r="S1418" s="16">
        <v>920.3968799999999</v>
      </c>
      <c r="T1418" s="14">
        <v>-227.3699999999985</v>
      </c>
      <c r="U1418" s="14">
        <v>0</v>
      </c>
      <c r="V1418" s="14">
        <v>2059.9899999999998</v>
      </c>
      <c r="W1418">
        <f t="shared" si="111"/>
        <v>18</v>
      </c>
      <c r="X1418">
        <f t="shared" si="112"/>
        <v>0</v>
      </c>
      <c r="Y1418">
        <f t="shared" si="113"/>
        <v>8622.5999999999985</v>
      </c>
      <c r="Z1418">
        <f t="shared" si="115"/>
        <v>0</v>
      </c>
      <c r="AA1418" s="23">
        <f t="shared" si="114"/>
        <v>920.3968799999999</v>
      </c>
    </row>
    <row r="1419" spans="1:27" x14ac:dyDescent="0.25">
      <c r="A1419" s="10" t="s">
        <v>112</v>
      </c>
      <c r="B1419" s="10" t="s">
        <v>155</v>
      </c>
      <c r="C1419" s="11">
        <v>45726.75</v>
      </c>
      <c r="D1419" s="12">
        <v>0</v>
      </c>
      <c r="E1419" s="12">
        <v>0</v>
      </c>
      <c r="F1419" s="13">
        <v>5.2</v>
      </c>
      <c r="G1419" s="14">
        <v>2949.99</v>
      </c>
      <c r="H1419" s="12">
        <v>0</v>
      </c>
      <c r="I1419" s="12">
        <v>2874.2</v>
      </c>
      <c r="J1419" s="10">
        <v>0</v>
      </c>
      <c r="K1419" s="10">
        <v>4.5</v>
      </c>
      <c r="L1419" s="14">
        <v>15339.948</v>
      </c>
      <c r="M1419" s="14">
        <v>-1118.064624073683</v>
      </c>
      <c r="N1419" s="14">
        <v>-666.25979000000018</v>
      </c>
      <c r="O1419" s="14">
        <v>-428.17330657368302</v>
      </c>
      <c r="P1419" s="14">
        <v>-428.17330657368302</v>
      </c>
      <c r="Q1419" s="16">
        <v>0</v>
      </c>
      <c r="R1419" s="14">
        <v>-42.037357500000013</v>
      </c>
      <c r="S1419" s="16">
        <v>-306.79895999999991</v>
      </c>
      <c r="T1419" s="14">
        <v>-341.05499999999978</v>
      </c>
      <c r="U1419" s="14">
        <v>0</v>
      </c>
      <c r="V1419" s="14">
        <v>2059.9899999999998</v>
      </c>
      <c r="W1419">
        <f t="shared" si="111"/>
        <v>18</v>
      </c>
      <c r="X1419">
        <f t="shared" si="112"/>
        <v>0</v>
      </c>
      <c r="Y1419">
        <f t="shared" si="113"/>
        <v>12933.9</v>
      </c>
      <c r="Z1419">
        <f t="shared" si="115"/>
        <v>671.88972239999998</v>
      </c>
      <c r="AA1419" s="23">
        <f t="shared" si="114"/>
        <v>1036.9804848000001</v>
      </c>
    </row>
    <row r="1420" spans="1:27" x14ac:dyDescent="0.25">
      <c r="A1420" s="10" t="s">
        <v>98</v>
      </c>
      <c r="B1420" s="10" t="s">
        <v>99</v>
      </c>
      <c r="C1420" s="11">
        <v>45726.75</v>
      </c>
      <c r="D1420" s="12">
        <v>45</v>
      </c>
      <c r="E1420" s="12">
        <v>22.5</v>
      </c>
      <c r="F1420" s="13">
        <v>8.34</v>
      </c>
      <c r="G1420" s="14">
        <v>2949.99</v>
      </c>
      <c r="H1420" s="12">
        <v>2874.2</v>
      </c>
      <c r="I1420" s="12">
        <v>0</v>
      </c>
      <c r="J1420" s="10">
        <v>2.2000000000000002</v>
      </c>
      <c r="K1420" s="10">
        <v>0</v>
      </c>
      <c r="L1420" s="14">
        <v>24602.9166</v>
      </c>
      <c r="M1420" s="14">
        <v>-874.23681912353675</v>
      </c>
      <c r="N1420" s="14">
        <v>-1067.3063819999979</v>
      </c>
      <c r="O1420" s="14">
        <v>-889.9450797735368</v>
      </c>
      <c r="P1420" s="14">
        <v>-889.9450797735368</v>
      </c>
      <c r="Q1420" s="16">
        <v>0</v>
      </c>
      <c r="R1420" s="14">
        <v>-691.66940534999992</v>
      </c>
      <c r="S1420" s="16">
        <v>540.63966599999992</v>
      </c>
      <c r="T1420" s="14">
        <v>166.73799999999989</v>
      </c>
      <c r="U1420" s="14">
        <v>0</v>
      </c>
      <c r="V1420" s="14">
        <v>2059.9899999999998</v>
      </c>
      <c r="W1420">
        <f t="shared" si="111"/>
        <v>18</v>
      </c>
      <c r="X1420">
        <f t="shared" si="112"/>
        <v>6323.24</v>
      </c>
      <c r="Y1420">
        <f t="shared" si="113"/>
        <v>0</v>
      </c>
      <c r="Z1420">
        <f t="shared" si="115"/>
        <v>246.029166</v>
      </c>
      <c r="AA1420" s="23">
        <f t="shared" si="114"/>
        <v>1032.6979979999999</v>
      </c>
    </row>
    <row r="1421" spans="1:27" x14ac:dyDescent="0.25">
      <c r="A1421" s="10" t="s">
        <v>26</v>
      </c>
      <c r="B1421" s="10" t="s">
        <v>28</v>
      </c>
      <c r="C1421" s="11">
        <v>45726.75</v>
      </c>
      <c r="D1421" s="12">
        <v>2.5</v>
      </c>
      <c r="E1421" s="12">
        <v>2.5</v>
      </c>
      <c r="F1421" s="13">
        <v>4.7300000000000004</v>
      </c>
      <c r="G1421" s="14">
        <v>2949.99</v>
      </c>
      <c r="H1421" s="12">
        <v>0</v>
      </c>
      <c r="I1421" s="12">
        <v>2874.2</v>
      </c>
      <c r="J1421" s="10">
        <v>0</v>
      </c>
      <c r="K1421" s="10">
        <v>1</v>
      </c>
      <c r="L1421" s="14">
        <v>13953.4527</v>
      </c>
      <c r="M1421" s="14">
        <v>-803.3034703988626</v>
      </c>
      <c r="N1421" s="14">
        <v>-1170.713631000001</v>
      </c>
      <c r="O1421" s="14">
        <v>-738.79718214886259</v>
      </c>
      <c r="P1421" s="14">
        <v>-738.79718214886259</v>
      </c>
      <c r="Q1421" s="16">
        <v>0</v>
      </c>
      <c r="R1421" s="14">
        <v>-93.367183500000024</v>
      </c>
      <c r="S1421" s="16">
        <v>104.65089525</v>
      </c>
      <c r="T1421" s="14">
        <v>-75.789999999999964</v>
      </c>
      <c r="U1421" s="14">
        <v>0</v>
      </c>
      <c r="V1421" s="14">
        <v>2059.9899999999998</v>
      </c>
      <c r="W1421">
        <f t="shared" si="111"/>
        <v>18</v>
      </c>
      <c r="X1421">
        <f t="shared" si="112"/>
        <v>0</v>
      </c>
      <c r="Y1421">
        <f t="shared" si="113"/>
        <v>2874.2</v>
      </c>
      <c r="Z1421">
        <f t="shared" si="115"/>
        <v>0</v>
      </c>
      <c r="AA1421" s="23">
        <f t="shared" si="114"/>
        <v>104.65089525</v>
      </c>
    </row>
    <row r="1422" spans="1:27" x14ac:dyDescent="0.25">
      <c r="A1422" s="10" t="s">
        <v>112</v>
      </c>
      <c r="B1422" s="10" t="s">
        <v>154</v>
      </c>
      <c r="C1422" s="11">
        <v>45726.75</v>
      </c>
      <c r="D1422" s="12">
        <v>0</v>
      </c>
      <c r="E1422" s="12">
        <v>0</v>
      </c>
      <c r="F1422" s="13">
        <v>5.2</v>
      </c>
      <c r="G1422" s="14">
        <v>2949.99</v>
      </c>
      <c r="H1422" s="12">
        <v>0</v>
      </c>
      <c r="I1422" s="12">
        <v>2874.2</v>
      </c>
      <c r="J1422" s="10">
        <v>0</v>
      </c>
      <c r="K1422" s="10">
        <v>5</v>
      </c>
      <c r="L1422" s="14">
        <v>15339.948</v>
      </c>
      <c r="M1422" s="14">
        <v>-784.53717560526252</v>
      </c>
      <c r="N1422" s="14">
        <v>-190.35994000000019</v>
      </c>
      <c r="O1422" s="14">
        <v>-98.788215605262707</v>
      </c>
      <c r="P1422" s="14">
        <v>-98.788215605262707</v>
      </c>
      <c r="Q1422" s="16">
        <v>0</v>
      </c>
      <c r="R1422" s="14">
        <v>0</v>
      </c>
      <c r="S1422" s="16">
        <v>-306.79895999999991</v>
      </c>
      <c r="T1422" s="14">
        <v>-378.94999999999982</v>
      </c>
      <c r="U1422" s="14">
        <v>0</v>
      </c>
      <c r="V1422" s="14">
        <v>2059.9899999999998</v>
      </c>
      <c r="W1422">
        <f t="shared" si="111"/>
        <v>18</v>
      </c>
      <c r="X1422">
        <f t="shared" si="112"/>
        <v>0</v>
      </c>
      <c r="Y1422">
        <f t="shared" si="113"/>
        <v>14371</v>
      </c>
      <c r="Z1422">
        <f t="shared" si="115"/>
        <v>671.88972239999998</v>
      </c>
      <c r="AA1422" s="23">
        <f t="shared" si="114"/>
        <v>1036.9804848000001</v>
      </c>
    </row>
    <row r="1423" spans="1:27" x14ac:dyDescent="0.25">
      <c r="A1423" s="10" t="s">
        <v>80</v>
      </c>
      <c r="B1423" s="10" t="s">
        <v>81</v>
      </c>
      <c r="C1423" s="11">
        <v>45726.75</v>
      </c>
      <c r="D1423" s="12">
        <v>1.43</v>
      </c>
      <c r="E1423" s="12">
        <v>1.43</v>
      </c>
      <c r="F1423" s="13">
        <v>2.14</v>
      </c>
      <c r="G1423" s="14">
        <v>2949.99</v>
      </c>
      <c r="H1423" s="12">
        <v>0</v>
      </c>
      <c r="I1423" s="12">
        <v>0</v>
      </c>
      <c r="J1423" s="10">
        <v>0</v>
      </c>
      <c r="K1423" s="10">
        <v>0</v>
      </c>
      <c r="L1423" s="14">
        <v>6312.9786000000004</v>
      </c>
      <c r="M1423" s="14">
        <v>-543.52114587763117</v>
      </c>
      <c r="N1423" s="14">
        <v>-704.33177800000044</v>
      </c>
      <c r="O1423" s="14">
        <v>-606.35003289763119</v>
      </c>
      <c r="P1423" s="14">
        <v>-606.35003289763119</v>
      </c>
      <c r="Q1423" s="16">
        <v>0</v>
      </c>
      <c r="R1423" s="14">
        <v>-47.64823848000001</v>
      </c>
      <c r="S1423" s="16">
        <v>110.4771255</v>
      </c>
      <c r="T1423" s="14">
        <v>0</v>
      </c>
      <c r="U1423" s="14">
        <v>0</v>
      </c>
      <c r="V1423" s="14">
        <v>2059.9899999999998</v>
      </c>
      <c r="W1423">
        <f t="shared" si="111"/>
        <v>18</v>
      </c>
      <c r="X1423">
        <f t="shared" si="112"/>
        <v>0</v>
      </c>
      <c r="Y1423">
        <f t="shared" si="113"/>
        <v>0</v>
      </c>
      <c r="Z1423">
        <f t="shared" si="115"/>
        <v>0</v>
      </c>
      <c r="AA1423" s="23">
        <f t="shared" si="114"/>
        <v>110.4771255</v>
      </c>
    </row>
    <row r="1424" spans="1:27" x14ac:dyDescent="0.25">
      <c r="A1424" s="10" t="s">
        <v>54</v>
      </c>
      <c r="B1424" s="10" t="s">
        <v>55</v>
      </c>
      <c r="C1424" s="11">
        <v>45726.75</v>
      </c>
      <c r="D1424" s="12">
        <v>2.7</v>
      </c>
      <c r="E1424" s="12">
        <v>2.7</v>
      </c>
      <c r="F1424" s="13">
        <v>0</v>
      </c>
      <c r="G1424" s="14">
        <v>2949.99</v>
      </c>
      <c r="H1424" s="12">
        <v>0</v>
      </c>
      <c r="I1424" s="12">
        <v>0</v>
      </c>
      <c r="J1424" s="10">
        <v>0</v>
      </c>
      <c r="K1424" s="10">
        <v>0</v>
      </c>
      <c r="L1424" s="14">
        <v>0</v>
      </c>
      <c r="M1424" s="14">
        <v>-451.12818866650832</v>
      </c>
      <c r="N1424" s="14">
        <v>-238.94918999999959</v>
      </c>
      <c r="O1424" s="14">
        <v>-224.12645816650831</v>
      </c>
      <c r="P1424" s="14">
        <v>-224.12645816650831</v>
      </c>
      <c r="Q1424" s="16">
        <v>0</v>
      </c>
      <c r="R1424" s="14">
        <v>-227.00173050000001</v>
      </c>
      <c r="S1424" s="16">
        <v>0</v>
      </c>
      <c r="T1424" s="14">
        <v>0</v>
      </c>
      <c r="U1424" s="14">
        <v>0</v>
      </c>
      <c r="V1424" s="14">
        <v>2059.9899999999998</v>
      </c>
      <c r="W1424">
        <f t="shared" si="111"/>
        <v>18</v>
      </c>
      <c r="X1424">
        <f t="shared" si="112"/>
        <v>0</v>
      </c>
      <c r="Y1424">
        <f t="shared" si="113"/>
        <v>0</v>
      </c>
      <c r="Z1424">
        <f t="shared" si="115"/>
        <v>0</v>
      </c>
      <c r="AA1424" s="23">
        <f t="shared" si="114"/>
        <v>0</v>
      </c>
    </row>
    <row r="1425" spans="1:27" x14ac:dyDescent="0.25">
      <c r="A1425" s="10" t="s">
        <v>112</v>
      </c>
      <c r="B1425" s="10" t="s">
        <v>114</v>
      </c>
      <c r="C1425" s="11">
        <v>45726.75</v>
      </c>
      <c r="D1425" s="12">
        <v>4.8</v>
      </c>
      <c r="E1425" s="12">
        <v>4.8</v>
      </c>
      <c r="F1425" s="13">
        <v>5</v>
      </c>
      <c r="G1425" s="14">
        <v>2949.99</v>
      </c>
      <c r="H1425" s="12">
        <v>0</v>
      </c>
      <c r="I1425" s="12">
        <v>0</v>
      </c>
      <c r="J1425" s="10">
        <v>0</v>
      </c>
      <c r="K1425" s="10">
        <v>0</v>
      </c>
      <c r="L1425" s="14">
        <v>14749.95</v>
      </c>
      <c r="M1425" s="14">
        <v>-393.78721560526259</v>
      </c>
      <c r="N1425" s="14">
        <v>-190.35994000000019</v>
      </c>
      <c r="O1425" s="14">
        <v>-98.788215605262693</v>
      </c>
      <c r="P1425" s="14">
        <v>-98.788215605262693</v>
      </c>
      <c r="Q1425" s="16">
        <v>0</v>
      </c>
      <c r="R1425" s="14">
        <v>0</v>
      </c>
      <c r="S1425" s="16">
        <v>-294.99899999999991</v>
      </c>
      <c r="T1425" s="14">
        <v>0</v>
      </c>
      <c r="U1425" s="14">
        <v>0</v>
      </c>
      <c r="V1425" s="14">
        <v>2059.9899999999998</v>
      </c>
      <c r="W1425">
        <f t="shared" si="111"/>
        <v>18</v>
      </c>
      <c r="X1425">
        <f t="shared" si="112"/>
        <v>0</v>
      </c>
      <c r="Y1425">
        <f t="shared" si="113"/>
        <v>0</v>
      </c>
      <c r="Z1425">
        <f t="shared" si="115"/>
        <v>646.04781000000003</v>
      </c>
      <c r="AA1425" s="23">
        <f t="shared" si="114"/>
        <v>997.09662000000014</v>
      </c>
    </row>
    <row r="1426" spans="1:27" x14ac:dyDescent="0.25">
      <c r="A1426" s="10" t="s">
        <v>98</v>
      </c>
      <c r="B1426" s="10" t="s">
        <v>102</v>
      </c>
      <c r="C1426" s="11">
        <v>45726.75</v>
      </c>
      <c r="D1426" s="12">
        <v>1.1000000000000001</v>
      </c>
      <c r="E1426" s="12">
        <v>0.55000000000000004</v>
      </c>
      <c r="F1426" s="13">
        <v>0.46</v>
      </c>
      <c r="G1426" s="14">
        <v>2949.99</v>
      </c>
      <c r="H1426" s="12">
        <v>2874.2</v>
      </c>
      <c r="I1426" s="12">
        <v>0</v>
      </c>
      <c r="J1426" s="10">
        <v>0.5</v>
      </c>
      <c r="K1426" s="10">
        <v>0</v>
      </c>
      <c r="L1426" s="14">
        <v>1356.9954</v>
      </c>
      <c r="M1426" s="14">
        <v>-261.92277083573259</v>
      </c>
      <c r="N1426" s="14">
        <v>-342.64789200000001</v>
      </c>
      <c r="O1426" s="14">
        <v>-299.63582653573258</v>
      </c>
      <c r="P1426" s="14">
        <v>-299.63582653573258</v>
      </c>
      <c r="Q1426" s="16">
        <v>0</v>
      </c>
      <c r="R1426" s="14">
        <v>-30.001398299999991</v>
      </c>
      <c r="S1426" s="16">
        <v>29.81945399999999</v>
      </c>
      <c r="T1426" s="14">
        <v>37.894999999999982</v>
      </c>
      <c r="U1426" s="14">
        <v>0</v>
      </c>
      <c r="V1426" s="14">
        <v>2059.9899999999998</v>
      </c>
      <c r="W1426">
        <f t="shared" si="111"/>
        <v>18</v>
      </c>
      <c r="X1426">
        <f t="shared" si="112"/>
        <v>1437.1</v>
      </c>
      <c r="Y1426">
        <f t="shared" si="113"/>
        <v>0</v>
      </c>
      <c r="Z1426">
        <f t="shared" si="115"/>
        <v>13.569954000000001</v>
      </c>
      <c r="AA1426" s="23">
        <f t="shared" si="114"/>
        <v>56.959361999999992</v>
      </c>
    </row>
    <row r="1427" spans="1:27" x14ac:dyDescent="0.25">
      <c r="A1427" s="10" t="s">
        <v>26</v>
      </c>
      <c r="B1427" s="10" t="s">
        <v>32</v>
      </c>
      <c r="C1427" s="11">
        <v>45726.75</v>
      </c>
      <c r="D1427" s="12">
        <v>0.23</v>
      </c>
      <c r="E1427" s="12">
        <v>0.23</v>
      </c>
      <c r="F1427" s="13">
        <v>0.34</v>
      </c>
      <c r="G1427" s="14">
        <v>2949.99</v>
      </c>
      <c r="H1427" s="12">
        <v>2874.2</v>
      </c>
      <c r="I1427" s="12">
        <v>0</v>
      </c>
      <c r="J1427" s="10">
        <v>0.1</v>
      </c>
      <c r="K1427" s="10">
        <v>0</v>
      </c>
      <c r="L1427" s="14">
        <v>1002.9965999999999</v>
      </c>
      <c r="M1427" s="14">
        <v>-188.95648254820571</v>
      </c>
      <c r="N1427" s="14">
        <v>-228.431928</v>
      </c>
      <c r="O1427" s="14">
        <v>-197.38507966820569</v>
      </c>
      <c r="P1427" s="14">
        <v>-197.38507966820569</v>
      </c>
      <c r="Q1427" s="16">
        <v>0</v>
      </c>
      <c r="R1427" s="14">
        <v>-17.204341679999999</v>
      </c>
      <c r="S1427" s="16">
        <v>18.053938800000001</v>
      </c>
      <c r="T1427" s="14">
        <v>7.5789999999999971</v>
      </c>
      <c r="U1427" s="14">
        <v>0</v>
      </c>
      <c r="V1427" s="14">
        <v>2059.9899999999998</v>
      </c>
      <c r="W1427">
        <f t="shared" si="111"/>
        <v>18</v>
      </c>
      <c r="X1427">
        <f t="shared" si="112"/>
        <v>287.42</v>
      </c>
      <c r="Y1427">
        <f t="shared" si="113"/>
        <v>0</v>
      </c>
      <c r="Z1427">
        <f t="shared" si="115"/>
        <v>0</v>
      </c>
      <c r="AA1427" s="23">
        <f t="shared" si="114"/>
        <v>18.053938800000001</v>
      </c>
    </row>
    <row r="1428" spans="1:27" x14ac:dyDescent="0.25">
      <c r="A1428" s="10" t="s">
        <v>21</v>
      </c>
      <c r="B1428" s="10" t="s">
        <v>23</v>
      </c>
      <c r="C1428" s="11">
        <v>45726.75</v>
      </c>
      <c r="D1428" s="12">
        <v>5</v>
      </c>
      <c r="E1428" s="12">
        <v>5</v>
      </c>
      <c r="F1428" s="13">
        <v>9.1300000000000008</v>
      </c>
      <c r="G1428" s="14">
        <v>2949.99</v>
      </c>
      <c r="H1428" s="12">
        <v>0</v>
      </c>
      <c r="I1428" s="12">
        <v>2881.13</v>
      </c>
      <c r="J1428" s="10">
        <v>0</v>
      </c>
      <c r="K1428" s="10">
        <v>4</v>
      </c>
      <c r="L1428" s="14">
        <v>26933.4087</v>
      </c>
      <c r="M1428" s="14">
        <v>-179.9494097379249</v>
      </c>
      <c r="N1428" s="14">
        <v>-123.7339610000007</v>
      </c>
      <c r="O1428" s="14">
        <v>-12.24304453792619</v>
      </c>
      <c r="P1428" s="14">
        <v>-12.24304453792619</v>
      </c>
      <c r="Q1428" s="16">
        <v>0</v>
      </c>
      <c r="R1428" s="14">
        <v>0</v>
      </c>
      <c r="S1428" s="16">
        <v>107.7336348</v>
      </c>
      <c r="T1428" s="14">
        <v>-275.43999999999869</v>
      </c>
      <c r="U1428" s="14">
        <v>0</v>
      </c>
      <c r="V1428" s="14">
        <v>2059.9899999999998</v>
      </c>
      <c r="W1428">
        <f t="shared" si="111"/>
        <v>18</v>
      </c>
      <c r="X1428">
        <f t="shared" si="112"/>
        <v>0</v>
      </c>
      <c r="Y1428">
        <f t="shared" si="113"/>
        <v>11524.52</v>
      </c>
      <c r="Z1428">
        <f t="shared" si="115"/>
        <v>0</v>
      </c>
      <c r="AA1428" s="23">
        <f t="shared" si="114"/>
        <v>107.7336348</v>
      </c>
    </row>
    <row r="1429" spans="1:27" x14ac:dyDescent="0.25">
      <c r="A1429" s="10" t="s">
        <v>65</v>
      </c>
      <c r="B1429" s="10" t="s">
        <v>68</v>
      </c>
      <c r="C1429" s="11">
        <v>45726.75</v>
      </c>
      <c r="D1429" s="12">
        <v>2.2000000000000002</v>
      </c>
      <c r="E1429" s="12">
        <v>2.2000000000000002</v>
      </c>
      <c r="F1429" s="13">
        <v>5.72</v>
      </c>
      <c r="G1429" s="14">
        <v>2949.99</v>
      </c>
      <c r="H1429" s="12">
        <v>0</v>
      </c>
      <c r="I1429" s="12">
        <v>2874.2</v>
      </c>
      <c r="J1429" s="10">
        <v>0</v>
      </c>
      <c r="K1429" s="10">
        <v>3.5</v>
      </c>
      <c r="L1429" s="14">
        <v>16873.942800000001</v>
      </c>
      <c r="M1429" s="14">
        <v>-149.80825184093911</v>
      </c>
      <c r="N1429" s="14">
        <v>-19.03599399999959</v>
      </c>
      <c r="O1429" s="14">
        <v>-2.6608514409407702</v>
      </c>
      <c r="P1429" s="14">
        <v>-2.6608514409407702</v>
      </c>
      <c r="Q1429" s="16">
        <v>0</v>
      </c>
      <c r="R1429" s="14">
        <v>0</v>
      </c>
      <c r="S1429" s="16">
        <v>118.11759960000001</v>
      </c>
      <c r="T1429" s="14">
        <v>-265.26499999999828</v>
      </c>
      <c r="U1429" s="14">
        <v>0</v>
      </c>
      <c r="V1429" s="14">
        <v>2059.9899999999998</v>
      </c>
      <c r="W1429">
        <f t="shared" si="111"/>
        <v>18</v>
      </c>
      <c r="X1429">
        <f t="shared" si="112"/>
        <v>0</v>
      </c>
      <c r="Y1429">
        <f t="shared" si="113"/>
        <v>10059.699999999999</v>
      </c>
      <c r="Z1429">
        <f t="shared" si="115"/>
        <v>0</v>
      </c>
      <c r="AA1429" s="23">
        <f t="shared" si="114"/>
        <v>118.11759960000001</v>
      </c>
    </row>
    <row r="1430" spans="1:27" x14ac:dyDescent="0.25">
      <c r="A1430" s="10" t="s">
        <v>98</v>
      </c>
      <c r="B1430" s="10" t="s">
        <v>105</v>
      </c>
      <c r="C1430" s="11">
        <v>45726.75</v>
      </c>
      <c r="D1430" s="12">
        <v>4.9000000000000004</v>
      </c>
      <c r="E1430" s="12">
        <v>2.4500000000000002</v>
      </c>
      <c r="F1430" s="13">
        <v>2.83</v>
      </c>
      <c r="G1430" s="14">
        <v>2949.99</v>
      </c>
      <c r="H1430" s="12">
        <v>2874.2</v>
      </c>
      <c r="I1430" s="12">
        <v>0</v>
      </c>
      <c r="J1430" s="10">
        <v>0.2</v>
      </c>
      <c r="K1430" s="10">
        <v>0</v>
      </c>
      <c r="L1430" s="14">
        <v>8348.4717000000001</v>
      </c>
      <c r="M1430" s="14">
        <v>-145.91735465461659</v>
      </c>
      <c r="N1430" s="14">
        <v>-599.63381100000038</v>
      </c>
      <c r="O1430" s="14">
        <v>-335.01610390461661</v>
      </c>
      <c r="P1430" s="14">
        <v>-335.01610390461661</v>
      </c>
      <c r="Q1430" s="16">
        <v>0</v>
      </c>
      <c r="R1430" s="14">
        <v>-9.5137177500000067</v>
      </c>
      <c r="S1430" s="16">
        <v>183.45446699999999</v>
      </c>
      <c r="T1430" s="14">
        <v>15.157999999999991</v>
      </c>
      <c r="U1430" s="14">
        <v>0</v>
      </c>
      <c r="V1430" s="14">
        <v>2059.9899999999998</v>
      </c>
      <c r="W1430">
        <f t="shared" si="111"/>
        <v>18</v>
      </c>
      <c r="X1430">
        <f t="shared" si="112"/>
        <v>574.84</v>
      </c>
      <c r="Y1430">
        <f t="shared" si="113"/>
        <v>0</v>
      </c>
      <c r="Z1430">
        <f t="shared" si="115"/>
        <v>83.484717000000003</v>
      </c>
      <c r="AA1430" s="23">
        <f t="shared" si="114"/>
        <v>350.423901</v>
      </c>
    </row>
    <row r="1431" spans="1:27" x14ac:dyDescent="0.25">
      <c r="A1431" s="10" t="s">
        <v>108</v>
      </c>
      <c r="B1431" s="10" t="s">
        <v>109</v>
      </c>
      <c r="C1431" s="11">
        <v>45726.75</v>
      </c>
      <c r="D1431" s="12">
        <v>0.75</v>
      </c>
      <c r="E1431" s="12">
        <v>0.75</v>
      </c>
      <c r="F1431" s="13">
        <v>0</v>
      </c>
      <c r="G1431" s="14">
        <v>2949.99</v>
      </c>
      <c r="H1431" s="12">
        <v>2874.2</v>
      </c>
      <c r="I1431" s="12">
        <v>0</v>
      </c>
      <c r="J1431" s="10">
        <v>0.1</v>
      </c>
      <c r="K1431" s="10">
        <v>0</v>
      </c>
      <c r="L1431" s="14">
        <v>0</v>
      </c>
      <c r="M1431" s="14">
        <v>-103.5701485664012</v>
      </c>
      <c r="N1431" s="14">
        <v>-61.949789999999901</v>
      </c>
      <c r="O1431" s="14">
        <v>-58.969725446401149</v>
      </c>
      <c r="P1431" s="14">
        <v>-58.969725446401149</v>
      </c>
      <c r="Q1431" s="16">
        <v>0</v>
      </c>
      <c r="R1431" s="14">
        <v>-52.179423120000003</v>
      </c>
      <c r="S1431" s="16">
        <v>0</v>
      </c>
      <c r="T1431" s="14">
        <v>7.5789999999999971</v>
      </c>
      <c r="U1431" s="14">
        <v>0</v>
      </c>
      <c r="V1431" s="14">
        <v>2059.9899999999998</v>
      </c>
      <c r="W1431">
        <f t="shared" si="111"/>
        <v>18</v>
      </c>
      <c r="X1431">
        <f t="shared" si="112"/>
        <v>287.42</v>
      </c>
      <c r="Y1431">
        <f t="shared" si="113"/>
        <v>0</v>
      </c>
      <c r="Z1431">
        <f t="shared" si="115"/>
        <v>0</v>
      </c>
      <c r="AA1431" s="23">
        <f t="shared" si="114"/>
        <v>0</v>
      </c>
    </row>
    <row r="1432" spans="1:27" x14ac:dyDescent="0.25">
      <c r="A1432" s="10" t="s">
        <v>92</v>
      </c>
      <c r="B1432" s="10" t="s">
        <v>93</v>
      </c>
      <c r="C1432" s="11">
        <v>45726.75</v>
      </c>
      <c r="D1432" s="12">
        <v>1.94</v>
      </c>
      <c r="E1432" s="12">
        <v>1.94</v>
      </c>
      <c r="F1432" s="13">
        <v>2.0699999999999998</v>
      </c>
      <c r="G1432" s="14">
        <v>2949.99</v>
      </c>
      <c r="H1432" s="12">
        <v>2874.2</v>
      </c>
      <c r="I1432" s="12">
        <v>0</v>
      </c>
      <c r="J1432" s="10">
        <v>0.2</v>
      </c>
      <c r="K1432" s="10">
        <v>0</v>
      </c>
      <c r="L1432" s="14">
        <v>6106.4792999999991</v>
      </c>
      <c r="M1432" s="14">
        <v>-90.790467611446729</v>
      </c>
      <c r="N1432" s="14">
        <v>-352.16588899999988</v>
      </c>
      <c r="O1432" s="14">
        <v>-257.38915425144671</v>
      </c>
      <c r="P1432" s="14">
        <v>-257.38915425144671</v>
      </c>
      <c r="Q1432" s="16">
        <v>0</v>
      </c>
      <c r="R1432" s="14">
        <v>0</v>
      </c>
      <c r="S1432" s="16">
        <v>151.44068664</v>
      </c>
      <c r="T1432" s="14">
        <v>15.157999999999991</v>
      </c>
      <c r="U1432" s="14">
        <v>0</v>
      </c>
      <c r="V1432" s="14">
        <v>2059.9899999999998</v>
      </c>
      <c r="W1432">
        <f t="shared" si="111"/>
        <v>18</v>
      </c>
      <c r="X1432">
        <f t="shared" si="112"/>
        <v>574.84</v>
      </c>
      <c r="Y1432">
        <f t="shared" si="113"/>
        <v>0</v>
      </c>
      <c r="Z1432">
        <f t="shared" si="115"/>
        <v>0</v>
      </c>
      <c r="AA1432" s="23">
        <f t="shared" si="114"/>
        <v>151.44068664</v>
      </c>
    </row>
    <row r="1433" spans="1:27" x14ac:dyDescent="0.25">
      <c r="A1433" s="10" t="s">
        <v>26</v>
      </c>
      <c r="B1433" s="10" t="s">
        <v>36</v>
      </c>
      <c r="C1433" s="11">
        <v>45726.75</v>
      </c>
      <c r="D1433" s="12">
        <v>0.23</v>
      </c>
      <c r="E1433" s="12">
        <v>0.23</v>
      </c>
      <c r="F1433" s="13">
        <v>0.21</v>
      </c>
      <c r="G1433" s="14">
        <v>2949.99</v>
      </c>
      <c r="H1433" s="12">
        <v>2874.2</v>
      </c>
      <c r="I1433" s="12">
        <v>0</v>
      </c>
      <c r="J1433" s="10">
        <v>0.1</v>
      </c>
      <c r="K1433" s="10">
        <v>0</v>
      </c>
      <c r="L1433" s="14">
        <v>619.49789999999996</v>
      </c>
      <c r="M1433" s="14">
        <v>-72.491390922127067</v>
      </c>
      <c r="N1433" s="14">
        <v>-104.69796700000001</v>
      </c>
      <c r="O1433" s="14">
        <v>-85.521972442127051</v>
      </c>
      <c r="P1433" s="14">
        <v>-85.521972442127051</v>
      </c>
      <c r="Q1433" s="16">
        <v>0</v>
      </c>
      <c r="R1433" s="14">
        <v>-5.6993806799999982</v>
      </c>
      <c r="S1433" s="16">
        <v>11.1509622</v>
      </c>
      <c r="T1433" s="14">
        <v>7.5789999999999971</v>
      </c>
      <c r="U1433" s="14">
        <v>0</v>
      </c>
      <c r="V1433" s="14">
        <v>2059.9899999999998</v>
      </c>
      <c r="W1433">
        <f t="shared" si="111"/>
        <v>18</v>
      </c>
      <c r="X1433">
        <f t="shared" si="112"/>
        <v>287.42</v>
      </c>
      <c r="Y1433">
        <f t="shared" si="113"/>
        <v>0</v>
      </c>
      <c r="Z1433">
        <f t="shared" si="115"/>
        <v>0</v>
      </c>
      <c r="AA1433" s="23">
        <f t="shared" si="114"/>
        <v>11.1509622</v>
      </c>
    </row>
    <row r="1434" spans="1:27" x14ac:dyDescent="0.25">
      <c r="A1434" s="10" t="s">
        <v>98</v>
      </c>
      <c r="B1434" s="10" t="s">
        <v>100</v>
      </c>
      <c r="C1434" s="11">
        <v>45726.75</v>
      </c>
      <c r="D1434" s="12">
        <v>11.88</v>
      </c>
      <c r="E1434" s="12">
        <v>5.94</v>
      </c>
      <c r="F1434" s="13">
        <v>0</v>
      </c>
      <c r="G1434" s="14">
        <v>2949.99</v>
      </c>
      <c r="H1434" s="12">
        <v>2874.2</v>
      </c>
      <c r="I1434" s="12">
        <v>0</v>
      </c>
      <c r="J1434" s="10">
        <v>3.7</v>
      </c>
      <c r="K1434" s="10">
        <v>0</v>
      </c>
      <c r="L1434" s="14">
        <v>0</v>
      </c>
      <c r="M1434" s="14">
        <v>-62.535352232116111</v>
      </c>
      <c r="N1434" s="14">
        <v>-203.54930999999971</v>
      </c>
      <c r="O1434" s="14">
        <v>-183.55269259211431</v>
      </c>
      <c r="P1434" s="14">
        <v>-183.55269259211431</v>
      </c>
      <c r="Q1434" s="16">
        <v>0</v>
      </c>
      <c r="R1434" s="14">
        <v>-159.40565964000001</v>
      </c>
      <c r="S1434" s="16">
        <v>0</v>
      </c>
      <c r="T1434" s="14">
        <v>280.42299999999818</v>
      </c>
      <c r="U1434" s="14">
        <v>0</v>
      </c>
      <c r="V1434" s="14">
        <v>2059.9899999999998</v>
      </c>
      <c r="W1434">
        <f t="shared" si="111"/>
        <v>18</v>
      </c>
      <c r="X1434">
        <f t="shared" si="112"/>
        <v>10634.539999999999</v>
      </c>
      <c r="Y1434">
        <f t="shared" si="113"/>
        <v>0</v>
      </c>
      <c r="Z1434">
        <f t="shared" si="115"/>
        <v>0</v>
      </c>
      <c r="AA1434" s="23">
        <f t="shared" si="114"/>
        <v>0</v>
      </c>
    </row>
    <row r="1435" spans="1:27" x14ac:dyDescent="0.25">
      <c r="A1435" s="10" t="s">
        <v>54</v>
      </c>
      <c r="B1435" s="10" t="s">
        <v>56</v>
      </c>
      <c r="C1435" s="11">
        <v>45726.75</v>
      </c>
      <c r="D1435" s="12">
        <v>1.1000000000000001</v>
      </c>
      <c r="E1435" s="12">
        <v>1.1000000000000001</v>
      </c>
      <c r="F1435" s="13">
        <v>1.2</v>
      </c>
      <c r="G1435" s="14">
        <v>2949.99</v>
      </c>
      <c r="H1435" s="12">
        <v>2874.2</v>
      </c>
      <c r="I1435" s="12">
        <v>0</v>
      </c>
      <c r="J1435" s="10">
        <v>0.1</v>
      </c>
      <c r="K1435" s="10">
        <v>0</v>
      </c>
      <c r="L1435" s="14">
        <v>3539.9879999999998</v>
      </c>
      <c r="M1435" s="14">
        <v>-61.484537681182637</v>
      </c>
      <c r="N1435" s="14">
        <v>-190.35993999999999</v>
      </c>
      <c r="O1435" s="14">
        <v>-119.50836668118259</v>
      </c>
      <c r="P1435" s="14">
        <v>-119.50836668118259</v>
      </c>
      <c r="Q1435" s="16">
        <v>0</v>
      </c>
      <c r="R1435" s="14">
        <v>-13.27495499999999</v>
      </c>
      <c r="S1435" s="16">
        <v>63.71978399999999</v>
      </c>
      <c r="T1435" s="14">
        <v>7.5789999999999971</v>
      </c>
      <c r="U1435" s="14">
        <v>0</v>
      </c>
      <c r="V1435" s="14">
        <v>2059.9899999999998</v>
      </c>
      <c r="W1435">
        <f t="shared" si="111"/>
        <v>18</v>
      </c>
      <c r="X1435">
        <f t="shared" si="112"/>
        <v>287.42</v>
      </c>
      <c r="Y1435">
        <f t="shared" si="113"/>
        <v>0</v>
      </c>
      <c r="Z1435">
        <f t="shared" si="115"/>
        <v>0</v>
      </c>
      <c r="AA1435" s="23">
        <f t="shared" si="114"/>
        <v>63.71978399999999</v>
      </c>
    </row>
    <row r="1436" spans="1:27" x14ac:dyDescent="0.25">
      <c r="A1436" s="10" t="s">
        <v>59</v>
      </c>
      <c r="B1436" s="10" t="s">
        <v>59</v>
      </c>
      <c r="C1436" s="11">
        <v>45726.75</v>
      </c>
      <c r="D1436" s="12">
        <v>0.3</v>
      </c>
      <c r="E1436" s="12">
        <v>0.3</v>
      </c>
      <c r="F1436" s="13">
        <v>0</v>
      </c>
      <c r="G1436" s="14">
        <v>2949.99</v>
      </c>
      <c r="H1436" s="12">
        <v>0</v>
      </c>
      <c r="I1436" s="12">
        <v>0</v>
      </c>
      <c r="J1436" s="10">
        <v>0</v>
      </c>
      <c r="K1436" s="10">
        <v>0</v>
      </c>
      <c r="L1436" s="14">
        <v>0</v>
      </c>
      <c r="M1436" s="14">
        <v>-50.495153977029062</v>
      </c>
      <c r="N1436" s="14">
        <v>-26.549909999999951</v>
      </c>
      <c r="O1436" s="14">
        <v>-25.272739477029059</v>
      </c>
      <c r="P1436" s="14">
        <v>-25.272739477029059</v>
      </c>
      <c r="Q1436" s="16">
        <v>0</v>
      </c>
      <c r="R1436" s="14">
        <v>-25.222414499999999</v>
      </c>
      <c r="S1436" s="16">
        <v>0</v>
      </c>
      <c r="T1436" s="14">
        <v>0</v>
      </c>
      <c r="U1436" s="14">
        <v>0</v>
      </c>
      <c r="V1436" s="14">
        <v>2059.9899999999998</v>
      </c>
      <c r="W1436">
        <f t="shared" si="111"/>
        <v>18</v>
      </c>
      <c r="X1436">
        <f t="shared" si="112"/>
        <v>0</v>
      </c>
      <c r="Y1436">
        <f t="shared" si="113"/>
        <v>0</v>
      </c>
      <c r="Z1436">
        <f t="shared" si="115"/>
        <v>0</v>
      </c>
      <c r="AA1436" s="23">
        <f t="shared" si="114"/>
        <v>0</v>
      </c>
    </row>
    <row r="1437" spans="1:27" x14ac:dyDescent="0.25">
      <c r="A1437" s="10" t="s">
        <v>26</v>
      </c>
      <c r="B1437" s="10" t="s">
        <v>30</v>
      </c>
      <c r="C1437" s="11">
        <v>45726.75</v>
      </c>
      <c r="D1437" s="12">
        <v>0.01</v>
      </c>
      <c r="E1437" s="12">
        <v>0.01</v>
      </c>
      <c r="F1437" s="13">
        <v>0.04</v>
      </c>
      <c r="G1437" s="14">
        <v>2949.99</v>
      </c>
      <c r="H1437" s="12">
        <v>0</v>
      </c>
      <c r="I1437" s="12">
        <v>0</v>
      </c>
      <c r="J1437" s="10">
        <v>0</v>
      </c>
      <c r="K1437" s="10">
        <v>0</v>
      </c>
      <c r="L1437" s="14">
        <v>117.9996</v>
      </c>
      <c r="M1437" s="14">
        <v>-34.844216168024197</v>
      </c>
      <c r="N1437" s="14">
        <v>-38.071987999999997</v>
      </c>
      <c r="O1437" s="14">
        <v>-34.419417608024197</v>
      </c>
      <c r="P1437" s="14">
        <v>-34.419417608024197</v>
      </c>
      <c r="Q1437" s="16">
        <v>0</v>
      </c>
      <c r="R1437" s="14">
        <v>-2.5487913600000001</v>
      </c>
      <c r="S1437" s="16">
        <v>2.1239927999999999</v>
      </c>
      <c r="T1437" s="14">
        <v>0</v>
      </c>
      <c r="U1437" s="14">
        <v>0</v>
      </c>
      <c r="V1437" s="14">
        <v>2059.9899999999998</v>
      </c>
      <c r="W1437">
        <f t="shared" si="111"/>
        <v>18</v>
      </c>
      <c r="X1437">
        <f t="shared" si="112"/>
        <v>0</v>
      </c>
      <c r="Y1437">
        <f t="shared" si="113"/>
        <v>0</v>
      </c>
      <c r="Z1437">
        <f t="shared" si="115"/>
        <v>0</v>
      </c>
      <c r="AA1437" s="23">
        <f t="shared" si="114"/>
        <v>2.1239927999999999</v>
      </c>
    </row>
    <row r="1438" spans="1:27" x14ac:dyDescent="0.25">
      <c r="A1438" s="10" t="s">
        <v>26</v>
      </c>
      <c r="B1438" s="10" t="s">
        <v>35</v>
      </c>
      <c r="C1438" s="11">
        <v>45726.75</v>
      </c>
      <c r="D1438" s="12">
        <v>0.01</v>
      </c>
      <c r="E1438" s="12">
        <v>0.01</v>
      </c>
      <c r="F1438" s="13">
        <v>0.03</v>
      </c>
      <c r="G1438" s="14">
        <v>2949.99</v>
      </c>
      <c r="H1438" s="12">
        <v>0</v>
      </c>
      <c r="I1438" s="12">
        <v>0</v>
      </c>
      <c r="J1438" s="10">
        <v>0</v>
      </c>
      <c r="K1438" s="10">
        <v>0</v>
      </c>
      <c r="L1438" s="14">
        <v>88.49969999999999</v>
      </c>
      <c r="M1438" s="14">
        <v>-25.88536296601815</v>
      </c>
      <c r="N1438" s="14">
        <v>-28.553991</v>
      </c>
      <c r="O1438" s="14">
        <v>-25.81456320601815</v>
      </c>
      <c r="P1438" s="14">
        <v>-25.81456320601815</v>
      </c>
      <c r="Q1438" s="16">
        <v>0</v>
      </c>
      <c r="R1438" s="14">
        <v>-1.66379436</v>
      </c>
      <c r="S1438" s="16">
        <v>1.5929945999999999</v>
      </c>
      <c r="T1438" s="14">
        <v>0</v>
      </c>
      <c r="U1438" s="14">
        <v>0</v>
      </c>
      <c r="V1438" s="14">
        <v>2059.9899999999998</v>
      </c>
      <c r="W1438">
        <f t="shared" si="111"/>
        <v>18</v>
      </c>
      <c r="X1438">
        <f t="shared" si="112"/>
        <v>0</v>
      </c>
      <c r="Y1438">
        <f t="shared" si="113"/>
        <v>0</v>
      </c>
      <c r="Z1438">
        <f t="shared" si="115"/>
        <v>0</v>
      </c>
      <c r="AA1438" s="23">
        <f t="shared" si="114"/>
        <v>1.5929945999999999</v>
      </c>
    </row>
    <row r="1439" spans="1:27" x14ac:dyDescent="0.25">
      <c r="A1439" s="10" t="s">
        <v>115</v>
      </c>
      <c r="B1439" s="10" t="s">
        <v>116</v>
      </c>
      <c r="C1439" s="11">
        <v>45726.75</v>
      </c>
      <c r="D1439" s="12">
        <v>2.5</v>
      </c>
      <c r="E1439" s="12">
        <v>2.5</v>
      </c>
      <c r="F1439" s="13">
        <v>3.99</v>
      </c>
      <c r="G1439" s="14">
        <v>2949.99</v>
      </c>
      <c r="H1439" s="12">
        <v>0</v>
      </c>
      <c r="I1439" s="12">
        <v>2874.2</v>
      </c>
      <c r="J1439" s="10">
        <v>0</v>
      </c>
      <c r="K1439" s="10">
        <v>1.4</v>
      </c>
      <c r="L1439" s="14">
        <v>11770.4601</v>
      </c>
      <c r="M1439" s="14">
        <v>-21.66187035326141</v>
      </c>
      <c r="N1439" s="14">
        <v>-85.661973000000287</v>
      </c>
      <c r="O1439" s="14">
        <v>-21.490011253262079</v>
      </c>
      <c r="P1439" s="14">
        <v>-21.490011253262079</v>
      </c>
      <c r="Q1439" s="16">
        <v>0</v>
      </c>
      <c r="R1439" s="14">
        <v>0</v>
      </c>
      <c r="S1439" s="16">
        <v>105.9341409</v>
      </c>
      <c r="T1439" s="14">
        <v>-106.1059999999993</v>
      </c>
      <c r="U1439" s="14">
        <v>0</v>
      </c>
      <c r="V1439" s="14">
        <v>2059.9899999999998</v>
      </c>
      <c r="W1439">
        <f t="shared" si="111"/>
        <v>18</v>
      </c>
      <c r="X1439">
        <f t="shared" si="112"/>
        <v>0</v>
      </c>
      <c r="Y1439">
        <f t="shared" si="113"/>
        <v>4023.8799999999997</v>
      </c>
      <c r="Z1439">
        <f t="shared" si="115"/>
        <v>0</v>
      </c>
      <c r="AA1439" s="23">
        <f t="shared" si="114"/>
        <v>105.9341409</v>
      </c>
    </row>
    <row r="1440" spans="1:27" x14ac:dyDescent="0.25">
      <c r="A1440" s="10" t="s">
        <v>24</v>
      </c>
      <c r="B1440" s="10" t="s">
        <v>25</v>
      </c>
      <c r="C1440" s="11">
        <v>45726.75</v>
      </c>
      <c r="D1440" s="12">
        <v>15.41</v>
      </c>
      <c r="E1440" s="12">
        <v>15.41</v>
      </c>
      <c r="F1440" s="13">
        <v>12.43</v>
      </c>
      <c r="G1440" s="14">
        <v>2949.99</v>
      </c>
      <c r="H1440" s="12">
        <v>2874.2</v>
      </c>
      <c r="I1440" s="12">
        <v>0</v>
      </c>
      <c r="J1440" s="10">
        <v>0.4</v>
      </c>
      <c r="K1440" s="10">
        <v>0</v>
      </c>
      <c r="L1440" s="14">
        <v>36668.375699999997</v>
      </c>
      <c r="M1440" s="14">
        <v>-15.93367545442565</v>
      </c>
      <c r="N1440" s="14">
        <v>-200.89431899999951</v>
      </c>
      <c r="O1440" s="14">
        <v>-138.31296337442569</v>
      </c>
      <c r="P1440" s="14">
        <v>-138.31296337442569</v>
      </c>
      <c r="Q1440" s="16">
        <v>0</v>
      </c>
      <c r="R1440" s="14">
        <v>-146.28115412999989</v>
      </c>
      <c r="S1440" s="16">
        <v>238.34444205</v>
      </c>
      <c r="T1440" s="14">
        <v>30.315999999999988</v>
      </c>
      <c r="U1440" s="14">
        <v>0</v>
      </c>
      <c r="V1440" s="14">
        <v>2059.9899999999998</v>
      </c>
      <c r="W1440">
        <f t="shared" si="111"/>
        <v>18</v>
      </c>
      <c r="X1440">
        <f t="shared" si="112"/>
        <v>1149.68</v>
      </c>
      <c r="Y1440">
        <f t="shared" si="113"/>
        <v>0</v>
      </c>
      <c r="Z1440">
        <f t="shared" si="115"/>
        <v>0</v>
      </c>
      <c r="AA1440" s="23">
        <f t="shared" si="114"/>
        <v>238.34444205</v>
      </c>
    </row>
    <row r="1441" spans="1:27" x14ac:dyDescent="0.25">
      <c r="A1441" s="10" t="s">
        <v>77</v>
      </c>
      <c r="B1441" s="10" t="s">
        <v>77</v>
      </c>
      <c r="C1441" s="11">
        <v>45726.75</v>
      </c>
      <c r="D1441" s="12">
        <v>0.08</v>
      </c>
      <c r="E1441" s="12">
        <v>0.08</v>
      </c>
      <c r="F1441" s="13">
        <v>0</v>
      </c>
      <c r="G1441" s="14">
        <v>2949.99</v>
      </c>
      <c r="H1441" s="12">
        <v>0</v>
      </c>
      <c r="I1441" s="12">
        <v>0</v>
      </c>
      <c r="J1441" s="10">
        <v>0</v>
      </c>
      <c r="K1441" s="10">
        <v>0</v>
      </c>
      <c r="L1441" s="14">
        <v>0</v>
      </c>
      <c r="M1441" s="14">
        <v>-14.017427532343021</v>
      </c>
      <c r="N1441" s="14">
        <v>-8.8499699999999848</v>
      </c>
      <c r="O1441" s="14">
        <v>-8.4242464923430198</v>
      </c>
      <c r="P1441" s="14">
        <v>-8.4242464923430198</v>
      </c>
      <c r="Q1441" s="16">
        <v>0</v>
      </c>
      <c r="R1441" s="14">
        <v>-5.5931810400000002</v>
      </c>
      <c r="S1441" s="16">
        <v>0</v>
      </c>
      <c r="T1441" s="14">
        <v>0</v>
      </c>
      <c r="U1441" s="14">
        <v>0</v>
      </c>
      <c r="V1441" s="14">
        <v>2059.9899999999998</v>
      </c>
      <c r="W1441">
        <f t="shared" si="111"/>
        <v>18</v>
      </c>
      <c r="X1441">
        <f t="shared" si="112"/>
        <v>0</v>
      </c>
      <c r="Y1441">
        <f t="shared" si="113"/>
        <v>0</v>
      </c>
      <c r="Z1441">
        <f t="shared" si="115"/>
        <v>0</v>
      </c>
      <c r="AA1441" s="23">
        <f t="shared" si="114"/>
        <v>0</v>
      </c>
    </row>
    <row r="1442" spans="1:27" x14ac:dyDescent="0.25">
      <c r="A1442" s="10" t="s">
        <v>65</v>
      </c>
      <c r="B1442" s="10" t="s">
        <v>67</v>
      </c>
      <c r="C1442" s="11">
        <v>45726.75</v>
      </c>
      <c r="D1442" s="12">
        <v>1.3</v>
      </c>
      <c r="E1442" s="12">
        <v>1.3</v>
      </c>
      <c r="F1442" s="13">
        <v>1.96</v>
      </c>
      <c r="G1442" s="14">
        <v>2949.99</v>
      </c>
      <c r="H1442" s="12">
        <v>0</v>
      </c>
      <c r="I1442" s="12">
        <v>2874.2</v>
      </c>
      <c r="J1442" s="10">
        <v>0</v>
      </c>
      <c r="K1442" s="10">
        <v>0.7</v>
      </c>
      <c r="L1442" s="14">
        <v>5781.9804000000004</v>
      </c>
      <c r="M1442" s="14">
        <v>-13.07395675976173</v>
      </c>
      <c r="N1442" s="14">
        <v>-3.539987999999997</v>
      </c>
      <c r="O1442" s="14">
        <v>-0.49481955976206049</v>
      </c>
      <c r="P1442" s="14">
        <v>-0.49481955976206049</v>
      </c>
      <c r="Q1442" s="16">
        <v>0</v>
      </c>
      <c r="R1442" s="14">
        <v>0</v>
      </c>
      <c r="S1442" s="16">
        <v>40.473862799999992</v>
      </c>
      <c r="T1442" s="14">
        <v>-53.052999999999663</v>
      </c>
      <c r="U1442" s="14">
        <v>0</v>
      </c>
      <c r="V1442" s="14">
        <v>2059.9899999999998</v>
      </c>
      <c r="W1442">
        <f t="shared" si="111"/>
        <v>18</v>
      </c>
      <c r="X1442">
        <f t="shared" si="112"/>
        <v>0</v>
      </c>
      <c r="Y1442">
        <f t="shared" si="113"/>
        <v>2011.9399999999998</v>
      </c>
      <c r="Z1442">
        <f t="shared" si="115"/>
        <v>0</v>
      </c>
      <c r="AA1442" s="23">
        <f t="shared" si="114"/>
        <v>40.473862799999992</v>
      </c>
    </row>
    <row r="1443" spans="1:27" x14ac:dyDescent="0.25">
      <c r="A1443" s="10" t="s">
        <v>26</v>
      </c>
      <c r="B1443" s="10" t="s">
        <v>26</v>
      </c>
      <c r="C1443" s="11">
        <v>45726.75</v>
      </c>
      <c r="D1443" s="12">
        <v>0</v>
      </c>
      <c r="E1443" s="12">
        <v>0</v>
      </c>
      <c r="F1443" s="13">
        <v>0</v>
      </c>
      <c r="G1443" s="14">
        <v>2949.99</v>
      </c>
      <c r="H1443" s="12">
        <v>0</v>
      </c>
      <c r="I1443" s="12">
        <v>0</v>
      </c>
      <c r="J1443" s="10">
        <v>0</v>
      </c>
      <c r="K1443" s="10">
        <v>0</v>
      </c>
      <c r="L1443" s="14">
        <v>0</v>
      </c>
      <c r="M1443" s="14">
        <v>0</v>
      </c>
      <c r="N1443" s="14">
        <v>0</v>
      </c>
      <c r="O1443" s="14">
        <v>0</v>
      </c>
      <c r="P1443" s="14">
        <v>0</v>
      </c>
      <c r="Q1443" s="16">
        <v>0</v>
      </c>
      <c r="R1443" s="14">
        <v>0</v>
      </c>
      <c r="S1443" s="16">
        <v>0</v>
      </c>
      <c r="T1443" s="14">
        <v>0</v>
      </c>
      <c r="U1443" s="14">
        <v>0</v>
      </c>
      <c r="V1443" s="14">
        <v>2059.9899999999998</v>
      </c>
      <c r="W1443">
        <f t="shared" si="111"/>
        <v>18</v>
      </c>
      <c r="X1443">
        <f t="shared" si="112"/>
        <v>0</v>
      </c>
      <c r="Y1443">
        <f t="shared" si="113"/>
        <v>0</v>
      </c>
      <c r="Z1443">
        <f t="shared" si="115"/>
        <v>0</v>
      </c>
      <c r="AA1443" s="23">
        <f t="shared" si="114"/>
        <v>0</v>
      </c>
    </row>
    <row r="1444" spans="1:27" x14ac:dyDescent="0.25">
      <c r="A1444" s="10" t="s">
        <v>88</v>
      </c>
      <c r="B1444" s="10" t="s">
        <v>89</v>
      </c>
      <c r="C1444" s="11">
        <v>45726.75</v>
      </c>
      <c r="D1444" s="12">
        <v>0</v>
      </c>
      <c r="E1444" s="12">
        <v>0</v>
      </c>
      <c r="F1444" s="13">
        <v>0</v>
      </c>
      <c r="G1444" s="14">
        <v>2949.99</v>
      </c>
      <c r="H1444" s="12">
        <v>0</v>
      </c>
      <c r="I1444" s="12">
        <v>0</v>
      </c>
      <c r="J1444" s="10">
        <v>0</v>
      </c>
      <c r="K1444" s="10">
        <v>0</v>
      </c>
      <c r="L1444" s="14">
        <v>0</v>
      </c>
      <c r="M1444" s="14">
        <v>0</v>
      </c>
      <c r="N1444" s="14">
        <v>0</v>
      </c>
      <c r="O1444" s="14">
        <v>0</v>
      </c>
      <c r="P1444" s="14">
        <v>0</v>
      </c>
      <c r="Q1444" s="16">
        <v>0</v>
      </c>
      <c r="R1444" s="14">
        <v>0</v>
      </c>
      <c r="S1444" s="16">
        <v>0</v>
      </c>
      <c r="T1444" s="14">
        <v>0</v>
      </c>
      <c r="U1444" s="14">
        <v>0</v>
      </c>
      <c r="V1444" s="14">
        <v>2059.9899999999998</v>
      </c>
      <c r="W1444">
        <f t="shared" si="111"/>
        <v>18</v>
      </c>
      <c r="X1444">
        <f t="shared" si="112"/>
        <v>0</v>
      </c>
      <c r="Y1444">
        <f t="shared" si="113"/>
        <v>0</v>
      </c>
      <c r="Z1444">
        <f t="shared" si="115"/>
        <v>0</v>
      </c>
      <c r="AA1444" s="23">
        <f t="shared" si="114"/>
        <v>0</v>
      </c>
    </row>
    <row r="1445" spans="1:27" x14ac:dyDescent="0.25">
      <c r="A1445" s="10" t="s">
        <v>78</v>
      </c>
      <c r="B1445" s="10" t="s">
        <v>79</v>
      </c>
      <c r="C1445" s="11">
        <v>45726.75</v>
      </c>
      <c r="D1445" s="12">
        <v>0</v>
      </c>
      <c r="E1445" s="12">
        <v>0</v>
      </c>
      <c r="F1445" s="13">
        <v>0</v>
      </c>
      <c r="G1445" s="14">
        <v>2949.99</v>
      </c>
      <c r="H1445" s="12">
        <v>0</v>
      </c>
      <c r="I1445" s="12">
        <v>0</v>
      </c>
      <c r="J1445" s="10">
        <v>0</v>
      </c>
      <c r="K1445" s="10">
        <v>0</v>
      </c>
      <c r="L1445" s="14">
        <v>0</v>
      </c>
      <c r="M1445" s="14">
        <v>0</v>
      </c>
      <c r="N1445" s="14">
        <v>0</v>
      </c>
      <c r="O1445" s="14">
        <v>0</v>
      </c>
      <c r="P1445" s="14">
        <v>0</v>
      </c>
      <c r="Q1445" s="16">
        <v>0</v>
      </c>
      <c r="R1445" s="14">
        <v>0</v>
      </c>
      <c r="S1445" s="16">
        <v>0</v>
      </c>
      <c r="T1445" s="14">
        <v>0</v>
      </c>
      <c r="U1445" s="14">
        <v>0</v>
      </c>
      <c r="V1445" s="14">
        <v>2059.9899999999998</v>
      </c>
      <c r="W1445">
        <f t="shared" si="111"/>
        <v>18</v>
      </c>
      <c r="X1445">
        <f t="shared" si="112"/>
        <v>0</v>
      </c>
      <c r="Y1445">
        <f t="shared" si="113"/>
        <v>0</v>
      </c>
      <c r="Z1445">
        <f t="shared" si="115"/>
        <v>0</v>
      </c>
      <c r="AA1445" s="23">
        <f t="shared" si="114"/>
        <v>0</v>
      </c>
    </row>
    <row r="1446" spans="1:27" x14ac:dyDescent="0.25">
      <c r="A1446" s="10" t="s">
        <v>80</v>
      </c>
      <c r="B1446" s="10" t="s">
        <v>82</v>
      </c>
      <c r="C1446" s="11">
        <v>45726.75</v>
      </c>
      <c r="D1446" s="12">
        <v>0</v>
      </c>
      <c r="E1446" s="12">
        <v>0</v>
      </c>
      <c r="F1446" s="13">
        <v>0</v>
      </c>
      <c r="G1446" s="14">
        <v>2949.99</v>
      </c>
      <c r="H1446" s="12">
        <v>0</v>
      </c>
      <c r="I1446" s="12">
        <v>0</v>
      </c>
      <c r="J1446" s="10">
        <v>0</v>
      </c>
      <c r="K1446" s="10">
        <v>0</v>
      </c>
      <c r="L1446" s="14">
        <v>0</v>
      </c>
      <c r="M1446" s="14">
        <v>0</v>
      </c>
      <c r="N1446" s="14">
        <v>0</v>
      </c>
      <c r="O1446" s="14">
        <v>0</v>
      </c>
      <c r="P1446" s="14">
        <v>0</v>
      </c>
      <c r="Q1446" s="16">
        <v>0</v>
      </c>
      <c r="R1446" s="14">
        <v>0</v>
      </c>
      <c r="S1446" s="16">
        <v>0</v>
      </c>
      <c r="T1446" s="14">
        <v>0</v>
      </c>
      <c r="U1446" s="14">
        <v>0</v>
      </c>
      <c r="V1446" s="14">
        <v>2059.9899999999998</v>
      </c>
      <c r="W1446">
        <f t="shared" si="111"/>
        <v>18</v>
      </c>
      <c r="X1446">
        <f t="shared" si="112"/>
        <v>0</v>
      </c>
      <c r="Y1446">
        <f t="shared" si="113"/>
        <v>0</v>
      </c>
      <c r="Z1446">
        <f t="shared" si="115"/>
        <v>0</v>
      </c>
      <c r="AA1446" s="23">
        <f t="shared" si="114"/>
        <v>0</v>
      </c>
    </row>
    <row r="1447" spans="1:27" x14ac:dyDescent="0.25">
      <c r="A1447" s="10" t="s">
        <v>48</v>
      </c>
      <c r="B1447" s="10" t="s">
        <v>49</v>
      </c>
      <c r="C1447" s="11">
        <v>45726.75</v>
      </c>
      <c r="D1447" s="12">
        <v>0</v>
      </c>
      <c r="E1447" s="12">
        <v>0</v>
      </c>
      <c r="F1447" s="13">
        <v>0</v>
      </c>
      <c r="G1447" s="14">
        <v>2949.99</v>
      </c>
      <c r="H1447" s="12">
        <v>0</v>
      </c>
      <c r="I1447" s="12">
        <v>0</v>
      </c>
      <c r="J1447" s="10">
        <v>0</v>
      </c>
      <c r="K1447" s="10">
        <v>0</v>
      </c>
      <c r="L1447" s="14">
        <v>0</v>
      </c>
      <c r="M1447" s="14">
        <v>0</v>
      </c>
      <c r="N1447" s="14">
        <v>0</v>
      </c>
      <c r="O1447" s="14">
        <v>0</v>
      </c>
      <c r="P1447" s="14">
        <v>0</v>
      </c>
      <c r="Q1447" s="16">
        <v>0</v>
      </c>
      <c r="R1447" s="14">
        <v>0</v>
      </c>
      <c r="S1447" s="16">
        <v>0</v>
      </c>
      <c r="T1447" s="14">
        <v>0</v>
      </c>
      <c r="U1447" s="14">
        <v>0</v>
      </c>
      <c r="V1447" s="14">
        <v>2059.9899999999998</v>
      </c>
      <c r="W1447">
        <f t="shared" si="111"/>
        <v>18</v>
      </c>
      <c r="X1447">
        <f t="shared" si="112"/>
        <v>0</v>
      </c>
      <c r="Y1447">
        <f t="shared" si="113"/>
        <v>0</v>
      </c>
      <c r="Z1447">
        <f t="shared" si="115"/>
        <v>0</v>
      </c>
      <c r="AA1447" s="23">
        <f t="shared" si="114"/>
        <v>0</v>
      </c>
    </row>
    <row r="1448" spans="1:27" x14ac:dyDescent="0.25">
      <c r="A1448" s="10" t="s">
        <v>26</v>
      </c>
      <c r="B1448" s="10" t="s">
        <v>33</v>
      </c>
      <c r="C1448" s="11">
        <v>45726.75</v>
      </c>
      <c r="D1448" s="12">
        <v>0</v>
      </c>
      <c r="E1448" s="12">
        <v>0</v>
      </c>
      <c r="F1448" s="13">
        <v>0</v>
      </c>
      <c r="G1448" s="14">
        <v>2949.99</v>
      </c>
      <c r="H1448" s="12">
        <v>0</v>
      </c>
      <c r="I1448" s="12">
        <v>0</v>
      </c>
      <c r="J1448" s="10">
        <v>0</v>
      </c>
      <c r="K1448" s="10">
        <v>0</v>
      </c>
      <c r="L1448" s="14">
        <v>0</v>
      </c>
      <c r="M1448" s="14">
        <v>0</v>
      </c>
      <c r="N1448" s="14">
        <v>0</v>
      </c>
      <c r="O1448" s="14">
        <v>0</v>
      </c>
      <c r="P1448" s="14">
        <v>0</v>
      </c>
      <c r="Q1448" s="16">
        <v>0</v>
      </c>
      <c r="R1448" s="14">
        <v>0</v>
      </c>
      <c r="S1448" s="16">
        <v>0</v>
      </c>
      <c r="T1448" s="14">
        <v>0</v>
      </c>
      <c r="U1448" s="14">
        <v>0</v>
      </c>
      <c r="V1448" s="14">
        <v>2059.9899999999998</v>
      </c>
      <c r="W1448">
        <f t="shared" si="111"/>
        <v>18</v>
      </c>
      <c r="X1448">
        <f t="shared" si="112"/>
        <v>0</v>
      </c>
      <c r="Y1448">
        <f t="shared" si="113"/>
        <v>0</v>
      </c>
      <c r="Z1448">
        <f t="shared" si="115"/>
        <v>0</v>
      </c>
      <c r="AA1448" s="23">
        <f t="shared" si="114"/>
        <v>0</v>
      </c>
    </row>
    <row r="1449" spans="1:27" x14ac:dyDescent="0.25">
      <c r="A1449" s="10" t="s">
        <v>26</v>
      </c>
      <c r="B1449" s="10" t="s">
        <v>34</v>
      </c>
      <c r="C1449" s="11">
        <v>45726.75</v>
      </c>
      <c r="D1449" s="12">
        <v>0</v>
      </c>
      <c r="E1449" s="12">
        <v>0</v>
      </c>
      <c r="F1449" s="13">
        <v>0</v>
      </c>
      <c r="G1449" s="14">
        <v>2949.99</v>
      </c>
      <c r="H1449" s="12">
        <v>0</v>
      </c>
      <c r="I1449" s="12">
        <v>0</v>
      </c>
      <c r="J1449" s="10">
        <v>0</v>
      </c>
      <c r="K1449" s="10">
        <v>0</v>
      </c>
      <c r="L1449" s="14">
        <v>0</v>
      </c>
      <c r="M1449" s="14">
        <v>0</v>
      </c>
      <c r="N1449" s="14">
        <v>0</v>
      </c>
      <c r="O1449" s="14">
        <v>0</v>
      </c>
      <c r="P1449" s="14">
        <v>0</v>
      </c>
      <c r="Q1449" s="16">
        <v>0</v>
      </c>
      <c r="R1449" s="14">
        <v>0</v>
      </c>
      <c r="S1449" s="16">
        <v>0</v>
      </c>
      <c r="T1449" s="14">
        <v>0</v>
      </c>
      <c r="U1449" s="14">
        <v>0</v>
      </c>
      <c r="V1449" s="14">
        <v>2059.9899999999998</v>
      </c>
      <c r="W1449">
        <f t="shared" si="111"/>
        <v>18</v>
      </c>
      <c r="X1449">
        <f t="shared" si="112"/>
        <v>0</v>
      </c>
      <c r="Y1449">
        <f t="shared" si="113"/>
        <v>0</v>
      </c>
      <c r="Z1449">
        <f t="shared" si="115"/>
        <v>0</v>
      </c>
      <c r="AA1449" s="23">
        <f t="shared" si="114"/>
        <v>0</v>
      </c>
    </row>
    <row r="1450" spans="1:27" x14ac:dyDescent="0.25">
      <c r="A1450" s="10" t="s">
        <v>60</v>
      </c>
      <c r="B1450" s="10" t="s">
        <v>61</v>
      </c>
      <c r="C1450" s="11">
        <v>45726.75</v>
      </c>
      <c r="D1450" s="12">
        <v>0</v>
      </c>
      <c r="E1450" s="12">
        <v>0</v>
      </c>
      <c r="F1450" s="13">
        <v>0</v>
      </c>
      <c r="G1450" s="14" t="s">
        <v>62</v>
      </c>
      <c r="H1450" s="12">
        <v>0</v>
      </c>
      <c r="I1450" s="12">
        <v>0</v>
      </c>
      <c r="J1450" s="10">
        <v>0</v>
      </c>
      <c r="K1450" s="10">
        <v>0</v>
      </c>
      <c r="L1450" s="14">
        <v>0</v>
      </c>
      <c r="M1450" s="14">
        <v>0</v>
      </c>
      <c r="N1450" s="14">
        <v>0</v>
      </c>
      <c r="O1450" s="14">
        <v>0</v>
      </c>
      <c r="P1450" s="14">
        <v>0</v>
      </c>
      <c r="Q1450" s="16">
        <v>0</v>
      </c>
      <c r="R1450" s="14">
        <v>0</v>
      </c>
      <c r="S1450" s="16">
        <v>0</v>
      </c>
      <c r="T1450" s="14">
        <v>0</v>
      </c>
      <c r="U1450" s="14">
        <v>0</v>
      </c>
      <c r="V1450" s="14" t="s">
        <v>62</v>
      </c>
      <c r="W1450">
        <f t="shared" si="111"/>
        <v>18</v>
      </c>
      <c r="X1450">
        <f t="shared" si="112"/>
        <v>0</v>
      </c>
      <c r="Y1450">
        <f t="shared" si="113"/>
        <v>0</v>
      </c>
      <c r="Z1450">
        <f t="shared" si="115"/>
        <v>0</v>
      </c>
      <c r="AA1450" s="23">
        <f t="shared" si="114"/>
        <v>0</v>
      </c>
    </row>
    <row r="1451" spans="1:27" x14ac:dyDescent="0.25">
      <c r="A1451" s="10" t="s">
        <v>80</v>
      </c>
      <c r="B1451" s="10" t="s">
        <v>83</v>
      </c>
      <c r="C1451" s="11">
        <v>45726.75</v>
      </c>
      <c r="D1451" s="12">
        <v>0.4</v>
      </c>
      <c r="E1451" s="12">
        <v>0.4</v>
      </c>
      <c r="F1451" s="13">
        <v>0.43</v>
      </c>
      <c r="G1451" s="14">
        <v>2949.99</v>
      </c>
      <c r="H1451" s="12">
        <v>0</v>
      </c>
      <c r="I1451" s="12">
        <v>0</v>
      </c>
      <c r="J1451" s="10">
        <v>0</v>
      </c>
      <c r="K1451" s="10">
        <v>0</v>
      </c>
      <c r="L1451" s="14">
        <v>1268.4956999999999</v>
      </c>
      <c r="M1451" s="14">
        <v>9.0324368092106226</v>
      </c>
      <c r="N1451" s="14">
        <v>-28.553990999999979</v>
      </c>
      <c r="O1451" s="14">
        <v>-14.818232340789381</v>
      </c>
      <c r="P1451" s="14">
        <v>-14.818232340789381</v>
      </c>
      <c r="Q1451" s="16">
        <v>0</v>
      </c>
      <c r="R1451" s="14">
        <v>-0.88499699999999704</v>
      </c>
      <c r="S1451" s="16">
        <v>24.73566615</v>
      </c>
      <c r="T1451" s="14">
        <v>0</v>
      </c>
      <c r="U1451" s="14">
        <v>0</v>
      </c>
      <c r="V1451" s="14">
        <v>2059.9899999999998</v>
      </c>
      <c r="W1451">
        <f t="shared" si="111"/>
        <v>18</v>
      </c>
      <c r="X1451">
        <f t="shared" si="112"/>
        <v>0</v>
      </c>
      <c r="Y1451">
        <f t="shared" si="113"/>
        <v>0</v>
      </c>
      <c r="Z1451">
        <f t="shared" si="115"/>
        <v>0</v>
      </c>
      <c r="AA1451" s="23">
        <f t="shared" si="114"/>
        <v>24.73566615</v>
      </c>
    </row>
    <row r="1452" spans="1:27" x14ac:dyDescent="0.25">
      <c r="A1452" s="10" t="s">
        <v>21</v>
      </c>
      <c r="B1452" s="10" t="s">
        <v>22</v>
      </c>
      <c r="C1452" s="11">
        <v>45726.75</v>
      </c>
      <c r="D1452" s="12">
        <v>4.17</v>
      </c>
      <c r="E1452" s="12">
        <v>4.17</v>
      </c>
      <c r="F1452" s="13">
        <v>3.27</v>
      </c>
      <c r="G1452" s="14">
        <v>2949.99</v>
      </c>
      <c r="H1452" s="12">
        <v>0</v>
      </c>
      <c r="I1452" s="12">
        <v>2874.2</v>
      </c>
      <c r="J1452" s="10">
        <v>0</v>
      </c>
      <c r="K1452" s="10">
        <v>0.7</v>
      </c>
      <c r="L1452" s="14">
        <v>9646.4672999999984</v>
      </c>
      <c r="M1452" s="14">
        <v>12.544411903577471</v>
      </c>
      <c r="N1452" s="14">
        <v>-144.25451099999981</v>
      </c>
      <c r="O1452" s="14">
        <v>-105.18045918642289</v>
      </c>
      <c r="P1452" s="14">
        <v>-105.18045918642289</v>
      </c>
      <c r="Q1452" s="16">
        <v>0</v>
      </c>
      <c r="R1452" s="14">
        <v>-51.090876809999997</v>
      </c>
      <c r="S1452" s="16">
        <v>221.86874789999999</v>
      </c>
      <c r="T1452" s="14">
        <v>-53.052999999999663</v>
      </c>
      <c r="U1452" s="14">
        <v>0</v>
      </c>
      <c r="V1452" s="14">
        <v>2059.9899999999998</v>
      </c>
      <c r="W1452">
        <f t="shared" si="111"/>
        <v>18</v>
      </c>
      <c r="X1452">
        <f t="shared" si="112"/>
        <v>0</v>
      </c>
      <c r="Y1452">
        <f t="shared" si="113"/>
        <v>2011.9399999999998</v>
      </c>
      <c r="Z1452">
        <f t="shared" si="115"/>
        <v>0</v>
      </c>
      <c r="AA1452" s="23">
        <f t="shared" si="114"/>
        <v>221.86874789999999</v>
      </c>
    </row>
    <row r="1453" spans="1:27" x14ac:dyDescent="0.25">
      <c r="A1453" s="10" t="s">
        <v>26</v>
      </c>
      <c r="B1453" s="10" t="s">
        <v>31</v>
      </c>
      <c r="C1453" s="11">
        <v>45726.75</v>
      </c>
      <c r="D1453" s="12">
        <v>0.32</v>
      </c>
      <c r="E1453" s="12">
        <v>0.32</v>
      </c>
      <c r="F1453" s="13">
        <v>0.3</v>
      </c>
      <c r="G1453" s="14">
        <v>2949.99</v>
      </c>
      <c r="H1453" s="12">
        <v>0</v>
      </c>
      <c r="I1453" s="12">
        <v>0</v>
      </c>
      <c r="J1453" s="10">
        <v>0</v>
      </c>
      <c r="K1453" s="10">
        <v>0</v>
      </c>
      <c r="L1453" s="14">
        <v>884.99699999999996</v>
      </c>
      <c r="M1453" s="14">
        <v>15.929945999999999</v>
      </c>
      <c r="N1453" s="14">
        <v>0</v>
      </c>
      <c r="O1453" s="14">
        <v>0</v>
      </c>
      <c r="P1453" s="14">
        <v>0</v>
      </c>
      <c r="Q1453" s="16">
        <v>0</v>
      </c>
      <c r="R1453" s="14">
        <v>0</v>
      </c>
      <c r="S1453" s="16">
        <v>15.929945999999999</v>
      </c>
      <c r="T1453" s="14">
        <v>0</v>
      </c>
      <c r="U1453" s="14">
        <v>0</v>
      </c>
      <c r="V1453" s="14">
        <v>2059.9899999999998</v>
      </c>
      <c r="W1453">
        <f t="shared" si="111"/>
        <v>18</v>
      </c>
      <c r="X1453">
        <f t="shared" si="112"/>
        <v>0</v>
      </c>
      <c r="Y1453">
        <f t="shared" si="113"/>
        <v>0</v>
      </c>
      <c r="Z1453">
        <f t="shared" si="115"/>
        <v>0</v>
      </c>
      <c r="AA1453" s="23">
        <f t="shared" si="114"/>
        <v>15.929945999999999</v>
      </c>
    </row>
    <row r="1454" spans="1:27" x14ac:dyDescent="0.25">
      <c r="A1454" s="10" t="s">
        <v>26</v>
      </c>
      <c r="B1454" s="10" t="s">
        <v>38</v>
      </c>
      <c r="C1454" s="11">
        <v>45726.75</v>
      </c>
      <c r="D1454" s="12">
        <v>2.5</v>
      </c>
      <c r="E1454" s="12">
        <v>2.5</v>
      </c>
      <c r="F1454" s="13">
        <v>3.07</v>
      </c>
      <c r="G1454" s="14">
        <v>2949.99</v>
      </c>
      <c r="H1454" s="12">
        <v>0</v>
      </c>
      <c r="I1454" s="12">
        <v>2874.2</v>
      </c>
      <c r="J1454" s="10">
        <v>0</v>
      </c>
      <c r="K1454" s="10">
        <v>0.5</v>
      </c>
      <c r="L1454" s="14">
        <v>9056.4692999999988</v>
      </c>
      <c r="M1454" s="14">
        <v>27.322522609576421</v>
      </c>
      <c r="N1454" s="14">
        <v>-66.625978999999845</v>
      </c>
      <c r="O1454" s="14">
        <v>-2.705997140423571</v>
      </c>
      <c r="P1454" s="14">
        <v>-2.705997140423571</v>
      </c>
      <c r="Q1454" s="16">
        <v>0</v>
      </c>
      <c r="R1454" s="14">
        <v>0</v>
      </c>
      <c r="S1454" s="16">
        <v>67.923519749999983</v>
      </c>
      <c r="T1454" s="14">
        <v>-37.894999999999982</v>
      </c>
      <c r="U1454" s="14">
        <v>0</v>
      </c>
      <c r="V1454" s="14">
        <v>2059.9899999999998</v>
      </c>
      <c r="W1454">
        <f t="shared" si="111"/>
        <v>18</v>
      </c>
      <c r="X1454">
        <f t="shared" si="112"/>
        <v>0</v>
      </c>
      <c r="Y1454">
        <f t="shared" si="113"/>
        <v>1437.1</v>
      </c>
      <c r="Z1454">
        <f t="shared" si="115"/>
        <v>0</v>
      </c>
      <c r="AA1454" s="23">
        <f t="shared" si="114"/>
        <v>67.923519749999983</v>
      </c>
    </row>
    <row r="1455" spans="1:27" x14ac:dyDescent="0.25">
      <c r="A1455" s="10" t="s">
        <v>50</v>
      </c>
      <c r="B1455" s="10" t="s">
        <v>51</v>
      </c>
      <c r="C1455" s="11">
        <v>45726.75</v>
      </c>
      <c r="D1455" s="12">
        <v>2.1</v>
      </c>
      <c r="E1455" s="12">
        <v>2.1</v>
      </c>
      <c r="F1455" s="13">
        <v>2.2000000000000002</v>
      </c>
      <c r="G1455" s="14">
        <v>2949.99</v>
      </c>
      <c r="H1455" s="12">
        <v>0</v>
      </c>
      <c r="I1455" s="12">
        <v>0</v>
      </c>
      <c r="J1455" s="10">
        <v>0</v>
      </c>
      <c r="K1455" s="10">
        <v>0</v>
      </c>
      <c r="L1455" s="14">
        <v>6489.9780000000001</v>
      </c>
      <c r="M1455" s="14">
        <v>28.485628197368651</v>
      </c>
      <c r="N1455" s="14">
        <v>-95.179970000000083</v>
      </c>
      <c r="O1455" s="14">
        <v>-49.394107802631339</v>
      </c>
      <c r="P1455" s="14">
        <v>-49.394107802631339</v>
      </c>
      <c r="Q1455" s="16">
        <v>0</v>
      </c>
      <c r="R1455" s="14">
        <v>0</v>
      </c>
      <c r="S1455" s="16">
        <v>77.879735999999994</v>
      </c>
      <c r="T1455" s="14">
        <v>0</v>
      </c>
      <c r="U1455" s="14">
        <v>0</v>
      </c>
      <c r="V1455" s="14">
        <v>2059.9899999999998</v>
      </c>
      <c r="W1455">
        <f t="shared" si="111"/>
        <v>18</v>
      </c>
      <c r="X1455">
        <f t="shared" si="112"/>
        <v>0</v>
      </c>
      <c r="Y1455">
        <f t="shared" si="113"/>
        <v>0</v>
      </c>
      <c r="Z1455">
        <f t="shared" si="115"/>
        <v>0</v>
      </c>
      <c r="AA1455" s="23">
        <f t="shared" si="114"/>
        <v>77.879735999999994</v>
      </c>
    </row>
    <row r="1456" spans="1:27" x14ac:dyDescent="0.25">
      <c r="A1456" s="10" t="s">
        <v>65</v>
      </c>
      <c r="B1456" s="10" t="s">
        <v>69</v>
      </c>
      <c r="C1456" s="11">
        <v>45726.75</v>
      </c>
      <c r="D1456" s="12">
        <v>2.8</v>
      </c>
      <c r="E1456" s="12">
        <v>2.8</v>
      </c>
      <c r="F1456" s="13">
        <v>3.2</v>
      </c>
      <c r="G1456" s="14">
        <v>2949.99</v>
      </c>
      <c r="H1456" s="12">
        <v>0</v>
      </c>
      <c r="I1456" s="12">
        <v>2874.2</v>
      </c>
      <c r="J1456" s="10">
        <v>0</v>
      </c>
      <c r="K1456" s="10">
        <v>0.4</v>
      </c>
      <c r="L1456" s="14">
        <v>9439.9679999999989</v>
      </c>
      <c r="M1456" s="14">
        <v>35.76377599999995</v>
      </c>
      <c r="N1456" s="14">
        <v>-4.2268397670852671E-13</v>
      </c>
      <c r="O1456" s="14">
        <v>-5.9082770696790619E-14</v>
      </c>
      <c r="P1456" s="14">
        <v>-5.9082770696790619E-14</v>
      </c>
      <c r="Q1456" s="16">
        <v>0</v>
      </c>
      <c r="R1456" s="14">
        <v>0</v>
      </c>
      <c r="S1456" s="16">
        <v>66.079775999999995</v>
      </c>
      <c r="T1456" s="14">
        <v>-30.315999999999988</v>
      </c>
      <c r="U1456" s="14">
        <v>0</v>
      </c>
      <c r="V1456" s="14">
        <v>2059.9899999999998</v>
      </c>
      <c r="W1456">
        <f t="shared" si="111"/>
        <v>18</v>
      </c>
      <c r="X1456">
        <f t="shared" si="112"/>
        <v>0</v>
      </c>
      <c r="Y1456">
        <f t="shared" si="113"/>
        <v>1149.68</v>
      </c>
      <c r="Z1456">
        <f t="shared" si="115"/>
        <v>0</v>
      </c>
      <c r="AA1456" s="23">
        <f t="shared" si="114"/>
        <v>66.079775999999995</v>
      </c>
    </row>
    <row r="1457" spans="1:27" x14ac:dyDescent="0.25">
      <c r="A1457" s="10" t="s">
        <v>65</v>
      </c>
      <c r="B1457" s="10" t="s">
        <v>66</v>
      </c>
      <c r="C1457" s="11">
        <v>45726.75</v>
      </c>
      <c r="D1457" s="12">
        <v>2</v>
      </c>
      <c r="E1457" s="12">
        <v>2</v>
      </c>
      <c r="F1457" s="13">
        <v>2.0099999999999998</v>
      </c>
      <c r="G1457" s="14">
        <v>2949.99</v>
      </c>
      <c r="H1457" s="12">
        <v>0</v>
      </c>
      <c r="I1457" s="12">
        <v>0</v>
      </c>
      <c r="J1457" s="10">
        <v>0</v>
      </c>
      <c r="K1457" s="10">
        <v>0</v>
      </c>
      <c r="L1457" s="14">
        <v>5929.4799000000003</v>
      </c>
      <c r="M1457" s="14">
        <v>40.175933579529612</v>
      </c>
      <c r="N1457" s="14">
        <v>-9.5179969999997969</v>
      </c>
      <c r="O1457" s="14">
        <v>-1.3304257204703851</v>
      </c>
      <c r="P1457" s="14">
        <v>-1.3304257204703851</v>
      </c>
      <c r="Q1457" s="16">
        <v>0</v>
      </c>
      <c r="R1457" s="14">
        <v>0</v>
      </c>
      <c r="S1457" s="16">
        <v>41.506359299999993</v>
      </c>
      <c r="T1457" s="14">
        <v>0</v>
      </c>
      <c r="U1457" s="14">
        <v>0</v>
      </c>
      <c r="V1457" s="14">
        <v>2059.9899999999998</v>
      </c>
      <c r="W1457">
        <f t="shared" si="111"/>
        <v>18</v>
      </c>
      <c r="X1457">
        <f t="shared" si="112"/>
        <v>0</v>
      </c>
      <c r="Y1457">
        <f t="shared" si="113"/>
        <v>0</v>
      </c>
      <c r="Z1457">
        <f t="shared" si="115"/>
        <v>0</v>
      </c>
      <c r="AA1457" s="23">
        <f t="shared" si="114"/>
        <v>41.506359299999993</v>
      </c>
    </row>
    <row r="1458" spans="1:27" x14ac:dyDescent="0.25">
      <c r="A1458" s="10" t="s">
        <v>63</v>
      </c>
      <c r="B1458" s="10" t="s">
        <v>64</v>
      </c>
      <c r="C1458" s="11">
        <v>45726.75</v>
      </c>
      <c r="D1458" s="12">
        <v>0.89</v>
      </c>
      <c r="E1458" s="12">
        <v>0.89</v>
      </c>
      <c r="F1458" s="13">
        <v>1.06</v>
      </c>
      <c r="G1458" s="14">
        <v>2949.99</v>
      </c>
      <c r="H1458" s="12">
        <v>0</v>
      </c>
      <c r="I1458" s="12">
        <v>2874.2</v>
      </c>
      <c r="J1458" s="10">
        <v>0</v>
      </c>
      <c r="K1458" s="10">
        <v>0.2</v>
      </c>
      <c r="L1458" s="14">
        <v>3126.9893999999999</v>
      </c>
      <c r="M1458" s="14">
        <v>45.544694030627859</v>
      </c>
      <c r="N1458" s="14">
        <v>-3.539987999999997</v>
      </c>
      <c r="O1458" s="14">
        <v>-1.8370939693721391</v>
      </c>
      <c r="P1458" s="14">
        <v>-1.8370939693721391</v>
      </c>
      <c r="Q1458" s="16">
        <v>0</v>
      </c>
      <c r="R1458" s="14">
        <v>0</v>
      </c>
      <c r="S1458" s="16">
        <v>62.539788000000001</v>
      </c>
      <c r="T1458" s="14">
        <v>-15.157999999999991</v>
      </c>
      <c r="U1458" s="14">
        <v>0</v>
      </c>
      <c r="V1458" s="14">
        <v>2059.9899999999998</v>
      </c>
      <c r="W1458">
        <f t="shared" si="111"/>
        <v>18</v>
      </c>
      <c r="X1458">
        <f t="shared" si="112"/>
        <v>0</v>
      </c>
      <c r="Y1458">
        <f t="shared" si="113"/>
        <v>574.84</v>
      </c>
      <c r="Z1458">
        <f t="shared" si="115"/>
        <v>0</v>
      </c>
      <c r="AA1458" s="23">
        <f t="shared" si="114"/>
        <v>62.539788000000001</v>
      </c>
    </row>
    <row r="1459" spans="1:27" x14ac:dyDescent="0.25">
      <c r="A1459" s="10" t="s">
        <v>86</v>
      </c>
      <c r="B1459" s="10" t="s">
        <v>87</v>
      </c>
      <c r="C1459" s="11">
        <v>45726.75</v>
      </c>
      <c r="D1459" s="12">
        <v>1.3</v>
      </c>
      <c r="E1459" s="12">
        <v>1.3</v>
      </c>
      <c r="F1459" s="13">
        <v>1.31</v>
      </c>
      <c r="G1459" s="14">
        <v>2949.99</v>
      </c>
      <c r="H1459" s="12">
        <v>0</v>
      </c>
      <c r="I1459" s="12">
        <v>0</v>
      </c>
      <c r="J1459" s="10">
        <v>0</v>
      </c>
      <c r="K1459" s="10">
        <v>0</v>
      </c>
      <c r="L1459" s="14">
        <v>3864.4868999999999</v>
      </c>
      <c r="M1459" s="14">
        <v>72.350327219736869</v>
      </c>
      <c r="N1459" s="14">
        <v>-9.5179970000000083</v>
      </c>
      <c r="O1459" s="14">
        <v>-4.9394107802631337</v>
      </c>
      <c r="P1459" s="14">
        <v>-4.9394107802631337</v>
      </c>
      <c r="Q1459" s="16">
        <v>0</v>
      </c>
      <c r="R1459" s="14">
        <v>0</v>
      </c>
      <c r="S1459" s="16">
        <v>77.289738</v>
      </c>
      <c r="T1459" s="14">
        <v>0</v>
      </c>
      <c r="U1459" s="14">
        <v>0</v>
      </c>
      <c r="V1459" s="14">
        <v>2059.9899999999998</v>
      </c>
      <c r="W1459">
        <f t="shared" si="111"/>
        <v>18</v>
      </c>
      <c r="X1459">
        <f t="shared" si="112"/>
        <v>0</v>
      </c>
      <c r="Y1459">
        <f t="shared" si="113"/>
        <v>0</v>
      </c>
      <c r="Z1459">
        <f t="shared" si="115"/>
        <v>0</v>
      </c>
      <c r="AA1459" s="23">
        <f t="shared" si="114"/>
        <v>77.289738</v>
      </c>
    </row>
    <row r="1460" spans="1:27" x14ac:dyDescent="0.25">
      <c r="A1460" s="10" t="s">
        <v>43</v>
      </c>
      <c r="B1460" s="10" t="s">
        <v>44</v>
      </c>
      <c r="C1460" s="11">
        <v>45726.75</v>
      </c>
      <c r="D1460" s="12">
        <v>3.64</v>
      </c>
      <c r="E1460" s="12">
        <v>3.64</v>
      </c>
      <c r="F1460" s="13">
        <v>2.67</v>
      </c>
      <c r="G1460" s="14">
        <v>2949.99</v>
      </c>
      <c r="H1460" s="12">
        <v>0</v>
      </c>
      <c r="I1460" s="12">
        <v>2874.2</v>
      </c>
      <c r="J1460" s="10">
        <v>0</v>
      </c>
      <c r="K1460" s="10">
        <v>0.2</v>
      </c>
      <c r="L1460" s="14">
        <v>7876.4732999999997</v>
      </c>
      <c r="M1460" s="14">
        <v>108.6262785209648</v>
      </c>
      <c r="N1460" s="14">
        <v>-100.0046609999999</v>
      </c>
      <c r="O1460" s="14">
        <v>-83.827167709035194</v>
      </c>
      <c r="P1460" s="14">
        <v>-83.827167709035194</v>
      </c>
      <c r="Q1460" s="16">
        <v>0</v>
      </c>
      <c r="R1460" s="14">
        <v>-28.682752770000011</v>
      </c>
      <c r="S1460" s="16">
        <v>236.29419899999999</v>
      </c>
      <c r="T1460" s="14">
        <v>-15.157999999999991</v>
      </c>
      <c r="U1460" s="14">
        <v>0</v>
      </c>
      <c r="V1460" s="14">
        <v>2059.9899999999998</v>
      </c>
      <c r="W1460">
        <f t="shared" si="111"/>
        <v>18</v>
      </c>
      <c r="X1460">
        <f t="shared" si="112"/>
        <v>0</v>
      </c>
      <c r="Y1460">
        <f t="shared" si="113"/>
        <v>574.84</v>
      </c>
      <c r="Z1460">
        <f t="shared" si="115"/>
        <v>0</v>
      </c>
      <c r="AA1460" s="23">
        <f t="shared" si="114"/>
        <v>236.29419899999999</v>
      </c>
    </row>
    <row r="1461" spans="1:27" x14ac:dyDescent="0.25">
      <c r="A1461" s="10" t="s">
        <v>43</v>
      </c>
      <c r="B1461" s="10" t="s">
        <v>45</v>
      </c>
      <c r="C1461" s="11">
        <v>45726.75</v>
      </c>
      <c r="D1461" s="12">
        <v>2.92</v>
      </c>
      <c r="E1461" s="12">
        <v>2.92</v>
      </c>
      <c r="F1461" s="13">
        <v>2.2999999999999998</v>
      </c>
      <c r="G1461" s="14">
        <v>2949.99</v>
      </c>
      <c r="H1461" s="12">
        <v>0</v>
      </c>
      <c r="I1461" s="12">
        <v>2874.2</v>
      </c>
      <c r="J1461" s="10">
        <v>0</v>
      </c>
      <c r="K1461" s="10">
        <v>0.2</v>
      </c>
      <c r="L1461" s="14">
        <v>6784.976999999999</v>
      </c>
      <c r="M1461" s="14">
        <v>119.699966327366</v>
      </c>
      <c r="N1461" s="14">
        <v>-70.799759999999907</v>
      </c>
      <c r="O1461" s="14">
        <v>-57.60233126263401</v>
      </c>
      <c r="P1461" s="14">
        <v>-57.60233126263401</v>
      </c>
      <c r="Q1461" s="16">
        <v>0</v>
      </c>
      <c r="R1461" s="14">
        <v>-11.089012410000009</v>
      </c>
      <c r="S1461" s="16">
        <v>203.54930999999999</v>
      </c>
      <c r="T1461" s="14">
        <v>-15.157999999999991</v>
      </c>
      <c r="U1461" s="14">
        <v>0</v>
      </c>
      <c r="V1461" s="14">
        <v>2059.9899999999998</v>
      </c>
      <c r="W1461">
        <f t="shared" si="111"/>
        <v>18</v>
      </c>
      <c r="X1461">
        <f t="shared" si="112"/>
        <v>0</v>
      </c>
      <c r="Y1461">
        <f t="shared" si="113"/>
        <v>574.84</v>
      </c>
      <c r="Z1461">
        <f t="shared" si="115"/>
        <v>0</v>
      </c>
      <c r="AA1461" s="23">
        <f t="shared" si="114"/>
        <v>203.54930999999999</v>
      </c>
    </row>
    <row r="1462" spans="1:27" x14ac:dyDescent="0.25">
      <c r="A1462" s="10" t="s">
        <v>73</v>
      </c>
      <c r="B1462" s="10" t="s">
        <v>74</v>
      </c>
      <c r="C1462" s="11">
        <v>45726.75</v>
      </c>
      <c r="D1462" s="12">
        <v>6.2</v>
      </c>
      <c r="E1462" s="12">
        <v>6.2</v>
      </c>
      <c r="F1462" s="13">
        <v>8.5</v>
      </c>
      <c r="G1462" s="14">
        <v>2949.99</v>
      </c>
      <c r="H1462" s="12">
        <v>0</v>
      </c>
      <c r="I1462" s="12">
        <v>2874.2</v>
      </c>
      <c r="J1462" s="10">
        <v>0</v>
      </c>
      <c r="K1462" s="10">
        <v>1.4</v>
      </c>
      <c r="L1462" s="14">
        <v>25074.915000000001</v>
      </c>
      <c r="M1462" s="14">
        <v>138.78191827644829</v>
      </c>
      <c r="N1462" s="14">
        <v>-856.61973000000046</v>
      </c>
      <c r="O1462" s="14">
        <v>-407.05987172355242</v>
      </c>
      <c r="P1462" s="14">
        <v>-407.05987172355242</v>
      </c>
      <c r="Q1462" s="16">
        <v>0</v>
      </c>
      <c r="R1462" s="14">
        <v>0</v>
      </c>
      <c r="S1462" s="16">
        <v>651.94779000000005</v>
      </c>
      <c r="T1462" s="14">
        <v>-106.1059999999993</v>
      </c>
      <c r="U1462" s="14">
        <v>0</v>
      </c>
      <c r="V1462" s="14">
        <v>2059.9899999999998</v>
      </c>
      <c r="W1462">
        <f t="shared" si="111"/>
        <v>18</v>
      </c>
      <c r="X1462">
        <f t="shared" si="112"/>
        <v>0</v>
      </c>
      <c r="Y1462">
        <f t="shared" si="113"/>
        <v>4023.8799999999997</v>
      </c>
      <c r="Z1462">
        <f t="shared" si="115"/>
        <v>0</v>
      </c>
      <c r="AA1462" s="23">
        <f t="shared" si="114"/>
        <v>651.94779000000005</v>
      </c>
    </row>
    <row r="1463" spans="1:27" x14ac:dyDescent="0.25">
      <c r="A1463" s="10" t="s">
        <v>54</v>
      </c>
      <c r="B1463" s="10" t="s">
        <v>57</v>
      </c>
      <c r="C1463" s="11">
        <v>45726.75</v>
      </c>
      <c r="D1463" s="12">
        <v>2.7</v>
      </c>
      <c r="E1463" s="12">
        <v>2.7</v>
      </c>
      <c r="F1463" s="13">
        <v>2.68</v>
      </c>
      <c r="G1463" s="14">
        <v>2949.99</v>
      </c>
      <c r="H1463" s="12">
        <v>0</v>
      </c>
      <c r="I1463" s="12">
        <v>0</v>
      </c>
      <c r="J1463" s="10">
        <v>0</v>
      </c>
      <c r="K1463" s="10">
        <v>0</v>
      </c>
      <c r="L1463" s="14">
        <v>7905.9732000000004</v>
      </c>
      <c r="M1463" s="14">
        <v>141.63550373581421</v>
      </c>
      <c r="N1463" s="14">
        <v>-1.7699939999999981</v>
      </c>
      <c r="O1463" s="14">
        <v>-0.67201386418582587</v>
      </c>
      <c r="P1463" s="14">
        <v>-0.67201386418582587</v>
      </c>
      <c r="Q1463" s="16">
        <v>0</v>
      </c>
      <c r="R1463" s="14">
        <v>0</v>
      </c>
      <c r="S1463" s="16">
        <v>142.30751760000001</v>
      </c>
      <c r="T1463" s="14">
        <v>0</v>
      </c>
      <c r="U1463" s="14">
        <v>0</v>
      </c>
      <c r="V1463" s="14">
        <v>2059.9899999999998</v>
      </c>
      <c r="W1463">
        <f t="shared" si="111"/>
        <v>18</v>
      </c>
      <c r="X1463">
        <f t="shared" si="112"/>
        <v>0</v>
      </c>
      <c r="Y1463">
        <f t="shared" si="113"/>
        <v>0</v>
      </c>
      <c r="Z1463">
        <f t="shared" si="115"/>
        <v>0</v>
      </c>
      <c r="AA1463" s="23">
        <f t="shared" si="114"/>
        <v>142.30751760000001</v>
      </c>
    </row>
    <row r="1464" spans="1:27" x14ac:dyDescent="0.25">
      <c r="A1464" s="10" t="s">
        <v>90</v>
      </c>
      <c r="B1464" s="10" t="s">
        <v>90</v>
      </c>
      <c r="C1464" s="11">
        <v>45726.75</v>
      </c>
      <c r="D1464" s="12">
        <v>4.7</v>
      </c>
      <c r="E1464" s="12">
        <v>4.7</v>
      </c>
      <c r="F1464" s="13">
        <v>4.72</v>
      </c>
      <c r="G1464" s="14">
        <v>2949.99</v>
      </c>
      <c r="H1464" s="12">
        <v>0</v>
      </c>
      <c r="I1464" s="12">
        <v>0</v>
      </c>
      <c r="J1464" s="10">
        <v>0</v>
      </c>
      <c r="K1464" s="10">
        <v>0</v>
      </c>
      <c r="L1464" s="14">
        <v>13923.952799999999</v>
      </c>
      <c r="M1464" s="14">
        <v>157.20861203947391</v>
      </c>
      <c r="N1464" s="14">
        <v>-19.03599399999959</v>
      </c>
      <c r="O1464" s="14">
        <v>-9.8788215605260472</v>
      </c>
      <c r="P1464" s="14">
        <v>-9.8788215605260472</v>
      </c>
      <c r="Q1464" s="16">
        <v>0</v>
      </c>
      <c r="R1464" s="14">
        <v>0</v>
      </c>
      <c r="S1464" s="16">
        <v>167.0874336</v>
      </c>
      <c r="T1464" s="14">
        <v>0</v>
      </c>
      <c r="U1464" s="14">
        <v>0</v>
      </c>
      <c r="V1464" s="14">
        <v>2059.9899999999998</v>
      </c>
      <c r="W1464">
        <f t="shared" si="111"/>
        <v>18</v>
      </c>
      <c r="X1464">
        <f t="shared" si="112"/>
        <v>0</v>
      </c>
      <c r="Y1464">
        <f t="shared" si="113"/>
        <v>0</v>
      </c>
      <c r="Z1464">
        <f t="shared" si="115"/>
        <v>0</v>
      </c>
      <c r="AA1464" s="23">
        <f t="shared" si="114"/>
        <v>167.0874336</v>
      </c>
    </row>
    <row r="1465" spans="1:27" x14ac:dyDescent="0.25">
      <c r="A1465" s="10" t="s">
        <v>94</v>
      </c>
      <c r="B1465" s="10" t="s">
        <v>95</v>
      </c>
      <c r="C1465" s="11">
        <v>45726.75</v>
      </c>
      <c r="D1465" s="12">
        <v>1.19</v>
      </c>
      <c r="E1465" s="12">
        <v>1.19</v>
      </c>
      <c r="F1465" s="13">
        <v>1.19</v>
      </c>
      <c r="G1465" s="14">
        <v>2949.99</v>
      </c>
      <c r="H1465" s="12">
        <v>0</v>
      </c>
      <c r="I1465" s="12">
        <v>0</v>
      </c>
      <c r="J1465" s="10">
        <v>0</v>
      </c>
      <c r="K1465" s="10">
        <v>0</v>
      </c>
      <c r="L1465" s="14">
        <v>3510.4881</v>
      </c>
      <c r="M1465" s="14">
        <v>160.32108148765701</v>
      </c>
      <c r="N1465" s="14">
        <v>-0.88499700000000103</v>
      </c>
      <c r="O1465" s="14">
        <v>-0.45927349234303622</v>
      </c>
      <c r="P1465" s="14">
        <v>-0.45927349234303622</v>
      </c>
      <c r="Q1465" s="16">
        <v>0</v>
      </c>
      <c r="R1465" s="14">
        <v>0</v>
      </c>
      <c r="S1465" s="16">
        <v>160.78035498</v>
      </c>
      <c r="T1465" s="14">
        <v>0</v>
      </c>
      <c r="U1465" s="14">
        <v>0</v>
      </c>
      <c r="V1465" s="14">
        <v>2059.9899999999998</v>
      </c>
      <c r="W1465">
        <f t="shared" si="111"/>
        <v>18</v>
      </c>
      <c r="X1465">
        <f t="shared" si="112"/>
        <v>0</v>
      </c>
      <c r="Y1465">
        <f t="shared" si="113"/>
        <v>0</v>
      </c>
      <c r="Z1465">
        <f t="shared" si="115"/>
        <v>0</v>
      </c>
      <c r="AA1465" s="23">
        <f t="shared" si="114"/>
        <v>160.78035498</v>
      </c>
    </row>
    <row r="1466" spans="1:27" x14ac:dyDescent="0.25">
      <c r="A1466" s="10" t="s">
        <v>65</v>
      </c>
      <c r="B1466" s="10" t="s">
        <v>70</v>
      </c>
      <c r="C1466" s="11">
        <v>45726.75</v>
      </c>
      <c r="D1466" s="12">
        <v>4.72</v>
      </c>
      <c r="E1466" s="12">
        <v>4.72</v>
      </c>
      <c r="F1466" s="13">
        <v>0.36</v>
      </c>
      <c r="G1466" s="14">
        <v>2949.99</v>
      </c>
      <c r="H1466" s="12">
        <v>2874.2</v>
      </c>
      <c r="I1466" s="12">
        <v>0</v>
      </c>
      <c r="J1466" s="10">
        <v>3.5</v>
      </c>
      <c r="K1466" s="10">
        <v>0</v>
      </c>
      <c r="L1466" s="14">
        <v>1061.9964</v>
      </c>
      <c r="M1466" s="14">
        <v>187.51149986071221</v>
      </c>
      <c r="N1466" s="14">
        <v>-74.339747999999886</v>
      </c>
      <c r="O1466" s="14">
        <v>-65.204242679286082</v>
      </c>
      <c r="P1466" s="14">
        <v>-65.204242679286082</v>
      </c>
      <c r="Q1466" s="16">
        <v>0</v>
      </c>
      <c r="R1466" s="14">
        <v>-53.436118859999993</v>
      </c>
      <c r="S1466" s="16">
        <v>40.886861399999987</v>
      </c>
      <c r="T1466" s="14">
        <v>265.26499999999828</v>
      </c>
      <c r="U1466" s="14">
        <v>0</v>
      </c>
      <c r="V1466" s="14">
        <v>2059.9899999999998</v>
      </c>
      <c r="W1466">
        <f t="shared" si="111"/>
        <v>18</v>
      </c>
      <c r="X1466">
        <f t="shared" si="112"/>
        <v>10059.699999999999</v>
      </c>
      <c r="Y1466">
        <f t="shared" si="113"/>
        <v>0</v>
      </c>
      <c r="Z1466">
        <f t="shared" si="115"/>
        <v>0</v>
      </c>
      <c r="AA1466" s="23">
        <f t="shared" si="114"/>
        <v>40.886861399999987</v>
      </c>
    </row>
    <row r="1467" spans="1:27" x14ac:dyDescent="0.25">
      <c r="A1467" s="10" t="s">
        <v>52</v>
      </c>
      <c r="B1467" s="10" t="s">
        <v>53</v>
      </c>
      <c r="C1467" s="11">
        <v>45726.75</v>
      </c>
      <c r="D1467" s="12">
        <v>3.22</v>
      </c>
      <c r="E1467" s="12">
        <v>3.22</v>
      </c>
      <c r="F1467" s="13">
        <v>2.89</v>
      </c>
      <c r="G1467" s="14">
        <v>2949.99</v>
      </c>
      <c r="H1467" s="12">
        <v>0</v>
      </c>
      <c r="I1467" s="12">
        <v>2874.2</v>
      </c>
      <c r="J1467" s="10">
        <v>0</v>
      </c>
      <c r="K1467" s="10">
        <v>0.1</v>
      </c>
      <c r="L1467" s="14">
        <v>8525.4710999999988</v>
      </c>
      <c r="M1467" s="14">
        <v>188.4370589126799</v>
      </c>
      <c r="N1467" s="14">
        <v>-36.284876999999952</v>
      </c>
      <c r="O1467" s="14">
        <v>-22.236001247320122</v>
      </c>
      <c r="P1467" s="14">
        <v>-22.236001247320122</v>
      </c>
      <c r="Q1467" s="16">
        <v>0</v>
      </c>
      <c r="R1467" s="14">
        <v>0</v>
      </c>
      <c r="S1467" s="16">
        <v>218.25206016000001</v>
      </c>
      <c r="T1467" s="14">
        <v>-7.5789999999999971</v>
      </c>
      <c r="U1467" s="14">
        <v>0</v>
      </c>
      <c r="V1467" s="14">
        <v>2059.9899999999998</v>
      </c>
      <c r="W1467">
        <f t="shared" si="111"/>
        <v>18</v>
      </c>
      <c r="X1467">
        <f t="shared" si="112"/>
        <v>0</v>
      </c>
      <c r="Y1467">
        <f t="shared" si="113"/>
        <v>287.42</v>
      </c>
      <c r="Z1467">
        <f t="shared" si="115"/>
        <v>0</v>
      </c>
      <c r="AA1467" s="23">
        <f t="shared" si="114"/>
        <v>218.25206016000001</v>
      </c>
    </row>
    <row r="1468" spans="1:27" x14ac:dyDescent="0.25">
      <c r="A1468" s="10" t="s">
        <v>71</v>
      </c>
      <c r="B1468" s="10" t="s">
        <v>72</v>
      </c>
      <c r="C1468" s="11">
        <v>45726.75</v>
      </c>
      <c r="D1468" s="12">
        <v>0.34</v>
      </c>
      <c r="E1468" s="12">
        <v>0.34</v>
      </c>
      <c r="F1468" s="13">
        <v>0.37</v>
      </c>
      <c r="G1468" s="14">
        <v>2949.99</v>
      </c>
      <c r="H1468" s="12">
        <v>0</v>
      </c>
      <c r="I1468" s="12">
        <v>2874.2</v>
      </c>
      <c r="J1468" s="10">
        <v>0</v>
      </c>
      <c r="K1468" s="10">
        <v>0.1</v>
      </c>
      <c r="L1468" s="14">
        <v>1091.4963</v>
      </c>
      <c r="M1468" s="14">
        <v>262.90315852297078</v>
      </c>
      <c r="N1468" s="14">
        <v>-2.6549909999999981</v>
      </c>
      <c r="O1468" s="14">
        <v>-1.3778204770291029</v>
      </c>
      <c r="P1468" s="14">
        <v>-1.3778204770291029</v>
      </c>
      <c r="Q1468" s="16">
        <v>0</v>
      </c>
      <c r="R1468" s="14">
        <v>0</v>
      </c>
      <c r="S1468" s="16">
        <v>271.85997900000001</v>
      </c>
      <c r="T1468" s="14">
        <v>-7.5789999999999971</v>
      </c>
      <c r="U1468" s="14">
        <v>0</v>
      </c>
      <c r="V1468" s="14">
        <v>2059.9899999999998</v>
      </c>
      <c r="W1468">
        <f t="shared" si="111"/>
        <v>18</v>
      </c>
      <c r="X1468">
        <f t="shared" si="112"/>
        <v>0</v>
      </c>
      <c r="Y1468">
        <f t="shared" si="113"/>
        <v>287.42</v>
      </c>
      <c r="Z1468">
        <f t="shared" si="115"/>
        <v>47.807537939999996</v>
      </c>
      <c r="AA1468" s="23">
        <f t="shared" si="114"/>
        <v>367.47505487999996</v>
      </c>
    </row>
    <row r="1469" spans="1:27" x14ac:dyDescent="0.25">
      <c r="A1469" s="10" t="s">
        <v>98</v>
      </c>
      <c r="B1469" s="10" t="s">
        <v>103</v>
      </c>
      <c r="C1469" s="11">
        <v>45726.75</v>
      </c>
      <c r="D1469" s="12">
        <v>10.36</v>
      </c>
      <c r="E1469" s="12">
        <v>5.18</v>
      </c>
      <c r="F1469" s="13">
        <v>3.63</v>
      </c>
      <c r="G1469" s="14">
        <v>2949.99</v>
      </c>
      <c r="H1469" s="12">
        <v>2874.2</v>
      </c>
      <c r="I1469" s="12">
        <v>0</v>
      </c>
      <c r="J1469" s="10">
        <v>0.8</v>
      </c>
      <c r="K1469" s="10">
        <v>0</v>
      </c>
      <c r="L1469" s="14">
        <v>10708.4637</v>
      </c>
      <c r="M1469" s="14">
        <v>266.05601651943289</v>
      </c>
      <c r="N1469" s="14">
        <v>-68.144768999999926</v>
      </c>
      <c r="O1469" s="14">
        <v>-29.890370480567061</v>
      </c>
      <c r="P1469" s="14">
        <v>-29.890370480567061</v>
      </c>
      <c r="Q1469" s="16">
        <v>0</v>
      </c>
      <c r="R1469" s="14">
        <v>0</v>
      </c>
      <c r="S1469" s="16">
        <v>235.31438700000001</v>
      </c>
      <c r="T1469" s="14">
        <v>60.631999999999977</v>
      </c>
      <c r="U1469" s="14">
        <v>0</v>
      </c>
      <c r="V1469" s="14">
        <v>2059.9899999999998</v>
      </c>
      <c r="W1469">
        <f t="shared" si="111"/>
        <v>18</v>
      </c>
      <c r="X1469">
        <f t="shared" si="112"/>
        <v>2299.36</v>
      </c>
      <c r="Y1469">
        <f t="shared" si="113"/>
        <v>0</v>
      </c>
      <c r="Z1469">
        <f t="shared" si="115"/>
        <v>107.084637</v>
      </c>
      <c r="AA1469" s="23">
        <f t="shared" si="114"/>
        <v>449.48366099999998</v>
      </c>
    </row>
    <row r="1470" spans="1:27" x14ac:dyDescent="0.25">
      <c r="A1470" s="10" t="s">
        <v>118</v>
      </c>
      <c r="B1470" s="10" t="s">
        <v>120</v>
      </c>
      <c r="C1470" s="11">
        <v>45726.75</v>
      </c>
      <c r="D1470" s="12">
        <v>4</v>
      </c>
      <c r="E1470" s="12">
        <v>4</v>
      </c>
      <c r="F1470" s="13">
        <v>0</v>
      </c>
      <c r="G1470" s="14">
        <v>2949.99</v>
      </c>
      <c r="H1470" s="12">
        <v>2874.2</v>
      </c>
      <c r="I1470" s="12">
        <v>0</v>
      </c>
      <c r="J1470" s="10">
        <v>4</v>
      </c>
      <c r="K1470" s="10">
        <v>0</v>
      </c>
      <c r="L1470" s="14">
        <v>0</v>
      </c>
      <c r="M1470" s="14">
        <v>303.15999999999991</v>
      </c>
      <c r="N1470" s="14">
        <v>0</v>
      </c>
      <c r="O1470" s="14">
        <v>0</v>
      </c>
      <c r="P1470" s="14">
        <v>0</v>
      </c>
      <c r="Q1470" s="16">
        <v>0</v>
      </c>
      <c r="R1470" s="14">
        <v>0</v>
      </c>
      <c r="S1470" s="16">
        <v>0</v>
      </c>
      <c r="T1470" s="14">
        <v>303.15999999999991</v>
      </c>
      <c r="U1470" s="14">
        <v>0</v>
      </c>
      <c r="V1470" s="14">
        <v>2059.9899999999998</v>
      </c>
      <c r="W1470">
        <f t="shared" si="111"/>
        <v>18</v>
      </c>
      <c r="X1470">
        <f t="shared" si="112"/>
        <v>11496.8</v>
      </c>
      <c r="Y1470">
        <f t="shared" si="113"/>
        <v>0</v>
      </c>
      <c r="Z1470">
        <f t="shared" si="115"/>
        <v>0</v>
      </c>
      <c r="AA1470" s="23">
        <f t="shared" si="114"/>
        <v>0</v>
      </c>
    </row>
    <row r="1471" spans="1:27" x14ac:dyDescent="0.25">
      <c r="A1471" s="10" t="s">
        <v>54</v>
      </c>
      <c r="B1471" s="10" t="s">
        <v>58</v>
      </c>
      <c r="C1471" s="11">
        <v>45726.75</v>
      </c>
      <c r="D1471" s="12">
        <v>11.2</v>
      </c>
      <c r="E1471" s="12">
        <v>11.2</v>
      </c>
      <c r="F1471" s="13">
        <v>12</v>
      </c>
      <c r="G1471" s="14">
        <v>2949.99</v>
      </c>
      <c r="H1471" s="12">
        <v>0</v>
      </c>
      <c r="I1471" s="12">
        <v>0</v>
      </c>
      <c r="J1471" s="10">
        <v>0</v>
      </c>
      <c r="K1471" s="10">
        <v>0</v>
      </c>
      <c r="L1471" s="14">
        <v>35399.879999999997</v>
      </c>
      <c r="M1471" s="14">
        <v>326.86197412544851</v>
      </c>
      <c r="N1471" s="14">
        <v>-761.43976000000066</v>
      </c>
      <c r="O1471" s="14">
        <v>-289.09593787455128</v>
      </c>
      <c r="P1471" s="14">
        <v>-289.09593787455128</v>
      </c>
      <c r="Q1471" s="16">
        <v>0</v>
      </c>
      <c r="R1471" s="14">
        <v>-21.23992800000007</v>
      </c>
      <c r="S1471" s="16">
        <v>637.19783999999993</v>
      </c>
      <c r="T1471" s="14">
        <v>0</v>
      </c>
      <c r="U1471" s="14">
        <v>0</v>
      </c>
      <c r="V1471" s="14">
        <v>2059.9899999999998</v>
      </c>
      <c r="W1471">
        <f t="shared" si="111"/>
        <v>18</v>
      </c>
      <c r="X1471">
        <f t="shared" si="112"/>
        <v>0</v>
      </c>
      <c r="Y1471">
        <f t="shared" si="113"/>
        <v>0</v>
      </c>
      <c r="Z1471">
        <f t="shared" si="115"/>
        <v>0</v>
      </c>
      <c r="AA1471" s="23">
        <f t="shared" si="114"/>
        <v>637.19783999999993</v>
      </c>
    </row>
    <row r="1472" spans="1:27" x14ac:dyDescent="0.25">
      <c r="A1472" s="10" t="s">
        <v>26</v>
      </c>
      <c r="B1472" s="10" t="s">
        <v>29</v>
      </c>
      <c r="C1472" s="11">
        <v>45726.75</v>
      </c>
      <c r="D1472" s="12">
        <v>4.2</v>
      </c>
      <c r="E1472" s="12">
        <v>4.2</v>
      </c>
      <c r="F1472" s="13">
        <v>2.92</v>
      </c>
      <c r="G1472" s="14">
        <v>2949.99</v>
      </c>
      <c r="H1472" s="12">
        <v>2874.2</v>
      </c>
      <c r="I1472" s="12">
        <v>0</v>
      </c>
      <c r="J1472" s="10">
        <v>1.4</v>
      </c>
      <c r="K1472" s="10">
        <v>0</v>
      </c>
      <c r="L1472" s="14">
        <v>8613.9707999999991</v>
      </c>
      <c r="M1472" s="14">
        <v>342.65833015927319</v>
      </c>
      <c r="N1472" s="14">
        <v>-114.2159639999997</v>
      </c>
      <c r="O1472" s="14">
        <v>-4.638852240726119</v>
      </c>
      <c r="P1472" s="14">
        <v>-4.638852240726119</v>
      </c>
      <c r="Q1472" s="16">
        <v>0</v>
      </c>
      <c r="R1472" s="14">
        <v>0</v>
      </c>
      <c r="S1472" s="16">
        <v>241.1911824</v>
      </c>
      <c r="T1472" s="14">
        <v>106.1059999999993</v>
      </c>
      <c r="U1472" s="14">
        <v>0</v>
      </c>
      <c r="V1472" s="14">
        <v>2059.9899999999998</v>
      </c>
      <c r="W1472">
        <f t="shared" si="111"/>
        <v>18</v>
      </c>
      <c r="X1472">
        <f t="shared" si="112"/>
        <v>4023.8799999999997</v>
      </c>
      <c r="Y1472">
        <f t="shared" si="113"/>
        <v>0</v>
      </c>
      <c r="Z1472">
        <f t="shared" si="115"/>
        <v>0</v>
      </c>
      <c r="AA1472" s="23">
        <f t="shared" si="114"/>
        <v>241.1911824</v>
      </c>
    </row>
    <row r="1473" spans="1:27" x14ac:dyDescent="0.25">
      <c r="A1473" s="10" t="s">
        <v>26</v>
      </c>
      <c r="B1473" s="10" t="s">
        <v>27</v>
      </c>
      <c r="C1473" s="11">
        <v>45726.75</v>
      </c>
      <c r="D1473" s="12">
        <v>34.39</v>
      </c>
      <c r="E1473" s="12">
        <v>34.39</v>
      </c>
      <c r="F1473" s="13">
        <v>38.450000000000003</v>
      </c>
      <c r="G1473" s="14">
        <v>2949.99</v>
      </c>
      <c r="H1473" s="12">
        <v>0</v>
      </c>
      <c r="I1473" s="12">
        <v>2874.2</v>
      </c>
      <c r="J1473" s="10">
        <v>0</v>
      </c>
      <c r="K1473" s="10">
        <v>4.5</v>
      </c>
      <c r="L1473" s="14">
        <v>113427.1155</v>
      </c>
      <c r="M1473" s="14">
        <v>460.6835500175718</v>
      </c>
      <c r="N1473" s="14">
        <v>-39.824864999999548</v>
      </c>
      <c r="O1473" s="14">
        <v>-1.6174767324282591</v>
      </c>
      <c r="P1473" s="14">
        <v>-1.6174767324282591</v>
      </c>
      <c r="Q1473" s="16">
        <v>0</v>
      </c>
      <c r="R1473" s="14">
        <v>-47.347339500000032</v>
      </c>
      <c r="S1473" s="16">
        <v>850.70336624999982</v>
      </c>
      <c r="T1473" s="14">
        <v>-341.05499999999978</v>
      </c>
      <c r="U1473" s="14">
        <v>0</v>
      </c>
      <c r="V1473" s="14">
        <v>2059.9899999999998</v>
      </c>
      <c r="W1473">
        <f t="shared" si="111"/>
        <v>18</v>
      </c>
      <c r="X1473">
        <f t="shared" si="112"/>
        <v>0</v>
      </c>
      <c r="Y1473">
        <f t="shared" si="113"/>
        <v>12933.9</v>
      </c>
      <c r="Z1473">
        <f t="shared" si="115"/>
        <v>0</v>
      </c>
      <c r="AA1473" s="23">
        <f t="shared" si="114"/>
        <v>850.70336624999982</v>
      </c>
    </row>
    <row r="1474" spans="1:27" x14ac:dyDescent="0.25">
      <c r="A1474" s="10" t="s">
        <v>26</v>
      </c>
      <c r="B1474" s="10" t="s">
        <v>40</v>
      </c>
      <c r="C1474" s="11">
        <v>45726.75</v>
      </c>
      <c r="D1474" s="12">
        <v>6.52</v>
      </c>
      <c r="E1474" s="12">
        <v>6.52</v>
      </c>
      <c r="F1474" s="13">
        <v>6.01</v>
      </c>
      <c r="G1474" s="14">
        <v>2949.99</v>
      </c>
      <c r="H1474" s="12">
        <v>2874.2</v>
      </c>
      <c r="I1474" s="12">
        <v>0</v>
      </c>
      <c r="J1474" s="10">
        <v>1</v>
      </c>
      <c r="K1474" s="10">
        <v>0</v>
      </c>
      <c r="L1474" s="14">
        <v>17729.439900000001</v>
      </c>
      <c r="M1474" s="14">
        <v>552.49919517691387</v>
      </c>
      <c r="N1474" s="14">
        <v>-485.41784699999982</v>
      </c>
      <c r="O1474" s="14">
        <v>-19.71512202308605</v>
      </c>
      <c r="P1474" s="14">
        <v>-19.71512202308605</v>
      </c>
      <c r="Q1474" s="16">
        <v>0</v>
      </c>
      <c r="R1474" s="14">
        <v>0</v>
      </c>
      <c r="S1474" s="16">
        <v>496.42431720000002</v>
      </c>
      <c r="T1474" s="14">
        <v>75.789999999999964</v>
      </c>
      <c r="U1474" s="14">
        <v>0</v>
      </c>
      <c r="V1474" s="14">
        <v>2059.9899999999998</v>
      </c>
      <c r="W1474">
        <f t="shared" ref="W1474:W1537" si="116">+HOUR(C1474)</f>
        <v>18</v>
      </c>
      <c r="X1474">
        <f t="shared" ref="X1474:X1537" si="117">+J1474*H1474</f>
        <v>2874.2</v>
      </c>
      <c r="Y1474">
        <f t="shared" ref="Y1474:Y1537" si="118">+K1474*I1474</f>
        <v>0</v>
      </c>
      <c r="Z1474">
        <f t="shared" si="115"/>
        <v>0</v>
      </c>
      <c r="AA1474" s="23">
        <f t="shared" ref="AA1474:AA1537" si="119">+Z1474+S1474+Z1474</f>
        <v>496.42431720000002</v>
      </c>
    </row>
    <row r="1475" spans="1:27" x14ac:dyDescent="0.25">
      <c r="A1475" s="10" t="s">
        <v>115</v>
      </c>
      <c r="B1475" s="10" t="s">
        <v>117</v>
      </c>
      <c r="C1475" s="11">
        <v>45726.75</v>
      </c>
      <c r="D1475" s="12">
        <v>18.75</v>
      </c>
      <c r="E1475" s="12">
        <v>18.75</v>
      </c>
      <c r="F1475" s="13">
        <v>6.07</v>
      </c>
      <c r="G1475" s="14">
        <v>2949.99</v>
      </c>
      <c r="H1475" s="12">
        <v>2874.2</v>
      </c>
      <c r="I1475" s="12">
        <v>0</v>
      </c>
      <c r="J1475" s="10">
        <v>8</v>
      </c>
      <c r="K1475" s="10">
        <v>0</v>
      </c>
      <c r="L1475" s="14">
        <v>17906.439299999998</v>
      </c>
      <c r="M1475" s="14">
        <v>739.08375418130197</v>
      </c>
      <c r="N1475" s="14">
        <v>-418.60358099999928</v>
      </c>
      <c r="O1475" s="14">
        <v>-347.0019694886978</v>
      </c>
      <c r="P1475" s="14">
        <v>-347.0019694886978</v>
      </c>
      <c r="Q1475" s="16">
        <v>0</v>
      </c>
      <c r="R1475" s="14">
        <v>-218.58540902999999</v>
      </c>
      <c r="S1475" s="16">
        <v>698.35113269999999</v>
      </c>
      <c r="T1475" s="14">
        <v>606.31999999999971</v>
      </c>
      <c r="U1475" s="14">
        <v>0</v>
      </c>
      <c r="V1475" s="14">
        <v>2059.9899999999998</v>
      </c>
      <c r="W1475">
        <f t="shared" si="116"/>
        <v>18</v>
      </c>
      <c r="X1475">
        <f t="shared" si="117"/>
        <v>22993.599999999999</v>
      </c>
      <c r="Y1475">
        <f t="shared" si="118"/>
        <v>0</v>
      </c>
      <c r="Z1475">
        <f t="shared" si="115"/>
        <v>0</v>
      </c>
      <c r="AA1475" s="23">
        <f t="shared" si="119"/>
        <v>698.35113269999999</v>
      </c>
    </row>
    <row r="1476" spans="1:27" x14ac:dyDescent="0.25">
      <c r="A1476" s="10" t="s">
        <v>73</v>
      </c>
      <c r="B1476" s="10" t="s">
        <v>75</v>
      </c>
      <c r="C1476" s="11">
        <v>45726.75</v>
      </c>
      <c r="D1476" s="12">
        <v>10.55</v>
      </c>
      <c r="E1476" s="12">
        <v>10.55</v>
      </c>
      <c r="F1476" s="13">
        <v>13.83</v>
      </c>
      <c r="G1476" s="14">
        <v>2949.99</v>
      </c>
      <c r="H1476" s="12">
        <v>0</v>
      </c>
      <c r="I1476" s="12">
        <v>2874.2</v>
      </c>
      <c r="J1476" s="10">
        <v>0</v>
      </c>
      <c r="K1476" s="10">
        <v>3.8</v>
      </c>
      <c r="L1476" s="14">
        <v>40798.361699999987</v>
      </c>
      <c r="M1476" s="14">
        <v>750.34164614167446</v>
      </c>
      <c r="N1476" s="14">
        <v>-50.444828999999778</v>
      </c>
      <c r="O1476" s="14">
        <v>-22.41375805832562</v>
      </c>
      <c r="P1476" s="14">
        <v>-22.41375805832562</v>
      </c>
      <c r="Q1476" s="16">
        <v>0</v>
      </c>
      <c r="R1476" s="14">
        <v>0</v>
      </c>
      <c r="S1476" s="16">
        <v>1060.7574042000001</v>
      </c>
      <c r="T1476" s="14">
        <v>-288.00199999999978</v>
      </c>
      <c r="U1476" s="14">
        <v>0</v>
      </c>
      <c r="V1476" s="14">
        <v>2059.9899999999998</v>
      </c>
      <c r="W1476">
        <f t="shared" si="116"/>
        <v>18</v>
      </c>
      <c r="X1476">
        <f t="shared" si="117"/>
        <v>0</v>
      </c>
      <c r="Y1476">
        <f t="shared" si="118"/>
        <v>10921.96</v>
      </c>
      <c r="Z1476">
        <f t="shared" si="115"/>
        <v>0</v>
      </c>
      <c r="AA1476" s="23">
        <f t="shared" si="119"/>
        <v>1060.7574042000001</v>
      </c>
    </row>
    <row r="1477" spans="1:27" x14ac:dyDescent="0.25">
      <c r="A1477" s="10" t="s">
        <v>122</v>
      </c>
      <c r="B1477" s="10" t="s">
        <v>123</v>
      </c>
      <c r="C1477" s="11">
        <v>45726.75</v>
      </c>
      <c r="D1477" s="12">
        <v>18.5</v>
      </c>
      <c r="E1477" s="12">
        <v>18.5</v>
      </c>
      <c r="F1477" s="13">
        <v>18.649999999999999</v>
      </c>
      <c r="G1477" s="14">
        <v>2949.99</v>
      </c>
      <c r="H1477" s="12">
        <v>0</v>
      </c>
      <c r="I1477" s="12">
        <v>2874.2</v>
      </c>
      <c r="J1477" s="10">
        <v>0</v>
      </c>
      <c r="K1477" s="10">
        <v>0.1</v>
      </c>
      <c r="L1477" s="14">
        <v>55017.313499999989</v>
      </c>
      <c r="M1477" s="14">
        <v>766.25827109868578</v>
      </c>
      <c r="N1477" s="14">
        <v>-47.589984999997299</v>
      </c>
      <c r="O1477" s="14">
        <v>-24.697053901314241</v>
      </c>
      <c r="P1477" s="14">
        <v>-24.697053901314241</v>
      </c>
      <c r="Q1477" s="16">
        <v>0</v>
      </c>
      <c r="R1477" s="14">
        <v>-44.249849999999967</v>
      </c>
      <c r="S1477" s="16">
        <v>842.784175</v>
      </c>
      <c r="T1477" s="14">
        <v>-7.5789999999999971</v>
      </c>
      <c r="U1477" s="14">
        <v>0</v>
      </c>
      <c r="V1477" s="14">
        <v>2059.9899999999998</v>
      </c>
      <c r="W1477">
        <f t="shared" si="116"/>
        <v>18</v>
      </c>
      <c r="X1477">
        <f t="shared" si="117"/>
        <v>0</v>
      </c>
      <c r="Y1477">
        <f t="shared" si="118"/>
        <v>287.42</v>
      </c>
      <c r="Z1477">
        <f t="shared" si="115"/>
        <v>0</v>
      </c>
      <c r="AA1477" s="23">
        <f t="shared" si="119"/>
        <v>842.784175</v>
      </c>
    </row>
    <row r="1478" spans="1:27" x14ac:dyDescent="0.25">
      <c r="A1478" s="10" t="s">
        <v>26</v>
      </c>
      <c r="B1478" s="10" t="s">
        <v>37</v>
      </c>
      <c r="C1478" s="11">
        <v>45726.75</v>
      </c>
      <c r="D1478" s="12">
        <v>13.04</v>
      </c>
      <c r="E1478" s="12">
        <v>13.04</v>
      </c>
      <c r="F1478" s="13">
        <v>10</v>
      </c>
      <c r="G1478" s="14">
        <v>2949.99</v>
      </c>
      <c r="H1478" s="12">
        <v>2874.2</v>
      </c>
      <c r="I1478" s="12">
        <v>0</v>
      </c>
      <c r="J1478" s="10">
        <v>4.2</v>
      </c>
      <c r="K1478" s="10">
        <v>0</v>
      </c>
      <c r="L1478" s="14">
        <v>29499.9</v>
      </c>
      <c r="M1478" s="14">
        <v>915.2981579939493</v>
      </c>
      <c r="N1478" s="14">
        <v>-1142.1596399999989</v>
      </c>
      <c r="O1478" s="14">
        <v>-229.01704200605039</v>
      </c>
      <c r="P1478" s="14">
        <v>-229.01704200605039</v>
      </c>
      <c r="Q1478" s="16">
        <v>0</v>
      </c>
      <c r="R1478" s="14">
        <v>0</v>
      </c>
      <c r="S1478" s="16">
        <v>825.99719999999991</v>
      </c>
      <c r="T1478" s="14">
        <v>318.31799999999993</v>
      </c>
      <c r="U1478" s="14">
        <v>0</v>
      </c>
      <c r="V1478" s="14">
        <v>2059.9899999999998</v>
      </c>
      <c r="W1478">
        <f t="shared" si="116"/>
        <v>18</v>
      </c>
      <c r="X1478">
        <f t="shared" si="117"/>
        <v>12071.64</v>
      </c>
      <c r="Y1478">
        <f t="shared" si="118"/>
        <v>0</v>
      </c>
      <c r="Z1478">
        <f t="shared" ref="Z1478:Z1541" si="120">+IFERROR(VLOOKUP(A1478,$AD$2:$AE$7,2,0),0)*L1478</f>
        <v>0</v>
      </c>
      <c r="AA1478" s="23">
        <f t="shared" si="119"/>
        <v>825.99719999999991</v>
      </c>
    </row>
    <row r="1479" spans="1:27" x14ac:dyDescent="0.25">
      <c r="A1479" s="10" t="s">
        <v>118</v>
      </c>
      <c r="B1479" s="10" t="s">
        <v>121</v>
      </c>
      <c r="C1479" s="11">
        <v>45726.75</v>
      </c>
      <c r="D1479" s="12">
        <v>17.600000000000001</v>
      </c>
      <c r="E1479" s="12">
        <v>17.600000000000001</v>
      </c>
      <c r="F1479" s="13">
        <v>17.8</v>
      </c>
      <c r="G1479" s="14">
        <v>2949.99</v>
      </c>
      <c r="H1479" s="12">
        <v>0</v>
      </c>
      <c r="I1479" s="12">
        <v>0</v>
      </c>
      <c r="J1479" s="10">
        <v>0</v>
      </c>
      <c r="K1479" s="10">
        <v>0</v>
      </c>
      <c r="L1479" s="14">
        <v>52509.822</v>
      </c>
      <c r="M1479" s="14">
        <v>976.98316127112491</v>
      </c>
      <c r="N1479" s="14">
        <v>-190.35993999999931</v>
      </c>
      <c r="O1479" s="14">
        <v>-46.958367728874997</v>
      </c>
      <c r="P1479" s="14">
        <v>-46.958367728874997</v>
      </c>
      <c r="Q1479" s="16">
        <v>0</v>
      </c>
      <c r="R1479" s="14">
        <v>0</v>
      </c>
      <c r="S1479" s="16">
        <v>1023.9415289999999</v>
      </c>
      <c r="T1479" s="14">
        <v>0</v>
      </c>
      <c r="U1479" s="14">
        <v>0</v>
      </c>
      <c r="V1479" s="14">
        <v>2059.9899999999998</v>
      </c>
      <c r="W1479">
        <f t="shared" si="116"/>
        <v>18</v>
      </c>
      <c r="X1479">
        <f t="shared" si="117"/>
        <v>0</v>
      </c>
      <c r="Y1479">
        <f t="shared" si="118"/>
        <v>0</v>
      </c>
      <c r="Z1479">
        <f t="shared" si="120"/>
        <v>0</v>
      </c>
      <c r="AA1479" s="23">
        <f t="shared" si="119"/>
        <v>1023.9415289999999</v>
      </c>
    </row>
    <row r="1480" spans="1:27" x14ac:dyDescent="0.25">
      <c r="A1480" s="10" t="s">
        <v>26</v>
      </c>
      <c r="B1480" s="10" t="s">
        <v>42</v>
      </c>
      <c r="C1480" s="11">
        <v>45726.75</v>
      </c>
      <c r="D1480" s="12">
        <v>16.89</v>
      </c>
      <c r="E1480" s="12">
        <v>16.89</v>
      </c>
      <c r="F1480" s="13">
        <v>17.25</v>
      </c>
      <c r="G1480" s="14">
        <v>2949.99</v>
      </c>
      <c r="H1480" s="12">
        <v>0</v>
      </c>
      <c r="I1480" s="12">
        <v>2874.2</v>
      </c>
      <c r="J1480" s="10">
        <v>0</v>
      </c>
      <c r="K1480" s="10">
        <v>2.8</v>
      </c>
      <c r="L1480" s="14">
        <v>50887.327499999999</v>
      </c>
      <c r="M1480" s="14">
        <v>1163.072360304704</v>
      </c>
      <c r="N1480" s="14">
        <v>-216.8242649999996</v>
      </c>
      <c r="O1480" s="14">
        <v>-49.560809695296967</v>
      </c>
      <c r="P1480" s="14">
        <v>-49.560809695296967</v>
      </c>
      <c r="Q1480" s="16">
        <v>0</v>
      </c>
      <c r="R1480" s="14">
        <v>0</v>
      </c>
      <c r="S1480" s="16">
        <v>1424.8451700000001</v>
      </c>
      <c r="T1480" s="14">
        <v>-212.2119999999986</v>
      </c>
      <c r="U1480" s="14">
        <v>0</v>
      </c>
      <c r="V1480" s="14">
        <v>2059.9899999999998</v>
      </c>
      <c r="W1480">
        <f t="shared" si="116"/>
        <v>18</v>
      </c>
      <c r="X1480">
        <f t="shared" si="117"/>
        <v>0</v>
      </c>
      <c r="Y1480">
        <f t="shared" si="118"/>
        <v>8047.7599999999993</v>
      </c>
      <c r="Z1480">
        <f t="shared" si="120"/>
        <v>0</v>
      </c>
      <c r="AA1480" s="23">
        <f t="shared" si="119"/>
        <v>1424.8451700000001</v>
      </c>
    </row>
    <row r="1481" spans="1:27" x14ac:dyDescent="0.25">
      <c r="A1481" s="10" t="s">
        <v>26</v>
      </c>
      <c r="B1481" s="10" t="s">
        <v>41</v>
      </c>
      <c r="C1481" s="11">
        <v>45726.75</v>
      </c>
      <c r="D1481" s="12">
        <v>32.260000000000012</v>
      </c>
      <c r="E1481" s="12">
        <v>32.260000000000012</v>
      </c>
      <c r="F1481" s="13">
        <v>29</v>
      </c>
      <c r="G1481" s="14">
        <v>2949.99</v>
      </c>
      <c r="H1481" s="12">
        <v>0</v>
      </c>
      <c r="I1481" s="12">
        <v>2874.2</v>
      </c>
      <c r="J1481" s="10">
        <v>0</v>
      </c>
      <c r="K1481" s="10">
        <v>5.8</v>
      </c>
      <c r="L1481" s="14">
        <v>85549.709999999992</v>
      </c>
      <c r="M1481" s="14">
        <v>1322.4668941754451</v>
      </c>
      <c r="N1481" s="14">
        <v>-805.34726999999816</v>
      </c>
      <c r="O1481" s="14">
        <v>-481.85804933455807</v>
      </c>
      <c r="P1481" s="14">
        <v>-481.85804933455807</v>
      </c>
      <c r="Q1481" s="16">
        <v>0</v>
      </c>
      <c r="R1481" s="14">
        <v>-151.48493649</v>
      </c>
      <c r="S1481" s="16">
        <v>2395.3918800000001</v>
      </c>
      <c r="T1481" s="14">
        <v>-439.58199999999709</v>
      </c>
      <c r="U1481" s="14">
        <v>0</v>
      </c>
      <c r="V1481" s="14">
        <v>2059.9899999999998</v>
      </c>
      <c r="W1481">
        <f t="shared" si="116"/>
        <v>18</v>
      </c>
      <c r="X1481">
        <f t="shared" si="117"/>
        <v>0</v>
      </c>
      <c r="Y1481">
        <f t="shared" si="118"/>
        <v>16670.359999999997</v>
      </c>
      <c r="Z1481">
        <f t="shared" si="120"/>
        <v>0</v>
      </c>
      <c r="AA1481" s="23">
        <f t="shared" si="119"/>
        <v>2395.3918800000001</v>
      </c>
    </row>
    <row r="1482" spans="1:27" x14ac:dyDescent="0.25">
      <c r="A1482" s="10" t="s">
        <v>80</v>
      </c>
      <c r="B1482" s="10" t="s">
        <v>85</v>
      </c>
      <c r="C1482" s="11">
        <v>45726.75</v>
      </c>
      <c r="D1482" s="12">
        <v>34.26</v>
      </c>
      <c r="E1482" s="12">
        <v>34.26</v>
      </c>
      <c r="F1482" s="13">
        <v>45.27</v>
      </c>
      <c r="G1482" s="14">
        <v>2949.99</v>
      </c>
      <c r="H1482" s="12">
        <v>0</v>
      </c>
      <c r="I1482" s="12">
        <v>2874.2</v>
      </c>
      <c r="J1482" s="10">
        <v>0</v>
      </c>
      <c r="K1482" s="10">
        <v>9.1999999999999993</v>
      </c>
      <c r="L1482" s="14">
        <v>133546.04730000001</v>
      </c>
      <c r="M1482" s="14">
        <v>2234.5186399434292</v>
      </c>
      <c r="N1482" s="14">
        <v>-1684.685469000003</v>
      </c>
      <c r="O1482" s="14">
        <v>-874.27570810657551</v>
      </c>
      <c r="P1482" s="14">
        <v>-874.27570810657551</v>
      </c>
      <c r="Q1482" s="16">
        <v>0</v>
      </c>
      <c r="R1482" s="14">
        <v>0</v>
      </c>
      <c r="S1482" s="16">
        <v>3806.0623480499999</v>
      </c>
      <c r="T1482" s="14">
        <v>-697.26799999999548</v>
      </c>
      <c r="U1482" s="14">
        <v>0</v>
      </c>
      <c r="V1482" s="14">
        <v>2059.9899999999998</v>
      </c>
      <c r="W1482">
        <f t="shared" si="116"/>
        <v>18</v>
      </c>
      <c r="X1482">
        <f t="shared" si="117"/>
        <v>0</v>
      </c>
      <c r="Y1482">
        <f t="shared" si="118"/>
        <v>26442.639999999996</v>
      </c>
      <c r="Z1482">
        <f t="shared" si="120"/>
        <v>0</v>
      </c>
      <c r="AA1482" s="23">
        <f t="shared" si="119"/>
        <v>3806.0623480499999</v>
      </c>
    </row>
    <row r="1483" spans="1:27" x14ac:dyDescent="0.25">
      <c r="A1483" s="10" t="s">
        <v>96</v>
      </c>
      <c r="B1483" s="10" t="s">
        <v>97</v>
      </c>
      <c r="C1483" s="11">
        <v>45726.75</v>
      </c>
      <c r="D1483" s="12">
        <v>0</v>
      </c>
      <c r="E1483" s="12">
        <v>0</v>
      </c>
      <c r="F1483" s="13">
        <v>0</v>
      </c>
      <c r="G1483" s="14">
        <v>2949.99</v>
      </c>
      <c r="H1483" s="12">
        <v>2834.1893241919688</v>
      </c>
      <c r="I1483" s="12">
        <v>2870.508203124999</v>
      </c>
      <c r="J1483" s="10">
        <v>102.1</v>
      </c>
      <c r="K1483" s="10">
        <v>102.4</v>
      </c>
      <c r="L1483" s="14">
        <v>0</v>
      </c>
      <c r="M1483" s="14">
        <v>3684.3129999999278</v>
      </c>
      <c r="N1483" s="14">
        <v>0</v>
      </c>
      <c r="O1483" s="14">
        <v>0</v>
      </c>
      <c r="P1483" s="14">
        <v>0</v>
      </c>
      <c r="Q1483" s="16">
        <v>0</v>
      </c>
      <c r="R1483" s="14">
        <v>0</v>
      </c>
      <c r="S1483" s="16">
        <v>0</v>
      </c>
      <c r="T1483" s="14">
        <v>-23.844539062500999</v>
      </c>
      <c r="U1483" s="14">
        <v>3708.1575390624289</v>
      </c>
      <c r="V1483" s="14">
        <v>2059.9899999999998</v>
      </c>
      <c r="W1483">
        <f t="shared" si="116"/>
        <v>18</v>
      </c>
      <c r="X1483">
        <f t="shared" si="117"/>
        <v>289370.73</v>
      </c>
      <c r="Y1483">
        <f t="shared" si="118"/>
        <v>293940.03999999992</v>
      </c>
      <c r="Z1483">
        <f t="shared" si="120"/>
        <v>0</v>
      </c>
      <c r="AA1483" s="23">
        <f t="shared" si="119"/>
        <v>0</v>
      </c>
    </row>
    <row r="1484" spans="1:27" x14ac:dyDescent="0.25">
      <c r="A1484" s="10" t="s">
        <v>73</v>
      </c>
      <c r="B1484" s="10" t="s">
        <v>76</v>
      </c>
      <c r="C1484" s="11">
        <v>45726.791666666657</v>
      </c>
      <c r="D1484" s="12">
        <v>34.950000000000003</v>
      </c>
      <c r="E1484" s="12">
        <v>34.950000000000003</v>
      </c>
      <c r="F1484" s="13">
        <v>36</v>
      </c>
      <c r="G1484" s="14">
        <v>2940.01</v>
      </c>
      <c r="H1484" s="12">
        <v>2907.7</v>
      </c>
      <c r="I1484" s="12">
        <v>0</v>
      </c>
      <c r="J1484" s="10">
        <v>18.899999999999999</v>
      </c>
      <c r="K1484" s="10">
        <v>0</v>
      </c>
      <c r="L1484" s="14">
        <v>105840.36</v>
      </c>
      <c r="M1484" s="14">
        <v>-18205.2049175424</v>
      </c>
      <c r="N1484" s="14">
        <v>-22853.558000000001</v>
      </c>
      <c r="O1484" s="14">
        <v>-20110.732521842401</v>
      </c>
      <c r="P1484" s="14">
        <v>-20110.732521842401</v>
      </c>
      <c r="Q1484" s="16">
        <v>0</v>
      </c>
      <c r="R1484" s="14">
        <v>-1456.9807556999999</v>
      </c>
      <c r="S1484" s="16">
        <v>2751.8493600000002</v>
      </c>
      <c r="T1484" s="14">
        <v>610.65899999999897</v>
      </c>
      <c r="U1484" s="14">
        <v>0</v>
      </c>
      <c r="V1484" s="14">
        <v>1847</v>
      </c>
      <c r="W1484">
        <f t="shared" si="116"/>
        <v>19</v>
      </c>
      <c r="X1484">
        <f t="shared" si="117"/>
        <v>54955.529999999992</v>
      </c>
      <c r="Y1484">
        <f t="shared" si="118"/>
        <v>0</v>
      </c>
      <c r="Z1484">
        <f t="shared" si="120"/>
        <v>0</v>
      </c>
      <c r="AA1484" s="23">
        <f t="shared" si="119"/>
        <v>2751.8493600000002</v>
      </c>
    </row>
    <row r="1485" spans="1:27" x14ac:dyDescent="0.25">
      <c r="A1485" s="10" t="s">
        <v>106</v>
      </c>
      <c r="B1485" s="10" t="s">
        <v>107</v>
      </c>
      <c r="C1485" s="11">
        <v>45726.791666666657</v>
      </c>
      <c r="D1485" s="12">
        <v>77</v>
      </c>
      <c r="E1485" s="12">
        <v>77</v>
      </c>
      <c r="F1485" s="13">
        <v>95</v>
      </c>
      <c r="G1485" s="14">
        <v>2940.01</v>
      </c>
      <c r="H1485" s="12">
        <v>0</v>
      </c>
      <c r="I1485" s="12">
        <v>2907.7</v>
      </c>
      <c r="J1485" s="10">
        <v>0</v>
      </c>
      <c r="K1485" s="10">
        <v>0.1</v>
      </c>
      <c r="L1485" s="14">
        <v>279300.95</v>
      </c>
      <c r="M1485" s="14">
        <v>-15040.723787044741</v>
      </c>
      <c r="N1485" s="14">
        <v>-20556.718000000012</v>
      </c>
      <c r="O1485" s="14">
        <v>-13798.719573544729</v>
      </c>
      <c r="P1485" s="14">
        <v>-13798.719573544729</v>
      </c>
      <c r="Q1485" s="16">
        <v>0</v>
      </c>
      <c r="R1485" s="14">
        <v>-1238.7732135000001</v>
      </c>
      <c r="S1485" s="16">
        <v>0</v>
      </c>
      <c r="T1485" s="14">
        <v>-3.2310000000000398</v>
      </c>
      <c r="U1485" s="14">
        <v>0</v>
      </c>
      <c r="V1485" s="14">
        <v>1847</v>
      </c>
      <c r="W1485">
        <f t="shared" si="116"/>
        <v>19</v>
      </c>
      <c r="X1485">
        <f t="shared" si="117"/>
        <v>0</v>
      </c>
      <c r="Y1485">
        <f t="shared" si="118"/>
        <v>290.77</v>
      </c>
      <c r="Z1485">
        <f t="shared" si="120"/>
        <v>0</v>
      </c>
      <c r="AA1485" s="23">
        <f t="shared" si="119"/>
        <v>0</v>
      </c>
    </row>
    <row r="1486" spans="1:27" x14ac:dyDescent="0.25">
      <c r="A1486" s="10" t="s">
        <v>26</v>
      </c>
      <c r="B1486" s="10" t="s">
        <v>37</v>
      </c>
      <c r="C1486" s="11">
        <v>45726.791666666657</v>
      </c>
      <c r="D1486" s="12">
        <v>10.37</v>
      </c>
      <c r="E1486" s="12">
        <v>10.37</v>
      </c>
      <c r="F1486" s="13">
        <v>16</v>
      </c>
      <c r="G1486" s="14">
        <v>2940.01</v>
      </c>
      <c r="H1486" s="12">
        <v>2907.7</v>
      </c>
      <c r="I1486" s="12">
        <v>0</v>
      </c>
      <c r="J1486" s="10">
        <v>0.6</v>
      </c>
      <c r="K1486" s="10">
        <v>0</v>
      </c>
      <c r="L1486" s="14">
        <v>47040.160000000003</v>
      </c>
      <c r="M1486" s="14">
        <v>-4341.8957600810791</v>
      </c>
      <c r="N1486" s="14">
        <v>-7120.2040000000025</v>
      </c>
      <c r="O1486" s="14">
        <v>-5315.2150447410804</v>
      </c>
      <c r="P1486" s="14">
        <v>-5315.2150447410804</v>
      </c>
      <c r="Q1486" s="16">
        <v>0</v>
      </c>
      <c r="R1486" s="14">
        <v>-363.19119533999998</v>
      </c>
      <c r="S1486" s="16">
        <v>1317.1244799999999</v>
      </c>
      <c r="T1486" s="14">
        <v>19.386000000000241</v>
      </c>
      <c r="U1486" s="14">
        <v>0</v>
      </c>
      <c r="V1486" s="14">
        <v>1847</v>
      </c>
      <c r="W1486">
        <f t="shared" si="116"/>
        <v>19</v>
      </c>
      <c r="X1486">
        <f t="shared" si="117"/>
        <v>1744.62</v>
      </c>
      <c r="Y1486">
        <f t="shared" si="118"/>
        <v>0</v>
      </c>
      <c r="Z1486">
        <f t="shared" si="120"/>
        <v>0</v>
      </c>
      <c r="AA1486" s="23">
        <f t="shared" si="119"/>
        <v>1317.1244799999999</v>
      </c>
    </row>
    <row r="1487" spans="1:27" x14ac:dyDescent="0.25">
      <c r="A1487" s="10" t="s">
        <v>98</v>
      </c>
      <c r="B1487" s="10" t="s">
        <v>100</v>
      </c>
      <c r="C1487" s="11">
        <v>45726.791666666657</v>
      </c>
      <c r="D1487" s="12">
        <v>14.26</v>
      </c>
      <c r="E1487" s="12">
        <v>7.13</v>
      </c>
      <c r="F1487" s="13">
        <v>7.45</v>
      </c>
      <c r="G1487" s="14">
        <v>2940.01</v>
      </c>
      <c r="H1487" s="12">
        <v>2907.7</v>
      </c>
      <c r="I1487" s="12">
        <v>0</v>
      </c>
      <c r="J1487" s="10">
        <v>3.6</v>
      </c>
      <c r="K1487" s="10">
        <v>0</v>
      </c>
      <c r="L1487" s="14">
        <v>21903.074499999999</v>
      </c>
      <c r="M1487" s="14">
        <v>-3476.637933755318</v>
      </c>
      <c r="N1487" s="14">
        <v>-4536.2590000000018</v>
      </c>
      <c r="O1487" s="14">
        <v>-3793.306615145319</v>
      </c>
      <c r="P1487" s="14">
        <v>-3793.306615145319</v>
      </c>
      <c r="Q1487" s="16">
        <v>0</v>
      </c>
      <c r="R1487" s="14">
        <v>-280.36229361000011</v>
      </c>
      <c r="S1487" s="16">
        <v>480.71497499999998</v>
      </c>
      <c r="T1487" s="14">
        <v>116.3160000000014</v>
      </c>
      <c r="U1487" s="14">
        <v>0</v>
      </c>
      <c r="V1487" s="14">
        <v>1847</v>
      </c>
      <c r="W1487">
        <f t="shared" si="116"/>
        <v>19</v>
      </c>
      <c r="X1487">
        <f t="shared" si="117"/>
        <v>10467.719999999999</v>
      </c>
      <c r="Y1487">
        <f t="shared" si="118"/>
        <v>0</v>
      </c>
      <c r="Z1487">
        <f t="shared" si="120"/>
        <v>219.030745</v>
      </c>
      <c r="AA1487" s="23">
        <f t="shared" si="119"/>
        <v>918.77646500000003</v>
      </c>
    </row>
    <row r="1488" spans="1:27" x14ac:dyDescent="0.25">
      <c r="A1488" s="10" t="s">
        <v>98</v>
      </c>
      <c r="B1488" s="10" t="s">
        <v>104</v>
      </c>
      <c r="C1488" s="11">
        <v>45726.791666666657</v>
      </c>
      <c r="D1488" s="12">
        <v>28.94</v>
      </c>
      <c r="E1488" s="12">
        <v>14.47</v>
      </c>
      <c r="F1488" s="13">
        <v>23.6</v>
      </c>
      <c r="G1488" s="14">
        <v>2940.01</v>
      </c>
      <c r="H1488" s="12">
        <v>0</v>
      </c>
      <c r="I1488" s="12">
        <v>2907.7</v>
      </c>
      <c r="J1488" s="10">
        <v>0</v>
      </c>
      <c r="K1488" s="10">
        <v>3.1</v>
      </c>
      <c r="L1488" s="14">
        <v>69384.236000000004</v>
      </c>
      <c r="M1488" s="14">
        <v>-3440.9588852640968</v>
      </c>
      <c r="N1488" s="14">
        <v>-7005.3620000000037</v>
      </c>
      <c r="O1488" s="14">
        <v>-4651.8484050240959</v>
      </c>
      <c r="P1488" s="14">
        <v>-4651.8484050240959</v>
      </c>
      <c r="Q1488" s="16">
        <v>0</v>
      </c>
      <c r="R1488" s="14">
        <v>-211.7512802400002</v>
      </c>
      <c r="S1488" s="16">
        <v>1522.8018</v>
      </c>
      <c r="T1488" s="14">
        <v>-100.1609999999998</v>
      </c>
      <c r="U1488" s="14">
        <v>0</v>
      </c>
      <c r="V1488" s="14">
        <v>1847</v>
      </c>
      <c r="W1488">
        <f t="shared" si="116"/>
        <v>19</v>
      </c>
      <c r="X1488">
        <f t="shared" si="117"/>
        <v>0</v>
      </c>
      <c r="Y1488">
        <f t="shared" si="118"/>
        <v>9013.869999999999</v>
      </c>
      <c r="Z1488">
        <f t="shared" si="120"/>
        <v>693.8423600000001</v>
      </c>
      <c r="AA1488" s="23">
        <f t="shared" si="119"/>
        <v>2910.4865199999999</v>
      </c>
    </row>
    <row r="1489" spans="1:27" x14ac:dyDescent="0.25">
      <c r="A1489" s="10" t="s">
        <v>96</v>
      </c>
      <c r="B1489" s="10" t="s">
        <v>97</v>
      </c>
      <c r="C1489" s="11">
        <v>45726.791666666657</v>
      </c>
      <c r="D1489" s="12">
        <v>0</v>
      </c>
      <c r="E1489" s="12">
        <v>0</v>
      </c>
      <c r="F1489" s="13">
        <v>0</v>
      </c>
      <c r="G1489" s="14">
        <v>2940.01</v>
      </c>
      <c r="H1489" s="12">
        <v>2885.2943157894738</v>
      </c>
      <c r="I1489" s="12">
        <v>2830.9562105263162</v>
      </c>
      <c r="J1489" s="10">
        <v>47.5</v>
      </c>
      <c r="K1489" s="10">
        <v>47.5</v>
      </c>
      <c r="L1489" s="14">
        <v>0</v>
      </c>
      <c r="M1489" s="14">
        <v>-2581.059999999984</v>
      </c>
      <c r="N1489" s="14">
        <v>0</v>
      </c>
      <c r="O1489" s="14">
        <v>0</v>
      </c>
      <c r="P1489" s="14">
        <v>0</v>
      </c>
      <c r="Q1489" s="16">
        <v>0</v>
      </c>
      <c r="R1489" s="14">
        <v>0</v>
      </c>
      <c r="S1489" s="16">
        <v>0</v>
      </c>
      <c r="T1489" s="14">
        <v>0</v>
      </c>
      <c r="U1489" s="14">
        <v>-2581.059999999984</v>
      </c>
      <c r="V1489" s="14">
        <v>1847</v>
      </c>
      <c r="W1489">
        <f t="shared" si="116"/>
        <v>19</v>
      </c>
      <c r="X1489">
        <f t="shared" si="117"/>
        <v>137051.48000000001</v>
      </c>
      <c r="Y1489">
        <f t="shared" si="118"/>
        <v>134470.42000000001</v>
      </c>
      <c r="Z1489">
        <f t="shared" si="120"/>
        <v>0</v>
      </c>
      <c r="AA1489" s="23">
        <f t="shared" si="119"/>
        <v>0</v>
      </c>
    </row>
    <row r="1490" spans="1:27" x14ac:dyDescent="0.25">
      <c r="A1490" s="10" t="s">
        <v>112</v>
      </c>
      <c r="B1490" s="10" t="s">
        <v>113</v>
      </c>
      <c r="C1490" s="11">
        <v>45726.791666666657</v>
      </c>
      <c r="D1490" s="12">
        <v>8.19</v>
      </c>
      <c r="E1490" s="12">
        <v>8.19</v>
      </c>
      <c r="F1490" s="13">
        <v>9.9</v>
      </c>
      <c r="G1490" s="14">
        <v>2940.01</v>
      </c>
      <c r="H1490" s="12">
        <v>0</v>
      </c>
      <c r="I1490" s="12">
        <v>0</v>
      </c>
      <c r="J1490" s="10">
        <v>0</v>
      </c>
      <c r="K1490" s="10">
        <v>0</v>
      </c>
      <c r="L1490" s="14">
        <v>29106.098999999998</v>
      </c>
      <c r="M1490" s="14">
        <v>-2235.946887287821</v>
      </c>
      <c r="N1490" s="14">
        <v>-1952.3140000000019</v>
      </c>
      <c r="O1490" s="14">
        <v>-1248.05942713782</v>
      </c>
      <c r="P1490" s="14">
        <v>-1248.05942713782</v>
      </c>
      <c r="Q1490" s="16">
        <v>0</v>
      </c>
      <c r="R1490" s="14">
        <v>-114.7044901500001</v>
      </c>
      <c r="S1490" s="16">
        <v>-873.18297000000018</v>
      </c>
      <c r="T1490" s="14">
        <v>0</v>
      </c>
      <c r="U1490" s="14">
        <v>0</v>
      </c>
      <c r="V1490" s="14">
        <v>1847</v>
      </c>
      <c r="W1490">
        <f t="shared" si="116"/>
        <v>19</v>
      </c>
      <c r="X1490">
        <f t="shared" si="117"/>
        <v>0</v>
      </c>
      <c r="Y1490">
        <f t="shared" si="118"/>
        <v>0</v>
      </c>
      <c r="Z1490">
        <f t="shared" si="120"/>
        <v>1274.8471361999998</v>
      </c>
      <c r="AA1490" s="23">
        <f t="shared" si="119"/>
        <v>1676.5113023999993</v>
      </c>
    </row>
    <row r="1491" spans="1:27" x14ac:dyDescent="0.25">
      <c r="A1491" s="10" t="s">
        <v>92</v>
      </c>
      <c r="B1491" s="10" t="s">
        <v>93</v>
      </c>
      <c r="C1491" s="11">
        <v>45726.791666666657</v>
      </c>
      <c r="D1491" s="12">
        <v>2.59</v>
      </c>
      <c r="E1491" s="12">
        <v>2.59</v>
      </c>
      <c r="F1491" s="13">
        <v>4.1399999999999997</v>
      </c>
      <c r="G1491" s="14">
        <v>2940.01</v>
      </c>
      <c r="H1491" s="12">
        <v>2907.7</v>
      </c>
      <c r="I1491" s="12">
        <v>0</v>
      </c>
      <c r="J1491" s="10">
        <v>0.3</v>
      </c>
      <c r="K1491" s="10">
        <v>0</v>
      </c>
      <c r="L1491" s="14">
        <v>12171.6414</v>
      </c>
      <c r="M1491" s="14">
        <v>-1622.455548117633</v>
      </c>
      <c r="N1491" s="14">
        <v>-2113.0927999999999</v>
      </c>
      <c r="O1491" s="14">
        <v>-1818.5863422576331</v>
      </c>
      <c r="P1491" s="14">
        <v>-1818.5863422576331</v>
      </c>
      <c r="Q1491" s="16">
        <v>0</v>
      </c>
      <c r="R1491" s="14">
        <v>-115.41891258</v>
      </c>
      <c r="S1491" s="16">
        <v>301.85670671999998</v>
      </c>
      <c r="T1491" s="14">
        <v>9.6930000000001204</v>
      </c>
      <c r="U1491" s="14">
        <v>0</v>
      </c>
      <c r="V1491" s="14">
        <v>1847</v>
      </c>
      <c r="W1491">
        <f t="shared" si="116"/>
        <v>19</v>
      </c>
      <c r="X1491">
        <f t="shared" si="117"/>
        <v>872.31</v>
      </c>
      <c r="Y1491">
        <f t="shared" si="118"/>
        <v>0</v>
      </c>
      <c r="Z1491">
        <f t="shared" si="120"/>
        <v>0</v>
      </c>
      <c r="AA1491" s="23">
        <f t="shared" si="119"/>
        <v>301.85670671999998</v>
      </c>
    </row>
    <row r="1492" spans="1:27" x14ac:dyDescent="0.25">
      <c r="A1492" s="10" t="s">
        <v>73</v>
      </c>
      <c r="B1492" s="10" t="s">
        <v>74</v>
      </c>
      <c r="C1492" s="11">
        <v>45726.791666666657</v>
      </c>
      <c r="D1492" s="12">
        <v>8.98</v>
      </c>
      <c r="E1492" s="12">
        <v>8.98</v>
      </c>
      <c r="F1492" s="13">
        <v>11.11</v>
      </c>
      <c r="G1492" s="14">
        <v>2940.01</v>
      </c>
      <c r="H1492" s="12">
        <v>2907.7</v>
      </c>
      <c r="I1492" s="12">
        <v>0</v>
      </c>
      <c r="J1492" s="10">
        <v>0.7</v>
      </c>
      <c r="K1492" s="10">
        <v>0</v>
      </c>
      <c r="L1492" s="14">
        <v>32663.5111</v>
      </c>
      <c r="M1492" s="14">
        <v>-1604.969660361915</v>
      </c>
      <c r="N1492" s="14">
        <v>-3227.060199999999</v>
      </c>
      <c r="O1492" s="14">
        <v>-2380.593781601915</v>
      </c>
      <c r="P1492" s="14">
        <v>-2380.593781601915</v>
      </c>
      <c r="Q1492" s="16">
        <v>0</v>
      </c>
      <c r="R1492" s="14">
        <v>-96.24416736000002</v>
      </c>
      <c r="S1492" s="16">
        <v>849.25128860000018</v>
      </c>
      <c r="T1492" s="14">
        <v>22.616999999999958</v>
      </c>
      <c r="U1492" s="14">
        <v>0</v>
      </c>
      <c r="V1492" s="14">
        <v>1847</v>
      </c>
      <c r="W1492">
        <f t="shared" si="116"/>
        <v>19</v>
      </c>
      <c r="X1492">
        <f t="shared" si="117"/>
        <v>2035.3899999999996</v>
      </c>
      <c r="Y1492">
        <f t="shared" si="118"/>
        <v>0</v>
      </c>
      <c r="Z1492">
        <f t="shared" si="120"/>
        <v>0</v>
      </c>
      <c r="AA1492" s="23">
        <f t="shared" si="119"/>
        <v>849.25128860000018</v>
      </c>
    </row>
    <row r="1493" spans="1:27" x14ac:dyDescent="0.25">
      <c r="A1493" s="10" t="s">
        <v>26</v>
      </c>
      <c r="B1493" s="10" t="s">
        <v>29</v>
      </c>
      <c r="C1493" s="11">
        <v>45726.791666666657</v>
      </c>
      <c r="D1493" s="12">
        <v>4.59</v>
      </c>
      <c r="E1493" s="12">
        <v>4.59</v>
      </c>
      <c r="F1493" s="13">
        <v>4.6399999999999997</v>
      </c>
      <c r="G1493" s="14">
        <v>2940.01</v>
      </c>
      <c r="H1493" s="12">
        <v>2907.7</v>
      </c>
      <c r="I1493" s="12">
        <v>0</v>
      </c>
      <c r="J1493" s="10">
        <v>1.8</v>
      </c>
      <c r="K1493" s="10">
        <v>0</v>
      </c>
      <c r="L1493" s="14">
        <v>13641.6464</v>
      </c>
      <c r="M1493" s="14">
        <v>-1254.612561224912</v>
      </c>
      <c r="N1493" s="14">
        <v>-2113.0927999999999</v>
      </c>
      <c r="O1493" s="14">
        <v>-1589.646002974913</v>
      </c>
      <c r="P1493" s="14">
        <v>-1589.646002974913</v>
      </c>
      <c r="Q1493" s="16">
        <v>0</v>
      </c>
      <c r="R1493" s="14">
        <v>-105.09065744999999</v>
      </c>
      <c r="S1493" s="16">
        <v>381.96609919999997</v>
      </c>
      <c r="T1493" s="14">
        <v>58.158000000000719</v>
      </c>
      <c r="U1493" s="14">
        <v>0</v>
      </c>
      <c r="V1493" s="14">
        <v>1847</v>
      </c>
      <c r="W1493">
        <f t="shared" si="116"/>
        <v>19</v>
      </c>
      <c r="X1493">
        <f t="shared" si="117"/>
        <v>5233.8599999999997</v>
      </c>
      <c r="Y1493">
        <f t="shared" si="118"/>
        <v>0</v>
      </c>
      <c r="Z1493">
        <f t="shared" si="120"/>
        <v>0</v>
      </c>
      <c r="AA1493" s="23">
        <f t="shared" si="119"/>
        <v>381.96609919999997</v>
      </c>
    </row>
    <row r="1494" spans="1:27" x14ac:dyDescent="0.25">
      <c r="A1494" s="10" t="s">
        <v>108</v>
      </c>
      <c r="B1494" s="10" t="s">
        <v>108</v>
      </c>
      <c r="C1494" s="11">
        <v>45726.791666666657</v>
      </c>
      <c r="D1494" s="12">
        <v>2.78</v>
      </c>
      <c r="E1494" s="12">
        <v>2.78</v>
      </c>
      <c r="F1494" s="13">
        <v>0.59</v>
      </c>
      <c r="G1494" s="14">
        <v>2940.01</v>
      </c>
      <c r="H1494" s="12">
        <v>0</v>
      </c>
      <c r="I1494" s="12">
        <v>2907.7</v>
      </c>
      <c r="J1494" s="10">
        <v>0</v>
      </c>
      <c r="K1494" s="10">
        <v>3</v>
      </c>
      <c r="L1494" s="14">
        <v>1734.6059</v>
      </c>
      <c r="M1494" s="14">
        <v>-835.05150017980225</v>
      </c>
      <c r="N1494" s="14">
        <v>-459.5235629999998</v>
      </c>
      <c r="O1494" s="14">
        <v>-427.83578478980229</v>
      </c>
      <c r="P1494" s="14">
        <v>-427.83578478980229</v>
      </c>
      <c r="Q1494" s="16">
        <v>0</v>
      </c>
      <c r="R1494" s="14">
        <v>-350.70203285999997</v>
      </c>
      <c r="S1494" s="16">
        <v>40.416317470000003</v>
      </c>
      <c r="T1494" s="14">
        <v>-96.929999999999836</v>
      </c>
      <c r="U1494" s="14">
        <v>0</v>
      </c>
      <c r="V1494" s="14">
        <v>1847</v>
      </c>
      <c r="W1494">
        <f t="shared" si="116"/>
        <v>19</v>
      </c>
      <c r="X1494">
        <f t="shared" si="117"/>
        <v>0</v>
      </c>
      <c r="Y1494">
        <f t="shared" si="118"/>
        <v>8723.0999999999985</v>
      </c>
      <c r="Z1494">
        <f t="shared" si="120"/>
        <v>0</v>
      </c>
      <c r="AA1494" s="23">
        <f t="shared" si="119"/>
        <v>40.416317470000003</v>
      </c>
    </row>
    <row r="1495" spans="1:27" x14ac:dyDescent="0.25">
      <c r="A1495" s="10" t="s">
        <v>26</v>
      </c>
      <c r="B1495" s="10" t="s">
        <v>41</v>
      </c>
      <c r="C1495" s="11">
        <v>45726.791666666657</v>
      </c>
      <c r="D1495" s="12">
        <v>32.82</v>
      </c>
      <c r="E1495" s="12">
        <v>32.82</v>
      </c>
      <c r="F1495" s="13">
        <v>17</v>
      </c>
      <c r="G1495" s="14">
        <v>2940.01</v>
      </c>
      <c r="H1495" s="12">
        <v>0</v>
      </c>
      <c r="I1495" s="12">
        <v>2907.7</v>
      </c>
      <c r="J1495" s="10">
        <v>0</v>
      </c>
      <c r="K1495" s="10">
        <v>1.6</v>
      </c>
      <c r="L1495" s="14">
        <v>49980.170000000013</v>
      </c>
      <c r="M1495" s="14">
        <v>-787.81094586376184</v>
      </c>
      <c r="N1495" s="14">
        <v>-1534.6852199999989</v>
      </c>
      <c r="O1495" s="14">
        <v>-1236.6398883237609</v>
      </c>
      <c r="P1495" s="14">
        <v>-1236.6398883237609</v>
      </c>
      <c r="Q1495" s="16">
        <v>0</v>
      </c>
      <c r="R1495" s="14">
        <v>-898.91981754000005</v>
      </c>
      <c r="S1495" s="16">
        <v>1399.4447600000001</v>
      </c>
      <c r="T1495" s="14">
        <v>-51.696000000000637</v>
      </c>
      <c r="U1495" s="14">
        <v>0</v>
      </c>
      <c r="V1495" s="14">
        <v>1847</v>
      </c>
      <c r="W1495">
        <f t="shared" si="116"/>
        <v>19</v>
      </c>
      <c r="X1495">
        <f t="shared" si="117"/>
        <v>0</v>
      </c>
      <c r="Y1495">
        <f t="shared" si="118"/>
        <v>4652.32</v>
      </c>
      <c r="Z1495">
        <f t="shared" si="120"/>
        <v>0</v>
      </c>
      <c r="AA1495" s="23">
        <f t="shared" si="119"/>
        <v>1399.4447600000001</v>
      </c>
    </row>
    <row r="1496" spans="1:27" x14ac:dyDescent="0.25">
      <c r="A1496" s="10" t="s">
        <v>26</v>
      </c>
      <c r="B1496" s="10" t="s">
        <v>39</v>
      </c>
      <c r="C1496" s="11">
        <v>45726.791666666657</v>
      </c>
      <c r="D1496" s="12">
        <v>5</v>
      </c>
      <c r="E1496" s="12">
        <v>5</v>
      </c>
      <c r="F1496" s="13">
        <v>8.8000000000000007</v>
      </c>
      <c r="G1496" s="14">
        <v>2940.01</v>
      </c>
      <c r="H1496" s="12">
        <v>0</v>
      </c>
      <c r="I1496" s="12">
        <v>2907.7</v>
      </c>
      <c r="J1496" s="10">
        <v>0</v>
      </c>
      <c r="K1496" s="10">
        <v>2.5</v>
      </c>
      <c r="L1496" s="14">
        <v>25872.088</v>
      </c>
      <c r="M1496" s="14">
        <v>-713.27752460759541</v>
      </c>
      <c r="N1496" s="14">
        <v>-1492.946000000001</v>
      </c>
      <c r="O1496" s="14">
        <v>-500.20207460759423</v>
      </c>
      <c r="P1496" s="14">
        <v>-500.20207460759423</v>
      </c>
      <c r="Q1496" s="16">
        <v>0</v>
      </c>
      <c r="R1496" s="14">
        <v>-326.34111000000019</v>
      </c>
      <c r="S1496" s="16">
        <v>194.04066</v>
      </c>
      <c r="T1496" s="14">
        <v>-80.775000000001</v>
      </c>
      <c r="U1496" s="14">
        <v>0</v>
      </c>
      <c r="V1496" s="14">
        <v>1847</v>
      </c>
      <c r="W1496">
        <f t="shared" si="116"/>
        <v>19</v>
      </c>
      <c r="X1496">
        <f t="shared" si="117"/>
        <v>0</v>
      </c>
      <c r="Y1496">
        <f t="shared" si="118"/>
        <v>7269.25</v>
      </c>
      <c r="Z1496">
        <f t="shared" si="120"/>
        <v>0</v>
      </c>
      <c r="AA1496" s="23">
        <f t="shared" si="119"/>
        <v>194.04066</v>
      </c>
    </row>
    <row r="1497" spans="1:27" x14ac:dyDescent="0.25">
      <c r="A1497" s="10" t="s">
        <v>112</v>
      </c>
      <c r="B1497" s="10" t="s">
        <v>154</v>
      </c>
      <c r="C1497" s="11">
        <v>45726.791666666657</v>
      </c>
      <c r="D1497" s="12">
        <v>0</v>
      </c>
      <c r="E1497" s="12">
        <v>0</v>
      </c>
      <c r="F1497" s="13">
        <v>5.2</v>
      </c>
      <c r="G1497" s="14">
        <v>2940.01</v>
      </c>
      <c r="H1497" s="12">
        <v>0</v>
      </c>
      <c r="I1497" s="12">
        <v>2907.7</v>
      </c>
      <c r="J1497" s="10">
        <v>0</v>
      </c>
      <c r="K1497" s="10">
        <v>5</v>
      </c>
      <c r="L1497" s="14">
        <v>15288.052</v>
      </c>
      <c r="M1497" s="14">
        <v>-554.72138891673319</v>
      </c>
      <c r="N1497" s="14">
        <v>-229.68400000000031</v>
      </c>
      <c r="O1497" s="14">
        <v>-87.410348916731166</v>
      </c>
      <c r="P1497" s="14">
        <v>-87.410348916731166</v>
      </c>
      <c r="Q1497" s="16">
        <v>0</v>
      </c>
      <c r="R1497" s="14">
        <v>0</v>
      </c>
      <c r="S1497" s="16">
        <v>-305.76103999999998</v>
      </c>
      <c r="T1497" s="14">
        <v>-161.550000000002</v>
      </c>
      <c r="U1497" s="14">
        <v>0</v>
      </c>
      <c r="V1497" s="14">
        <v>1847</v>
      </c>
      <c r="W1497">
        <f t="shared" si="116"/>
        <v>19</v>
      </c>
      <c r="X1497">
        <f t="shared" si="117"/>
        <v>0</v>
      </c>
      <c r="Y1497">
        <f t="shared" si="118"/>
        <v>14538.5</v>
      </c>
      <c r="Z1497">
        <f t="shared" si="120"/>
        <v>669.6166776</v>
      </c>
      <c r="AA1497" s="23">
        <f t="shared" si="119"/>
        <v>1033.4723152000001</v>
      </c>
    </row>
    <row r="1498" spans="1:27" x14ac:dyDescent="0.25">
      <c r="A1498" s="10" t="s">
        <v>112</v>
      </c>
      <c r="B1498" s="10" t="s">
        <v>155</v>
      </c>
      <c r="C1498" s="11">
        <v>45726.791666666657</v>
      </c>
      <c r="D1498" s="12">
        <v>0</v>
      </c>
      <c r="E1498" s="12">
        <v>0</v>
      </c>
      <c r="F1498" s="13">
        <v>5.2</v>
      </c>
      <c r="G1498" s="14">
        <v>2940.01</v>
      </c>
      <c r="H1498" s="12">
        <v>0</v>
      </c>
      <c r="I1498" s="12">
        <v>2907.7</v>
      </c>
      <c r="J1498" s="10">
        <v>0</v>
      </c>
      <c r="K1498" s="10">
        <v>5</v>
      </c>
      <c r="L1498" s="14">
        <v>15288.052</v>
      </c>
      <c r="M1498" s="14">
        <v>-554.72138891673319</v>
      </c>
      <c r="N1498" s="14">
        <v>-229.68400000000031</v>
      </c>
      <c r="O1498" s="14">
        <v>-87.410348916731166</v>
      </c>
      <c r="P1498" s="14">
        <v>-87.410348916731166</v>
      </c>
      <c r="Q1498" s="16">
        <v>0</v>
      </c>
      <c r="R1498" s="14">
        <v>0</v>
      </c>
      <c r="S1498" s="16">
        <v>-305.76103999999998</v>
      </c>
      <c r="T1498" s="14">
        <v>-161.550000000002</v>
      </c>
      <c r="U1498" s="14">
        <v>0</v>
      </c>
      <c r="V1498" s="14">
        <v>1847</v>
      </c>
      <c r="W1498">
        <f t="shared" si="116"/>
        <v>19</v>
      </c>
      <c r="X1498">
        <f t="shared" si="117"/>
        <v>0</v>
      </c>
      <c r="Y1498">
        <f t="shared" si="118"/>
        <v>14538.5</v>
      </c>
      <c r="Z1498">
        <f t="shared" si="120"/>
        <v>669.6166776</v>
      </c>
      <c r="AA1498" s="23">
        <f t="shared" si="119"/>
        <v>1033.4723152000001</v>
      </c>
    </row>
    <row r="1499" spans="1:27" x14ac:dyDescent="0.25">
      <c r="A1499" s="10" t="s">
        <v>54</v>
      </c>
      <c r="B1499" s="10" t="s">
        <v>55</v>
      </c>
      <c r="C1499" s="11">
        <v>45726.791666666657</v>
      </c>
      <c r="D1499" s="12">
        <v>2.7</v>
      </c>
      <c r="E1499" s="12">
        <v>2.7</v>
      </c>
      <c r="F1499" s="13">
        <v>0</v>
      </c>
      <c r="G1499" s="14">
        <v>2940.01</v>
      </c>
      <c r="H1499" s="12">
        <v>0</v>
      </c>
      <c r="I1499" s="12">
        <v>0</v>
      </c>
      <c r="J1499" s="10">
        <v>0</v>
      </c>
      <c r="K1499" s="10">
        <v>0</v>
      </c>
      <c r="L1499" s="14">
        <v>0</v>
      </c>
      <c r="M1499" s="14">
        <v>-442.29748782715899</v>
      </c>
      <c r="N1499" s="14">
        <v>-238.1408099999999</v>
      </c>
      <c r="O1499" s="14">
        <v>-216.06371832715891</v>
      </c>
      <c r="P1499" s="14">
        <v>-216.06371832715891</v>
      </c>
      <c r="Q1499" s="16">
        <v>0</v>
      </c>
      <c r="R1499" s="14">
        <v>-226.23376949999999</v>
      </c>
      <c r="S1499" s="16">
        <v>0</v>
      </c>
      <c r="T1499" s="14">
        <v>0</v>
      </c>
      <c r="U1499" s="14">
        <v>0</v>
      </c>
      <c r="V1499" s="14">
        <v>1847</v>
      </c>
      <c r="W1499">
        <f t="shared" si="116"/>
        <v>19</v>
      </c>
      <c r="X1499">
        <f t="shared" si="117"/>
        <v>0</v>
      </c>
      <c r="Y1499">
        <f t="shared" si="118"/>
        <v>0</v>
      </c>
      <c r="Z1499">
        <f t="shared" si="120"/>
        <v>0</v>
      </c>
      <c r="AA1499" s="23">
        <f t="shared" si="119"/>
        <v>0</v>
      </c>
    </row>
    <row r="1500" spans="1:27" x14ac:dyDescent="0.25">
      <c r="A1500" s="10" t="s">
        <v>112</v>
      </c>
      <c r="B1500" s="10" t="s">
        <v>114</v>
      </c>
      <c r="C1500" s="11">
        <v>45726.791666666657</v>
      </c>
      <c r="D1500" s="12">
        <v>4.8</v>
      </c>
      <c r="E1500" s="12">
        <v>4.8</v>
      </c>
      <c r="F1500" s="13">
        <v>5</v>
      </c>
      <c r="G1500" s="14">
        <v>2940.01</v>
      </c>
      <c r="H1500" s="12">
        <v>0</v>
      </c>
      <c r="I1500" s="12">
        <v>0</v>
      </c>
      <c r="J1500" s="10">
        <v>0</v>
      </c>
      <c r="K1500" s="10">
        <v>0</v>
      </c>
      <c r="L1500" s="14">
        <v>14700.05</v>
      </c>
      <c r="M1500" s="14">
        <v>-381.41134891673119</v>
      </c>
      <c r="N1500" s="14">
        <v>-229.68400000000031</v>
      </c>
      <c r="O1500" s="14">
        <v>-87.410348916731138</v>
      </c>
      <c r="P1500" s="14">
        <v>-87.410348916731138</v>
      </c>
      <c r="Q1500" s="16">
        <v>0</v>
      </c>
      <c r="R1500" s="14">
        <v>0</v>
      </c>
      <c r="S1500" s="16">
        <v>-294.00100000000009</v>
      </c>
      <c r="T1500" s="14">
        <v>0</v>
      </c>
      <c r="U1500" s="14">
        <v>0</v>
      </c>
      <c r="V1500" s="14">
        <v>1847</v>
      </c>
      <c r="W1500">
        <f t="shared" si="116"/>
        <v>19</v>
      </c>
      <c r="X1500">
        <f t="shared" si="117"/>
        <v>0</v>
      </c>
      <c r="Y1500">
        <f t="shared" si="118"/>
        <v>0</v>
      </c>
      <c r="Z1500">
        <f t="shared" si="120"/>
        <v>643.86218999999994</v>
      </c>
      <c r="AA1500" s="23">
        <f t="shared" si="119"/>
        <v>993.72337999999979</v>
      </c>
    </row>
    <row r="1501" spans="1:27" x14ac:dyDescent="0.25">
      <c r="A1501" s="10" t="s">
        <v>98</v>
      </c>
      <c r="B1501" s="10" t="s">
        <v>105</v>
      </c>
      <c r="C1501" s="11">
        <v>45726.791666666657</v>
      </c>
      <c r="D1501" s="12">
        <v>5.28</v>
      </c>
      <c r="E1501" s="12">
        <v>2.64</v>
      </c>
      <c r="F1501" s="13">
        <v>0</v>
      </c>
      <c r="G1501" s="14">
        <v>2940.01</v>
      </c>
      <c r="H1501" s="12">
        <v>2907.7</v>
      </c>
      <c r="I1501" s="12">
        <v>0</v>
      </c>
      <c r="J1501" s="10">
        <v>0.5</v>
      </c>
      <c r="K1501" s="10">
        <v>0</v>
      </c>
      <c r="L1501" s="14">
        <v>0</v>
      </c>
      <c r="M1501" s="14">
        <v>-317.11503507096268</v>
      </c>
      <c r="N1501" s="14">
        <v>-194.04065999999989</v>
      </c>
      <c r="O1501" s="14">
        <v>-177.19078419096289</v>
      </c>
      <c r="P1501" s="14">
        <v>-177.19078419096289</v>
      </c>
      <c r="Q1501" s="16">
        <v>0</v>
      </c>
      <c r="R1501" s="14">
        <v>-156.07925087999999</v>
      </c>
      <c r="S1501" s="16">
        <v>0</v>
      </c>
      <c r="T1501" s="14">
        <v>16.1550000000002</v>
      </c>
      <c r="U1501" s="14">
        <v>0</v>
      </c>
      <c r="V1501" s="14">
        <v>1847</v>
      </c>
      <c r="W1501">
        <f t="shared" si="116"/>
        <v>19</v>
      </c>
      <c r="X1501">
        <f t="shared" si="117"/>
        <v>1453.85</v>
      </c>
      <c r="Y1501">
        <f t="shared" si="118"/>
        <v>0</v>
      </c>
      <c r="Z1501">
        <f t="shared" si="120"/>
        <v>0</v>
      </c>
      <c r="AA1501" s="23">
        <f t="shared" si="119"/>
        <v>0</v>
      </c>
    </row>
    <row r="1502" spans="1:27" x14ac:dyDescent="0.25">
      <c r="A1502" s="10" t="s">
        <v>80</v>
      </c>
      <c r="B1502" s="10" t="s">
        <v>84</v>
      </c>
      <c r="C1502" s="11">
        <v>45726.791666666657</v>
      </c>
      <c r="D1502" s="12">
        <v>0.97</v>
      </c>
      <c r="E1502" s="12">
        <v>0.97</v>
      </c>
      <c r="F1502" s="13">
        <v>0</v>
      </c>
      <c r="G1502" s="14">
        <v>2940.01</v>
      </c>
      <c r="H1502" s="12">
        <v>0</v>
      </c>
      <c r="I1502" s="12">
        <v>2907.7</v>
      </c>
      <c r="J1502" s="10">
        <v>0</v>
      </c>
      <c r="K1502" s="10">
        <v>0.7</v>
      </c>
      <c r="L1502" s="14">
        <v>0</v>
      </c>
      <c r="M1502" s="14">
        <v>-278.4488012023873</v>
      </c>
      <c r="N1502" s="14">
        <v>-149.9405099999999</v>
      </c>
      <c r="O1502" s="14">
        <v>-140.16592778238731</v>
      </c>
      <c r="P1502" s="14">
        <v>-140.16592778238731</v>
      </c>
      <c r="Q1502" s="16">
        <v>0</v>
      </c>
      <c r="R1502" s="14">
        <v>-115.66587342</v>
      </c>
      <c r="S1502" s="16">
        <v>0</v>
      </c>
      <c r="T1502" s="14">
        <v>-22.616999999999958</v>
      </c>
      <c r="U1502" s="14">
        <v>0</v>
      </c>
      <c r="V1502" s="14">
        <v>1847</v>
      </c>
      <c r="W1502">
        <f t="shared" si="116"/>
        <v>19</v>
      </c>
      <c r="X1502">
        <f t="shared" si="117"/>
        <v>0</v>
      </c>
      <c r="Y1502">
        <f t="shared" si="118"/>
        <v>2035.3899999999996</v>
      </c>
      <c r="Z1502">
        <f t="shared" si="120"/>
        <v>0</v>
      </c>
      <c r="AA1502" s="23">
        <f t="shared" si="119"/>
        <v>0</v>
      </c>
    </row>
    <row r="1503" spans="1:27" x14ac:dyDescent="0.25">
      <c r="A1503" s="10" t="s">
        <v>98</v>
      </c>
      <c r="B1503" s="10" t="s">
        <v>101</v>
      </c>
      <c r="C1503" s="11">
        <v>45726.791666666657</v>
      </c>
      <c r="D1503" s="12">
        <v>4.82</v>
      </c>
      <c r="E1503" s="12">
        <v>2.41</v>
      </c>
      <c r="F1503" s="13">
        <v>4</v>
      </c>
      <c r="G1503" s="14">
        <v>2940.01</v>
      </c>
      <c r="H1503" s="12">
        <v>0</v>
      </c>
      <c r="I1503" s="12">
        <v>2907.7</v>
      </c>
      <c r="J1503" s="10">
        <v>0</v>
      </c>
      <c r="K1503" s="10">
        <v>0.9</v>
      </c>
      <c r="L1503" s="14">
        <v>11760.04</v>
      </c>
      <c r="M1503" s="14">
        <v>-175.97039068205041</v>
      </c>
      <c r="N1503" s="14">
        <v>-803.89400000000046</v>
      </c>
      <c r="O1503" s="14">
        <v>-404.99339068205001</v>
      </c>
      <c r="P1503" s="14">
        <v>-404.99339068205001</v>
      </c>
      <c r="Q1503" s="16">
        <v>0</v>
      </c>
      <c r="R1503" s="14">
        <v>0</v>
      </c>
      <c r="S1503" s="16">
        <v>258.10199999999998</v>
      </c>
      <c r="T1503" s="14">
        <v>-29.079000000000359</v>
      </c>
      <c r="U1503" s="14">
        <v>0</v>
      </c>
      <c r="V1503" s="14">
        <v>1847</v>
      </c>
      <c r="W1503">
        <f t="shared" si="116"/>
        <v>19</v>
      </c>
      <c r="X1503">
        <f t="shared" si="117"/>
        <v>0</v>
      </c>
      <c r="Y1503">
        <f t="shared" si="118"/>
        <v>2616.9299999999998</v>
      </c>
      <c r="Z1503">
        <f t="shared" si="120"/>
        <v>117.60040000000001</v>
      </c>
      <c r="AA1503" s="23">
        <f t="shared" si="119"/>
        <v>493.30280000000005</v>
      </c>
    </row>
    <row r="1504" spans="1:27" x14ac:dyDescent="0.25">
      <c r="A1504" s="10" t="s">
        <v>98</v>
      </c>
      <c r="B1504" s="10" t="s">
        <v>99</v>
      </c>
      <c r="C1504" s="11">
        <v>45726.791666666657</v>
      </c>
      <c r="D1504" s="12">
        <v>58.28</v>
      </c>
      <c r="E1504" s="12">
        <v>29.14</v>
      </c>
      <c r="F1504" s="13">
        <v>12.28</v>
      </c>
      <c r="G1504" s="14">
        <v>2940.01</v>
      </c>
      <c r="H1504" s="12">
        <v>2907.7</v>
      </c>
      <c r="I1504" s="12">
        <v>0</v>
      </c>
      <c r="J1504" s="10">
        <v>6.9</v>
      </c>
      <c r="K1504" s="10">
        <v>0</v>
      </c>
      <c r="L1504" s="14">
        <v>36103.322800000002</v>
      </c>
      <c r="M1504" s="14">
        <v>-156.14857789789559</v>
      </c>
      <c r="N1504" s="14">
        <v>-874.94697599999938</v>
      </c>
      <c r="O1504" s="14">
        <v>-704.91641101789844</v>
      </c>
      <c r="P1504" s="14">
        <v>-704.91641101789844</v>
      </c>
      <c r="Q1504" s="16">
        <v>0</v>
      </c>
      <c r="R1504" s="14">
        <v>-466.54430687999991</v>
      </c>
      <c r="S1504" s="16">
        <v>792.37314000000015</v>
      </c>
      <c r="T1504" s="14">
        <v>222.93900000000281</v>
      </c>
      <c r="U1504" s="14">
        <v>0</v>
      </c>
      <c r="V1504" s="14">
        <v>1847</v>
      </c>
      <c r="W1504">
        <f t="shared" si="116"/>
        <v>19</v>
      </c>
      <c r="X1504">
        <f t="shared" si="117"/>
        <v>20063.13</v>
      </c>
      <c r="Y1504">
        <f t="shared" si="118"/>
        <v>0</v>
      </c>
      <c r="Z1504">
        <f t="shared" si="120"/>
        <v>361.03322800000001</v>
      </c>
      <c r="AA1504" s="23">
        <f t="shared" si="119"/>
        <v>1514.4395960000002</v>
      </c>
    </row>
    <row r="1505" spans="1:27" x14ac:dyDescent="0.25">
      <c r="A1505" s="10" t="s">
        <v>90</v>
      </c>
      <c r="B1505" s="10" t="s">
        <v>91</v>
      </c>
      <c r="C1505" s="11">
        <v>45726.791666666657</v>
      </c>
      <c r="D1505" s="12">
        <v>4.5</v>
      </c>
      <c r="E1505" s="12">
        <v>4.5</v>
      </c>
      <c r="F1505" s="13">
        <v>9.1199999999999992</v>
      </c>
      <c r="G1505" s="14">
        <v>2940.01</v>
      </c>
      <c r="H1505" s="12">
        <v>0</v>
      </c>
      <c r="I1505" s="12">
        <v>2907.7</v>
      </c>
      <c r="J1505" s="10">
        <v>0</v>
      </c>
      <c r="K1505" s="10">
        <v>4</v>
      </c>
      <c r="L1505" s="14">
        <v>26812.891199999998</v>
      </c>
      <c r="M1505" s="14">
        <v>-112.85550424186739</v>
      </c>
      <c r="N1505" s="14">
        <v>-712.02039999999931</v>
      </c>
      <c r="O1505" s="14">
        <v>-270.972081641866</v>
      </c>
      <c r="P1505" s="14">
        <v>-270.972081641866</v>
      </c>
      <c r="Q1505" s="16">
        <v>0</v>
      </c>
      <c r="R1505" s="14">
        <v>-34.398116999999857</v>
      </c>
      <c r="S1505" s="16">
        <v>321.75469440000001</v>
      </c>
      <c r="T1505" s="14">
        <v>-129.2400000000016</v>
      </c>
      <c r="U1505" s="14">
        <v>0</v>
      </c>
      <c r="V1505" s="14">
        <v>1847</v>
      </c>
      <c r="W1505">
        <f t="shared" si="116"/>
        <v>19</v>
      </c>
      <c r="X1505">
        <f t="shared" si="117"/>
        <v>0</v>
      </c>
      <c r="Y1505">
        <f t="shared" si="118"/>
        <v>11630.8</v>
      </c>
      <c r="Z1505">
        <f t="shared" si="120"/>
        <v>0</v>
      </c>
      <c r="AA1505" s="23">
        <f t="shared" si="119"/>
        <v>321.75469440000001</v>
      </c>
    </row>
    <row r="1506" spans="1:27" x14ac:dyDescent="0.25">
      <c r="A1506" s="10" t="s">
        <v>59</v>
      </c>
      <c r="B1506" s="10" t="s">
        <v>59</v>
      </c>
      <c r="C1506" s="11">
        <v>45726.791666666657</v>
      </c>
      <c r="D1506" s="12">
        <v>0.3</v>
      </c>
      <c r="E1506" s="12">
        <v>0.3</v>
      </c>
      <c r="F1506" s="13">
        <v>0</v>
      </c>
      <c r="G1506" s="14">
        <v>2940.01</v>
      </c>
      <c r="H1506" s="12">
        <v>0</v>
      </c>
      <c r="I1506" s="12">
        <v>0</v>
      </c>
      <c r="J1506" s="10">
        <v>0</v>
      </c>
      <c r="K1506" s="10">
        <v>0</v>
      </c>
      <c r="L1506" s="14">
        <v>0</v>
      </c>
      <c r="M1506" s="14">
        <v>-49.958152489127713</v>
      </c>
      <c r="N1506" s="14">
        <v>-26.46008999999999</v>
      </c>
      <c r="O1506" s="14">
        <v>-24.821066989127711</v>
      </c>
      <c r="P1506" s="14">
        <v>-24.821066989127711</v>
      </c>
      <c r="Q1506" s="16">
        <v>0</v>
      </c>
      <c r="R1506" s="14">
        <v>-25.137085500000001</v>
      </c>
      <c r="S1506" s="16">
        <v>0</v>
      </c>
      <c r="T1506" s="14">
        <v>0</v>
      </c>
      <c r="U1506" s="14">
        <v>0</v>
      </c>
      <c r="V1506" s="14">
        <v>1847</v>
      </c>
      <c r="W1506">
        <f t="shared" si="116"/>
        <v>19</v>
      </c>
      <c r="X1506">
        <f t="shared" si="117"/>
        <v>0</v>
      </c>
      <c r="Y1506">
        <f t="shared" si="118"/>
        <v>0</v>
      </c>
      <c r="Z1506">
        <f t="shared" si="120"/>
        <v>0</v>
      </c>
      <c r="AA1506" s="23">
        <f t="shared" si="119"/>
        <v>0</v>
      </c>
    </row>
    <row r="1507" spans="1:27" x14ac:dyDescent="0.25">
      <c r="A1507" s="10" t="s">
        <v>88</v>
      </c>
      <c r="B1507" s="10" t="s">
        <v>89</v>
      </c>
      <c r="C1507" s="11">
        <v>45726.791666666657</v>
      </c>
      <c r="D1507" s="12">
        <v>4.5</v>
      </c>
      <c r="E1507" s="12">
        <v>4.5</v>
      </c>
      <c r="F1507" s="13">
        <v>4.5999999999999996</v>
      </c>
      <c r="G1507" s="14">
        <v>2940.01</v>
      </c>
      <c r="H1507" s="12">
        <v>0</v>
      </c>
      <c r="I1507" s="12">
        <v>0</v>
      </c>
      <c r="J1507" s="10">
        <v>0</v>
      </c>
      <c r="K1507" s="10">
        <v>0</v>
      </c>
      <c r="L1507" s="14">
        <v>13524.046</v>
      </c>
      <c r="M1507" s="14">
        <v>-43.705174458365377</v>
      </c>
      <c r="N1507" s="14">
        <v>-114.8419999999996</v>
      </c>
      <c r="O1507" s="14">
        <v>-43.705174458365377</v>
      </c>
      <c r="P1507" s="14">
        <v>-43.705174458365377</v>
      </c>
      <c r="Q1507" s="16">
        <v>0</v>
      </c>
      <c r="R1507" s="14">
        <v>0</v>
      </c>
      <c r="S1507" s="16">
        <v>0</v>
      </c>
      <c r="T1507" s="14">
        <v>0</v>
      </c>
      <c r="U1507" s="14">
        <v>0</v>
      </c>
      <c r="V1507" s="14">
        <v>1847</v>
      </c>
      <c r="W1507">
        <f t="shared" si="116"/>
        <v>19</v>
      </c>
      <c r="X1507">
        <f t="shared" si="117"/>
        <v>0</v>
      </c>
      <c r="Y1507">
        <f t="shared" si="118"/>
        <v>0</v>
      </c>
      <c r="Z1507">
        <f t="shared" si="120"/>
        <v>136.59286459999998</v>
      </c>
      <c r="AA1507" s="23">
        <f t="shared" si="119"/>
        <v>273.18572919999997</v>
      </c>
    </row>
    <row r="1508" spans="1:27" x14ac:dyDescent="0.25">
      <c r="A1508" s="10" t="s">
        <v>21</v>
      </c>
      <c r="B1508" s="10" t="s">
        <v>23</v>
      </c>
      <c r="C1508" s="11">
        <v>45726.791666666657</v>
      </c>
      <c r="D1508" s="12">
        <v>5</v>
      </c>
      <c r="E1508" s="12">
        <v>5</v>
      </c>
      <c r="F1508" s="13">
        <v>9.1199999999999992</v>
      </c>
      <c r="G1508" s="14">
        <v>2940.01</v>
      </c>
      <c r="H1508" s="12">
        <v>0</v>
      </c>
      <c r="I1508" s="12">
        <v>2907.7</v>
      </c>
      <c r="J1508" s="10">
        <v>0</v>
      </c>
      <c r="K1508" s="10">
        <v>4</v>
      </c>
      <c r="L1508" s="14">
        <v>26812.891199999998</v>
      </c>
      <c r="M1508" s="14">
        <v>-36.110937307054733</v>
      </c>
      <c r="N1508" s="14">
        <v>-137.81039999999911</v>
      </c>
      <c r="O1508" s="14">
        <v>-14.12250210705313</v>
      </c>
      <c r="P1508" s="14">
        <v>-14.12250210705313</v>
      </c>
      <c r="Q1508" s="16">
        <v>0</v>
      </c>
      <c r="R1508" s="14">
        <v>0</v>
      </c>
      <c r="S1508" s="16">
        <v>107.2515648</v>
      </c>
      <c r="T1508" s="14">
        <v>-129.2400000000016</v>
      </c>
      <c r="U1508" s="14">
        <v>0</v>
      </c>
      <c r="V1508" s="14">
        <v>1847</v>
      </c>
      <c r="W1508">
        <f t="shared" si="116"/>
        <v>19</v>
      </c>
      <c r="X1508">
        <f t="shared" si="117"/>
        <v>0</v>
      </c>
      <c r="Y1508">
        <f t="shared" si="118"/>
        <v>11630.8</v>
      </c>
      <c r="Z1508">
        <f t="shared" si="120"/>
        <v>0</v>
      </c>
      <c r="AA1508" s="23">
        <f t="shared" si="119"/>
        <v>107.2515648</v>
      </c>
    </row>
    <row r="1509" spans="1:27" x14ac:dyDescent="0.25">
      <c r="A1509" s="10" t="s">
        <v>90</v>
      </c>
      <c r="B1509" s="10" t="s">
        <v>90</v>
      </c>
      <c r="C1509" s="11">
        <v>45726.791666666657</v>
      </c>
      <c r="D1509" s="12">
        <v>4.7</v>
      </c>
      <c r="E1509" s="12">
        <v>4.7</v>
      </c>
      <c r="F1509" s="13">
        <v>6.21</v>
      </c>
      <c r="G1509" s="14">
        <v>2940.01</v>
      </c>
      <c r="H1509" s="12">
        <v>0</v>
      </c>
      <c r="I1509" s="12">
        <v>2907.7</v>
      </c>
      <c r="J1509" s="10">
        <v>0</v>
      </c>
      <c r="K1509" s="10">
        <v>1.3</v>
      </c>
      <c r="L1509" s="14">
        <v>18257.462100000001</v>
      </c>
      <c r="M1509" s="14">
        <v>-27.1497036625675</v>
      </c>
      <c r="N1509" s="14">
        <v>-241.16820000000001</v>
      </c>
      <c r="O1509" s="14">
        <v>-91.780866362567622</v>
      </c>
      <c r="P1509" s="14">
        <v>-91.780866362567622</v>
      </c>
      <c r="Q1509" s="16">
        <v>0</v>
      </c>
      <c r="R1509" s="14">
        <v>-112.4553825</v>
      </c>
      <c r="S1509" s="16">
        <v>219.0895452</v>
      </c>
      <c r="T1509" s="14">
        <v>-42.002999999999929</v>
      </c>
      <c r="U1509" s="14">
        <v>0</v>
      </c>
      <c r="V1509" s="14">
        <v>1847</v>
      </c>
      <c r="W1509">
        <f t="shared" si="116"/>
        <v>19</v>
      </c>
      <c r="X1509">
        <f t="shared" si="117"/>
        <v>0</v>
      </c>
      <c r="Y1509">
        <f t="shared" si="118"/>
        <v>3780.0099999999998</v>
      </c>
      <c r="Z1509">
        <f t="shared" si="120"/>
        <v>0</v>
      </c>
      <c r="AA1509" s="23">
        <f t="shared" si="119"/>
        <v>219.0895452</v>
      </c>
    </row>
    <row r="1510" spans="1:27" x14ac:dyDescent="0.25">
      <c r="A1510" s="10" t="s">
        <v>54</v>
      </c>
      <c r="B1510" s="10" t="s">
        <v>56</v>
      </c>
      <c r="C1510" s="11">
        <v>45726.791666666657</v>
      </c>
      <c r="D1510" s="12">
        <v>1.1000000000000001</v>
      </c>
      <c r="E1510" s="12">
        <v>1.1000000000000001</v>
      </c>
      <c r="F1510" s="13">
        <v>1.18</v>
      </c>
      <c r="G1510" s="14">
        <v>2940.01</v>
      </c>
      <c r="H1510" s="12">
        <v>2907.7</v>
      </c>
      <c r="I1510" s="12">
        <v>0</v>
      </c>
      <c r="J1510" s="10">
        <v>0.1</v>
      </c>
      <c r="K1510" s="10">
        <v>0</v>
      </c>
      <c r="L1510" s="14">
        <v>3469.2118</v>
      </c>
      <c r="M1510" s="14">
        <v>-26.875570235538959</v>
      </c>
      <c r="N1510" s="14">
        <v>-206.71559999999999</v>
      </c>
      <c r="O1510" s="14">
        <v>-81.086343635539009</v>
      </c>
      <c r="P1510" s="14">
        <v>-81.086343635539009</v>
      </c>
      <c r="Q1510" s="16">
        <v>0</v>
      </c>
      <c r="R1510" s="14">
        <v>-11.46603899999999</v>
      </c>
      <c r="S1510" s="16">
        <v>62.445812400000001</v>
      </c>
      <c r="T1510" s="14">
        <v>3.2310000000000398</v>
      </c>
      <c r="U1510" s="14">
        <v>0</v>
      </c>
      <c r="V1510" s="14">
        <v>1847</v>
      </c>
      <c r="W1510">
        <f t="shared" si="116"/>
        <v>19</v>
      </c>
      <c r="X1510">
        <f t="shared" si="117"/>
        <v>290.77</v>
      </c>
      <c r="Y1510">
        <f t="shared" si="118"/>
        <v>0</v>
      </c>
      <c r="Z1510">
        <f t="shared" si="120"/>
        <v>0</v>
      </c>
      <c r="AA1510" s="23">
        <f t="shared" si="119"/>
        <v>62.445812400000001</v>
      </c>
    </row>
    <row r="1511" spans="1:27" x14ac:dyDescent="0.25">
      <c r="A1511" s="10" t="s">
        <v>65</v>
      </c>
      <c r="B1511" s="10" t="s">
        <v>68</v>
      </c>
      <c r="C1511" s="11">
        <v>45726.791666666657</v>
      </c>
      <c r="D1511" s="12">
        <v>2.2000000000000002</v>
      </c>
      <c r="E1511" s="12">
        <v>2.2000000000000002</v>
      </c>
      <c r="F1511" s="13">
        <v>5.74</v>
      </c>
      <c r="G1511" s="14">
        <v>2940.01</v>
      </c>
      <c r="H1511" s="12">
        <v>0</v>
      </c>
      <c r="I1511" s="12">
        <v>2907.7</v>
      </c>
      <c r="J1511" s="10">
        <v>0</v>
      </c>
      <c r="K1511" s="10">
        <v>3.5</v>
      </c>
      <c r="L1511" s="14">
        <v>16875.6574</v>
      </c>
      <c r="M1511" s="14">
        <v>-12.43746798334602</v>
      </c>
      <c r="N1511" s="14">
        <v>-45.936800000000048</v>
      </c>
      <c r="O1511" s="14">
        <v>-17.48206978334623</v>
      </c>
      <c r="P1511" s="14">
        <v>-17.48206978334623</v>
      </c>
      <c r="Q1511" s="16">
        <v>0</v>
      </c>
      <c r="R1511" s="14">
        <v>0</v>
      </c>
      <c r="S1511" s="16">
        <v>118.1296018</v>
      </c>
      <c r="T1511" s="14">
        <v>-113.08499999999979</v>
      </c>
      <c r="U1511" s="14">
        <v>0</v>
      </c>
      <c r="V1511" s="14">
        <v>1847</v>
      </c>
      <c r="W1511">
        <f t="shared" si="116"/>
        <v>19</v>
      </c>
      <c r="X1511">
        <f t="shared" si="117"/>
        <v>0</v>
      </c>
      <c r="Y1511">
        <f t="shared" si="118"/>
        <v>10176.949999999999</v>
      </c>
      <c r="Z1511">
        <f t="shared" si="120"/>
        <v>0</v>
      </c>
      <c r="AA1511" s="23">
        <f t="shared" si="119"/>
        <v>118.1296018</v>
      </c>
    </row>
    <row r="1512" spans="1:27" x14ac:dyDescent="0.25">
      <c r="A1512" s="10" t="s">
        <v>77</v>
      </c>
      <c r="B1512" s="10" t="s">
        <v>77</v>
      </c>
      <c r="C1512" s="11">
        <v>45726.791666666657</v>
      </c>
      <c r="D1512" s="12">
        <v>0.15</v>
      </c>
      <c r="E1512" s="12">
        <v>0.15</v>
      </c>
      <c r="F1512" s="13">
        <v>0</v>
      </c>
      <c r="G1512" s="14">
        <v>2940.01</v>
      </c>
      <c r="H1512" s="12">
        <v>2907.7</v>
      </c>
      <c r="I1512" s="12">
        <v>0</v>
      </c>
      <c r="J1512" s="10">
        <v>0.1</v>
      </c>
      <c r="K1512" s="10">
        <v>0</v>
      </c>
      <c r="L1512" s="14">
        <v>0</v>
      </c>
      <c r="M1512" s="14">
        <v>-9.2233832163758613</v>
      </c>
      <c r="N1512" s="14">
        <v>-8.8200299999999974</v>
      </c>
      <c r="O1512" s="14">
        <v>-8.2736889963759026</v>
      </c>
      <c r="P1512" s="14">
        <v>-8.2736889963759026</v>
      </c>
      <c r="Q1512" s="16">
        <v>0</v>
      </c>
      <c r="R1512" s="14">
        <v>-4.1806942199999986</v>
      </c>
      <c r="S1512" s="16">
        <v>0</v>
      </c>
      <c r="T1512" s="14">
        <v>3.2310000000000398</v>
      </c>
      <c r="U1512" s="14">
        <v>0</v>
      </c>
      <c r="V1512" s="14">
        <v>1847</v>
      </c>
      <c r="W1512">
        <f t="shared" si="116"/>
        <v>19</v>
      </c>
      <c r="X1512">
        <f t="shared" si="117"/>
        <v>290.77</v>
      </c>
      <c r="Y1512">
        <f t="shared" si="118"/>
        <v>0</v>
      </c>
      <c r="Z1512">
        <f t="shared" si="120"/>
        <v>0</v>
      </c>
      <c r="AA1512" s="23">
        <f t="shared" si="119"/>
        <v>0</v>
      </c>
    </row>
    <row r="1513" spans="1:27" x14ac:dyDescent="0.25">
      <c r="A1513" s="10" t="s">
        <v>98</v>
      </c>
      <c r="B1513" s="10" t="s">
        <v>102</v>
      </c>
      <c r="C1513" s="11">
        <v>45726.791666666657</v>
      </c>
      <c r="D1513" s="12">
        <v>0.42</v>
      </c>
      <c r="E1513" s="12">
        <v>0.21</v>
      </c>
      <c r="F1513" s="13">
        <v>0</v>
      </c>
      <c r="G1513" s="14">
        <v>2940.01</v>
      </c>
      <c r="H1513" s="12">
        <v>2907.7</v>
      </c>
      <c r="I1513" s="12">
        <v>0</v>
      </c>
      <c r="J1513" s="10">
        <v>0.2</v>
      </c>
      <c r="K1513" s="10">
        <v>0</v>
      </c>
      <c r="L1513" s="14">
        <v>0</v>
      </c>
      <c r="M1513" s="14">
        <v>-7.1663855141346007</v>
      </c>
      <c r="N1513" s="14">
        <v>-8.8200299999999991</v>
      </c>
      <c r="O1513" s="14">
        <v>-8.0541265541346796</v>
      </c>
      <c r="P1513" s="14">
        <v>-8.0541265541346796</v>
      </c>
      <c r="Q1513" s="16">
        <v>0</v>
      </c>
      <c r="R1513" s="14">
        <v>-5.5742589600000008</v>
      </c>
      <c r="S1513" s="16">
        <v>0</v>
      </c>
      <c r="T1513" s="14">
        <v>6.4620000000000806</v>
      </c>
      <c r="U1513" s="14">
        <v>0</v>
      </c>
      <c r="V1513" s="14">
        <v>1847</v>
      </c>
      <c r="W1513">
        <f t="shared" si="116"/>
        <v>19</v>
      </c>
      <c r="X1513">
        <f t="shared" si="117"/>
        <v>581.54</v>
      </c>
      <c r="Y1513">
        <f t="shared" si="118"/>
        <v>0</v>
      </c>
      <c r="Z1513">
        <f t="shared" si="120"/>
        <v>0</v>
      </c>
      <c r="AA1513" s="23">
        <f t="shared" si="119"/>
        <v>0</v>
      </c>
    </row>
    <row r="1514" spans="1:27" x14ac:dyDescent="0.25">
      <c r="A1514" s="10" t="s">
        <v>26</v>
      </c>
      <c r="B1514" s="10" t="s">
        <v>26</v>
      </c>
      <c r="C1514" s="11">
        <v>45726.791666666657</v>
      </c>
      <c r="D1514" s="12">
        <v>0</v>
      </c>
      <c r="E1514" s="12">
        <v>0</v>
      </c>
      <c r="F1514" s="13">
        <v>0</v>
      </c>
      <c r="G1514" s="14">
        <v>2940.01</v>
      </c>
      <c r="H1514" s="12">
        <v>0</v>
      </c>
      <c r="I1514" s="12">
        <v>0</v>
      </c>
      <c r="J1514" s="10">
        <v>0</v>
      </c>
      <c r="K1514" s="10">
        <v>0</v>
      </c>
      <c r="L1514" s="14">
        <v>0</v>
      </c>
      <c r="M1514" s="14">
        <v>0</v>
      </c>
      <c r="N1514" s="14">
        <v>0</v>
      </c>
      <c r="O1514" s="14">
        <v>0</v>
      </c>
      <c r="P1514" s="14">
        <v>0</v>
      </c>
      <c r="Q1514" s="16">
        <v>0</v>
      </c>
      <c r="R1514" s="14">
        <v>0</v>
      </c>
      <c r="S1514" s="16">
        <v>0</v>
      </c>
      <c r="T1514" s="14">
        <v>0</v>
      </c>
      <c r="U1514" s="14">
        <v>0</v>
      </c>
      <c r="V1514" s="14">
        <v>1847</v>
      </c>
      <c r="W1514">
        <f t="shared" si="116"/>
        <v>19</v>
      </c>
      <c r="X1514">
        <f t="shared" si="117"/>
        <v>0</v>
      </c>
      <c r="Y1514">
        <f t="shared" si="118"/>
        <v>0</v>
      </c>
      <c r="Z1514">
        <f t="shared" si="120"/>
        <v>0</v>
      </c>
      <c r="AA1514" s="23">
        <f t="shared" si="119"/>
        <v>0</v>
      </c>
    </row>
    <row r="1515" spans="1:27" x14ac:dyDescent="0.25">
      <c r="A1515" s="10" t="s">
        <v>108</v>
      </c>
      <c r="B1515" s="10" t="s">
        <v>109</v>
      </c>
      <c r="C1515" s="11">
        <v>45726.791666666657</v>
      </c>
      <c r="D1515" s="12">
        <v>0</v>
      </c>
      <c r="E1515" s="12">
        <v>0</v>
      </c>
      <c r="F1515" s="13">
        <v>0</v>
      </c>
      <c r="G1515" s="14">
        <v>2940.01</v>
      </c>
      <c r="H1515" s="12">
        <v>0</v>
      </c>
      <c r="I1515" s="12">
        <v>0</v>
      </c>
      <c r="J1515" s="10">
        <v>0</v>
      </c>
      <c r="K1515" s="10">
        <v>0</v>
      </c>
      <c r="L1515" s="14">
        <v>0</v>
      </c>
      <c r="M1515" s="14">
        <v>0</v>
      </c>
      <c r="N1515" s="14">
        <v>0</v>
      </c>
      <c r="O1515" s="14">
        <v>0</v>
      </c>
      <c r="P1515" s="14">
        <v>0</v>
      </c>
      <c r="Q1515" s="16">
        <v>0</v>
      </c>
      <c r="R1515" s="14">
        <v>0</v>
      </c>
      <c r="S1515" s="16">
        <v>0</v>
      </c>
      <c r="T1515" s="14">
        <v>0</v>
      </c>
      <c r="U1515" s="14">
        <v>0</v>
      </c>
      <c r="V1515" s="14">
        <v>1847</v>
      </c>
      <c r="W1515">
        <f t="shared" si="116"/>
        <v>19</v>
      </c>
      <c r="X1515">
        <f t="shared" si="117"/>
        <v>0</v>
      </c>
      <c r="Y1515">
        <f t="shared" si="118"/>
        <v>0</v>
      </c>
      <c r="Z1515">
        <f t="shared" si="120"/>
        <v>0</v>
      </c>
      <c r="AA1515" s="23">
        <f t="shared" si="119"/>
        <v>0</v>
      </c>
    </row>
    <row r="1516" spans="1:27" x14ac:dyDescent="0.25">
      <c r="A1516" s="10" t="s">
        <v>54</v>
      </c>
      <c r="B1516" s="10" t="s">
        <v>54</v>
      </c>
      <c r="C1516" s="11">
        <v>45726.791666666657</v>
      </c>
      <c r="D1516" s="12">
        <v>0</v>
      </c>
      <c r="E1516" s="12">
        <v>0</v>
      </c>
      <c r="F1516" s="13">
        <v>0</v>
      </c>
      <c r="G1516" s="14">
        <v>2940.01</v>
      </c>
      <c r="H1516" s="12">
        <v>0</v>
      </c>
      <c r="I1516" s="12">
        <v>0</v>
      </c>
      <c r="J1516" s="10">
        <v>0</v>
      </c>
      <c r="K1516" s="10">
        <v>0</v>
      </c>
      <c r="L1516" s="14">
        <v>0</v>
      </c>
      <c r="M1516" s="14">
        <v>0</v>
      </c>
      <c r="N1516" s="14">
        <v>0</v>
      </c>
      <c r="O1516" s="14">
        <v>0</v>
      </c>
      <c r="P1516" s="14">
        <v>0</v>
      </c>
      <c r="Q1516" s="16">
        <v>0</v>
      </c>
      <c r="R1516" s="14">
        <v>0</v>
      </c>
      <c r="S1516" s="16">
        <v>0</v>
      </c>
      <c r="T1516" s="14">
        <v>0</v>
      </c>
      <c r="U1516" s="14">
        <v>0</v>
      </c>
      <c r="V1516" s="14">
        <v>1847</v>
      </c>
      <c r="W1516">
        <f t="shared" si="116"/>
        <v>19</v>
      </c>
      <c r="X1516">
        <f t="shared" si="117"/>
        <v>0</v>
      </c>
      <c r="Y1516">
        <f t="shared" si="118"/>
        <v>0</v>
      </c>
      <c r="Z1516">
        <f t="shared" si="120"/>
        <v>0</v>
      </c>
      <c r="AA1516" s="23">
        <f t="shared" si="119"/>
        <v>0</v>
      </c>
    </row>
    <row r="1517" spans="1:27" x14ac:dyDescent="0.25">
      <c r="A1517" s="10" t="s">
        <v>118</v>
      </c>
      <c r="B1517" s="10" t="s">
        <v>120</v>
      </c>
      <c r="C1517" s="11">
        <v>45726.791666666657</v>
      </c>
      <c r="D1517" s="12">
        <v>0</v>
      </c>
      <c r="E1517" s="12">
        <v>0</v>
      </c>
      <c r="F1517" s="13">
        <v>0</v>
      </c>
      <c r="G1517" s="14">
        <v>2940.01</v>
      </c>
      <c r="H1517" s="12">
        <v>0</v>
      </c>
      <c r="I1517" s="12">
        <v>0</v>
      </c>
      <c r="J1517" s="10">
        <v>0</v>
      </c>
      <c r="K1517" s="10">
        <v>0</v>
      </c>
      <c r="L1517" s="14">
        <v>0</v>
      </c>
      <c r="M1517" s="14">
        <v>0</v>
      </c>
      <c r="N1517" s="14">
        <v>0</v>
      </c>
      <c r="O1517" s="14">
        <v>0</v>
      </c>
      <c r="P1517" s="14">
        <v>0</v>
      </c>
      <c r="Q1517" s="16">
        <v>0</v>
      </c>
      <c r="R1517" s="14">
        <v>0</v>
      </c>
      <c r="S1517" s="16">
        <v>0</v>
      </c>
      <c r="T1517" s="14">
        <v>0</v>
      </c>
      <c r="U1517" s="14">
        <v>0</v>
      </c>
      <c r="V1517" s="14">
        <v>1847</v>
      </c>
      <c r="W1517">
        <f t="shared" si="116"/>
        <v>19</v>
      </c>
      <c r="X1517">
        <f t="shared" si="117"/>
        <v>0</v>
      </c>
      <c r="Y1517">
        <f t="shared" si="118"/>
        <v>0</v>
      </c>
      <c r="Z1517">
        <f t="shared" si="120"/>
        <v>0</v>
      </c>
      <c r="AA1517" s="23">
        <f t="shared" si="119"/>
        <v>0</v>
      </c>
    </row>
    <row r="1518" spans="1:27" x14ac:dyDescent="0.25">
      <c r="A1518" s="10" t="s">
        <v>80</v>
      </c>
      <c r="B1518" s="10" t="s">
        <v>81</v>
      </c>
      <c r="C1518" s="11">
        <v>45726.791666666657</v>
      </c>
      <c r="D1518" s="12">
        <v>0</v>
      </c>
      <c r="E1518" s="12">
        <v>0</v>
      </c>
      <c r="F1518" s="13">
        <v>0</v>
      </c>
      <c r="G1518" s="14">
        <v>2940.01</v>
      </c>
      <c r="H1518" s="12">
        <v>0</v>
      </c>
      <c r="I1518" s="12">
        <v>0</v>
      </c>
      <c r="J1518" s="10">
        <v>0</v>
      </c>
      <c r="K1518" s="10">
        <v>0</v>
      </c>
      <c r="L1518" s="14">
        <v>0</v>
      </c>
      <c r="M1518" s="14">
        <v>0</v>
      </c>
      <c r="N1518" s="14">
        <v>0</v>
      </c>
      <c r="O1518" s="14">
        <v>0</v>
      </c>
      <c r="P1518" s="14">
        <v>0</v>
      </c>
      <c r="Q1518" s="16">
        <v>0</v>
      </c>
      <c r="R1518" s="14">
        <v>0</v>
      </c>
      <c r="S1518" s="16">
        <v>0</v>
      </c>
      <c r="T1518" s="14">
        <v>0</v>
      </c>
      <c r="U1518" s="14">
        <v>0</v>
      </c>
      <c r="V1518" s="14">
        <v>1847</v>
      </c>
      <c r="W1518">
        <f t="shared" si="116"/>
        <v>19</v>
      </c>
      <c r="X1518">
        <f t="shared" si="117"/>
        <v>0</v>
      </c>
      <c r="Y1518">
        <f t="shared" si="118"/>
        <v>0</v>
      </c>
      <c r="Z1518">
        <f t="shared" si="120"/>
        <v>0</v>
      </c>
      <c r="AA1518" s="23">
        <f t="shared" si="119"/>
        <v>0</v>
      </c>
    </row>
    <row r="1519" spans="1:27" x14ac:dyDescent="0.25">
      <c r="A1519" s="10" t="s">
        <v>26</v>
      </c>
      <c r="B1519" s="10" t="s">
        <v>30</v>
      </c>
      <c r="C1519" s="11">
        <v>45726.791666666657</v>
      </c>
      <c r="D1519" s="12">
        <v>0</v>
      </c>
      <c r="E1519" s="12">
        <v>0</v>
      </c>
      <c r="F1519" s="13">
        <v>0</v>
      </c>
      <c r="G1519" s="14">
        <v>2940.01</v>
      </c>
      <c r="H1519" s="12">
        <v>0</v>
      </c>
      <c r="I1519" s="12">
        <v>0</v>
      </c>
      <c r="J1519" s="10">
        <v>0</v>
      </c>
      <c r="K1519" s="10">
        <v>0</v>
      </c>
      <c r="L1519" s="14">
        <v>0</v>
      </c>
      <c r="M1519" s="14">
        <v>0</v>
      </c>
      <c r="N1519" s="14">
        <v>0</v>
      </c>
      <c r="O1519" s="14">
        <v>0</v>
      </c>
      <c r="P1519" s="14">
        <v>0</v>
      </c>
      <c r="Q1519" s="16">
        <v>0</v>
      </c>
      <c r="R1519" s="14">
        <v>0</v>
      </c>
      <c r="S1519" s="16">
        <v>0</v>
      </c>
      <c r="T1519" s="14">
        <v>0</v>
      </c>
      <c r="U1519" s="14">
        <v>0</v>
      </c>
      <c r="V1519" s="14">
        <v>1847</v>
      </c>
      <c r="W1519">
        <f t="shared" si="116"/>
        <v>19</v>
      </c>
      <c r="X1519">
        <f t="shared" si="117"/>
        <v>0</v>
      </c>
      <c r="Y1519">
        <f t="shared" si="118"/>
        <v>0</v>
      </c>
      <c r="Z1519">
        <f t="shared" si="120"/>
        <v>0</v>
      </c>
      <c r="AA1519" s="23">
        <f t="shared" si="119"/>
        <v>0</v>
      </c>
    </row>
    <row r="1520" spans="1:27" x14ac:dyDescent="0.25">
      <c r="A1520" s="10" t="s">
        <v>78</v>
      </c>
      <c r="B1520" s="10" t="s">
        <v>79</v>
      </c>
      <c r="C1520" s="11">
        <v>45726.791666666657</v>
      </c>
      <c r="D1520" s="12">
        <v>0</v>
      </c>
      <c r="E1520" s="12">
        <v>0</v>
      </c>
      <c r="F1520" s="13">
        <v>0</v>
      </c>
      <c r="G1520" s="14">
        <v>2940.01</v>
      </c>
      <c r="H1520" s="12">
        <v>0</v>
      </c>
      <c r="I1520" s="12">
        <v>0</v>
      </c>
      <c r="J1520" s="10">
        <v>0</v>
      </c>
      <c r="K1520" s="10">
        <v>0</v>
      </c>
      <c r="L1520" s="14">
        <v>0</v>
      </c>
      <c r="M1520" s="14">
        <v>0</v>
      </c>
      <c r="N1520" s="14">
        <v>0</v>
      </c>
      <c r="O1520" s="14">
        <v>0</v>
      </c>
      <c r="P1520" s="14">
        <v>0</v>
      </c>
      <c r="Q1520" s="16">
        <v>0</v>
      </c>
      <c r="R1520" s="14">
        <v>0</v>
      </c>
      <c r="S1520" s="16">
        <v>0</v>
      </c>
      <c r="T1520" s="14">
        <v>0</v>
      </c>
      <c r="U1520" s="14">
        <v>0</v>
      </c>
      <c r="V1520" s="14">
        <v>1847</v>
      </c>
      <c r="W1520">
        <f t="shared" si="116"/>
        <v>19</v>
      </c>
      <c r="X1520">
        <f t="shared" si="117"/>
        <v>0</v>
      </c>
      <c r="Y1520">
        <f t="shared" si="118"/>
        <v>0</v>
      </c>
      <c r="Z1520">
        <f t="shared" si="120"/>
        <v>0</v>
      </c>
      <c r="AA1520" s="23">
        <f t="shared" si="119"/>
        <v>0</v>
      </c>
    </row>
    <row r="1521" spans="1:27" x14ac:dyDescent="0.25">
      <c r="A1521" s="10" t="s">
        <v>80</v>
      </c>
      <c r="B1521" s="10" t="s">
        <v>82</v>
      </c>
      <c r="C1521" s="11">
        <v>45726.791666666657</v>
      </c>
      <c r="D1521" s="12">
        <v>0</v>
      </c>
      <c r="E1521" s="12">
        <v>0</v>
      </c>
      <c r="F1521" s="13">
        <v>0</v>
      </c>
      <c r="G1521" s="14">
        <v>2940.01</v>
      </c>
      <c r="H1521" s="12">
        <v>0</v>
      </c>
      <c r="I1521" s="12">
        <v>0</v>
      </c>
      <c r="J1521" s="10">
        <v>0</v>
      </c>
      <c r="K1521" s="10">
        <v>0</v>
      </c>
      <c r="L1521" s="14">
        <v>0</v>
      </c>
      <c r="M1521" s="14">
        <v>0</v>
      </c>
      <c r="N1521" s="14">
        <v>0</v>
      </c>
      <c r="O1521" s="14">
        <v>0</v>
      </c>
      <c r="P1521" s="14">
        <v>0</v>
      </c>
      <c r="Q1521" s="16">
        <v>0</v>
      </c>
      <c r="R1521" s="14">
        <v>0</v>
      </c>
      <c r="S1521" s="16">
        <v>0</v>
      </c>
      <c r="T1521" s="14">
        <v>0</v>
      </c>
      <c r="U1521" s="14">
        <v>0</v>
      </c>
      <c r="V1521" s="14">
        <v>1847</v>
      </c>
      <c r="W1521">
        <f t="shared" si="116"/>
        <v>19</v>
      </c>
      <c r="X1521">
        <f t="shared" si="117"/>
        <v>0</v>
      </c>
      <c r="Y1521">
        <f t="shared" si="118"/>
        <v>0</v>
      </c>
      <c r="Z1521">
        <f t="shared" si="120"/>
        <v>0</v>
      </c>
      <c r="AA1521" s="23">
        <f t="shared" si="119"/>
        <v>0</v>
      </c>
    </row>
    <row r="1522" spans="1:27" x14ac:dyDescent="0.25">
      <c r="A1522" s="10" t="s">
        <v>26</v>
      </c>
      <c r="B1522" s="10" t="s">
        <v>31</v>
      </c>
      <c r="C1522" s="11">
        <v>45726.791666666657</v>
      </c>
      <c r="D1522" s="12">
        <v>0</v>
      </c>
      <c r="E1522" s="12">
        <v>0</v>
      </c>
      <c r="F1522" s="13">
        <v>0</v>
      </c>
      <c r="G1522" s="14">
        <v>2940.01</v>
      </c>
      <c r="H1522" s="12">
        <v>0</v>
      </c>
      <c r="I1522" s="12">
        <v>0</v>
      </c>
      <c r="J1522" s="10">
        <v>0</v>
      </c>
      <c r="K1522" s="10">
        <v>0</v>
      </c>
      <c r="L1522" s="14">
        <v>0</v>
      </c>
      <c r="M1522" s="14">
        <v>0</v>
      </c>
      <c r="N1522" s="14">
        <v>0</v>
      </c>
      <c r="O1522" s="14">
        <v>0</v>
      </c>
      <c r="P1522" s="14">
        <v>0</v>
      </c>
      <c r="Q1522" s="16">
        <v>0</v>
      </c>
      <c r="R1522" s="14">
        <v>0</v>
      </c>
      <c r="S1522" s="16">
        <v>0</v>
      </c>
      <c r="T1522" s="14">
        <v>0</v>
      </c>
      <c r="U1522" s="14">
        <v>0</v>
      </c>
      <c r="V1522" s="14">
        <v>1847</v>
      </c>
      <c r="W1522">
        <f t="shared" si="116"/>
        <v>19</v>
      </c>
      <c r="X1522">
        <f t="shared" si="117"/>
        <v>0</v>
      </c>
      <c r="Y1522">
        <f t="shared" si="118"/>
        <v>0</v>
      </c>
      <c r="Z1522">
        <f t="shared" si="120"/>
        <v>0</v>
      </c>
      <c r="AA1522" s="23">
        <f t="shared" si="119"/>
        <v>0</v>
      </c>
    </row>
    <row r="1523" spans="1:27" x14ac:dyDescent="0.25">
      <c r="A1523" s="10" t="s">
        <v>48</v>
      </c>
      <c r="B1523" s="10" t="s">
        <v>49</v>
      </c>
      <c r="C1523" s="11">
        <v>45726.791666666657</v>
      </c>
      <c r="D1523" s="12">
        <v>0</v>
      </c>
      <c r="E1523" s="12">
        <v>0</v>
      </c>
      <c r="F1523" s="13">
        <v>0</v>
      </c>
      <c r="G1523" s="14">
        <v>2940.01</v>
      </c>
      <c r="H1523" s="12">
        <v>0</v>
      </c>
      <c r="I1523" s="12">
        <v>0</v>
      </c>
      <c r="J1523" s="10">
        <v>0</v>
      </c>
      <c r="K1523" s="10">
        <v>0</v>
      </c>
      <c r="L1523" s="14">
        <v>0</v>
      </c>
      <c r="M1523" s="14">
        <v>0</v>
      </c>
      <c r="N1523" s="14">
        <v>0</v>
      </c>
      <c r="O1523" s="14">
        <v>0</v>
      </c>
      <c r="P1523" s="14">
        <v>0</v>
      </c>
      <c r="Q1523" s="16">
        <v>0</v>
      </c>
      <c r="R1523" s="14">
        <v>0</v>
      </c>
      <c r="S1523" s="16">
        <v>0</v>
      </c>
      <c r="T1523" s="14">
        <v>0</v>
      </c>
      <c r="U1523" s="14">
        <v>0</v>
      </c>
      <c r="V1523" s="14">
        <v>1847</v>
      </c>
      <c r="W1523">
        <f t="shared" si="116"/>
        <v>19</v>
      </c>
      <c r="X1523">
        <f t="shared" si="117"/>
        <v>0</v>
      </c>
      <c r="Y1523">
        <f t="shared" si="118"/>
        <v>0</v>
      </c>
      <c r="Z1523">
        <f t="shared" si="120"/>
        <v>0</v>
      </c>
      <c r="AA1523" s="23">
        <f t="shared" si="119"/>
        <v>0</v>
      </c>
    </row>
    <row r="1524" spans="1:27" x14ac:dyDescent="0.25">
      <c r="A1524" s="10" t="s">
        <v>26</v>
      </c>
      <c r="B1524" s="10" t="s">
        <v>32</v>
      </c>
      <c r="C1524" s="11">
        <v>45726.791666666657</v>
      </c>
      <c r="D1524" s="12">
        <v>0</v>
      </c>
      <c r="E1524" s="12">
        <v>0</v>
      </c>
      <c r="F1524" s="13">
        <v>0</v>
      </c>
      <c r="G1524" s="14">
        <v>2940.01</v>
      </c>
      <c r="H1524" s="12">
        <v>0</v>
      </c>
      <c r="I1524" s="12">
        <v>0</v>
      </c>
      <c r="J1524" s="10">
        <v>0</v>
      </c>
      <c r="K1524" s="10">
        <v>0</v>
      </c>
      <c r="L1524" s="14">
        <v>0</v>
      </c>
      <c r="M1524" s="14">
        <v>0</v>
      </c>
      <c r="N1524" s="14">
        <v>0</v>
      </c>
      <c r="O1524" s="14">
        <v>0</v>
      </c>
      <c r="P1524" s="14">
        <v>0</v>
      </c>
      <c r="Q1524" s="16">
        <v>0</v>
      </c>
      <c r="R1524" s="14">
        <v>0</v>
      </c>
      <c r="S1524" s="16">
        <v>0</v>
      </c>
      <c r="T1524" s="14">
        <v>0</v>
      </c>
      <c r="U1524" s="14">
        <v>0</v>
      </c>
      <c r="V1524" s="14">
        <v>1847</v>
      </c>
      <c r="W1524">
        <f t="shared" si="116"/>
        <v>19</v>
      </c>
      <c r="X1524">
        <f t="shared" si="117"/>
        <v>0</v>
      </c>
      <c r="Y1524">
        <f t="shared" si="118"/>
        <v>0</v>
      </c>
      <c r="Z1524">
        <f t="shared" si="120"/>
        <v>0</v>
      </c>
      <c r="AA1524" s="23">
        <f t="shared" si="119"/>
        <v>0</v>
      </c>
    </row>
    <row r="1525" spans="1:27" x14ac:dyDescent="0.25">
      <c r="A1525" s="10" t="s">
        <v>26</v>
      </c>
      <c r="B1525" s="10" t="s">
        <v>33</v>
      </c>
      <c r="C1525" s="11">
        <v>45726.791666666657</v>
      </c>
      <c r="D1525" s="12">
        <v>0</v>
      </c>
      <c r="E1525" s="12">
        <v>0</v>
      </c>
      <c r="F1525" s="13">
        <v>0</v>
      </c>
      <c r="G1525" s="14">
        <v>2940.01</v>
      </c>
      <c r="H1525" s="12">
        <v>0</v>
      </c>
      <c r="I1525" s="12">
        <v>0</v>
      </c>
      <c r="J1525" s="10">
        <v>0</v>
      </c>
      <c r="K1525" s="10">
        <v>0</v>
      </c>
      <c r="L1525" s="14">
        <v>0</v>
      </c>
      <c r="M1525" s="14">
        <v>0</v>
      </c>
      <c r="N1525" s="14">
        <v>0</v>
      </c>
      <c r="O1525" s="14">
        <v>0</v>
      </c>
      <c r="P1525" s="14">
        <v>0</v>
      </c>
      <c r="Q1525" s="16">
        <v>0</v>
      </c>
      <c r="R1525" s="14">
        <v>0</v>
      </c>
      <c r="S1525" s="16">
        <v>0</v>
      </c>
      <c r="T1525" s="14">
        <v>0</v>
      </c>
      <c r="U1525" s="14">
        <v>0</v>
      </c>
      <c r="V1525" s="14">
        <v>1847</v>
      </c>
      <c r="W1525">
        <f t="shared" si="116"/>
        <v>19</v>
      </c>
      <c r="X1525">
        <f t="shared" si="117"/>
        <v>0</v>
      </c>
      <c r="Y1525">
        <f t="shared" si="118"/>
        <v>0</v>
      </c>
      <c r="Z1525">
        <f t="shared" si="120"/>
        <v>0</v>
      </c>
      <c r="AA1525" s="23">
        <f t="shared" si="119"/>
        <v>0</v>
      </c>
    </row>
    <row r="1526" spans="1:27" x14ac:dyDescent="0.25">
      <c r="A1526" s="10" t="s">
        <v>26</v>
      </c>
      <c r="B1526" s="10" t="s">
        <v>34</v>
      </c>
      <c r="C1526" s="11">
        <v>45726.791666666657</v>
      </c>
      <c r="D1526" s="12">
        <v>0</v>
      </c>
      <c r="E1526" s="12">
        <v>0</v>
      </c>
      <c r="F1526" s="13">
        <v>0</v>
      </c>
      <c r="G1526" s="14">
        <v>2940.01</v>
      </c>
      <c r="H1526" s="12">
        <v>0</v>
      </c>
      <c r="I1526" s="12">
        <v>0</v>
      </c>
      <c r="J1526" s="10">
        <v>0</v>
      </c>
      <c r="K1526" s="10">
        <v>0</v>
      </c>
      <c r="L1526" s="14">
        <v>0</v>
      </c>
      <c r="M1526" s="14">
        <v>0</v>
      </c>
      <c r="N1526" s="14">
        <v>0</v>
      </c>
      <c r="O1526" s="14">
        <v>0</v>
      </c>
      <c r="P1526" s="14">
        <v>0</v>
      </c>
      <c r="Q1526" s="16">
        <v>0</v>
      </c>
      <c r="R1526" s="14">
        <v>0</v>
      </c>
      <c r="S1526" s="16">
        <v>0</v>
      </c>
      <c r="T1526" s="14">
        <v>0</v>
      </c>
      <c r="U1526" s="14">
        <v>0</v>
      </c>
      <c r="V1526" s="14">
        <v>1847</v>
      </c>
      <c r="W1526">
        <f t="shared" si="116"/>
        <v>19</v>
      </c>
      <c r="X1526">
        <f t="shared" si="117"/>
        <v>0</v>
      </c>
      <c r="Y1526">
        <f t="shared" si="118"/>
        <v>0</v>
      </c>
      <c r="Z1526">
        <f t="shared" si="120"/>
        <v>0</v>
      </c>
      <c r="AA1526" s="23">
        <f t="shared" si="119"/>
        <v>0</v>
      </c>
    </row>
    <row r="1527" spans="1:27" x14ac:dyDescent="0.25">
      <c r="A1527" s="10" t="s">
        <v>26</v>
      </c>
      <c r="B1527" s="10" t="s">
        <v>35</v>
      </c>
      <c r="C1527" s="11">
        <v>45726.791666666657</v>
      </c>
      <c r="D1527" s="12">
        <v>0</v>
      </c>
      <c r="E1527" s="12">
        <v>0</v>
      </c>
      <c r="F1527" s="13">
        <v>0</v>
      </c>
      <c r="G1527" s="14">
        <v>2940.01</v>
      </c>
      <c r="H1527" s="12">
        <v>0</v>
      </c>
      <c r="I1527" s="12">
        <v>0</v>
      </c>
      <c r="J1527" s="10">
        <v>0</v>
      </c>
      <c r="K1527" s="10">
        <v>0</v>
      </c>
      <c r="L1527" s="14">
        <v>0</v>
      </c>
      <c r="M1527" s="14">
        <v>0</v>
      </c>
      <c r="N1527" s="14">
        <v>0</v>
      </c>
      <c r="O1527" s="14">
        <v>0</v>
      </c>
      <c r="P1527" s="14">
        <v>0</v>
      </c>
      <c r="Q1527" s="16">
        <v>0</v>
      </c>
      <c r="R1527" s="14">
        <v>0</v>
      </c>
      <c r="S1527" s="16">
        <v>0</v>
      </c>
      <c r="T1527" s="14">
        <v>0</v>
      </c>
      <c r="U1527" s="14">
        <v>0</v>
      </c>
      <c r="V1527" s="14">
        <v>1847</v>
      </c>
      <c r="W1527">
        <f t="shared" si="116"/>
        <v>19</v>
      </c>
      <c r="X1527">
        <f t="shared" si="117"/>
        <v>0</v>
      </c>
      <c r="Y1527">
        <f t="shared" si="118"/>
        <v>0</v>
      </c>
      <c r="Z1527">
        <f t="shared" si="120"/>
        <v>0</v>
      </c>
      <c r="AA1527" s="23">
        <f t="shared" si="119"/>
        <v>0</v>
      </c>
    </row>
    <row r="1528" spans="1:27" x14ac:dyDescent="0.25">
      <c r="A1528" s="10" t="s">
        <v>63</v>
      </c>
      <c r="B1528" s="10" t="s">
        <v>64</v>
      </c>
      <c r="C1528" s="11">
        <v>45726.791666666657</v>
      </c>
      <c r="D1528" s="12">
        <v>0</v>
      </c>
      <c r="E1528" s="12">
        <v>0</v>
      </c>
      <c r="F1528" s="13">
        <v>0</v>
      </c>
      <c r="G1528" s="14">
        <v>2940.01</v>
      </c>
      <c r="H1528" s="12">
        <v>0</v>
      </c>
      <c r="I1528" s="12">
        <v>0</v>
      </c>
      <c r="J1528" s="10">
        <v>0</v>
      </c>
      <c r="K1528" s="10">
        <v>0</v>
      </c>
      <c r="L1528" s="14">
        <v>0</v>
      </c>
      <c r="M1528" s="14">
        <v>0</v>
      </c>
      <c r="N1528" s="14">
        <v>0</v>
      </c>
      <c r="O1528" s="14">
        <v>0</v>
      </c>
      <c r="P1528" s="14">
        <v>0</v>
      </c>
      <c r="Q1528" s="16">
        <v>0</v>
      </c>
      <c r="R1528" s="14">
        <v>0</v>
      </c>
      <c r="S1528" s="16">
        <v>0</v>
      </c>
      <c r="T1528" s="14">
        <v>0</v>
      </c>
      <c r="U1528" s="14">
        <v>0</v>
      </c>
      <c r="V1528" s="14">
        <v>1847</v>
      </c>
      <c r="W1528">
        <f t="shared" si="116"/>
        <v>19</v>
      </c>
      <c r="X1528">
        <f t="shared" si="117"/>
        <v>0</v>
      </c>
      <c r="Y1528">
        <f t="shared" si="118"/>
        <v>0</v>
      </c>
      <c r="Z1528">
        <f t="shared" si="120"/>
        <v>0</v>
      </c>
      <c r="AA1528" s="23">
        <f t="shared" si="119"/>
        <v>0</v>
      </c>
    </row>
    <row r="1529" spans="1:27" x14ac:dyDescent="0.25">
      <c r="A1529" s="10" t="s">
        <v>26</v>
      </c>
      <c r="B1529" s="10" t="s">
        <v>36</v>
      </c>
      <c r="C1529" s="11">
        <v>45726.791666666657</v>
      </c>
      <c r="D1529" s="12">
        <v>0</v>
      </c>
      <c r="E1529" s="12">
        <v>0</v>
      </c>
      <c r="F1529" s="13">
        <v>0</v>
      </c>
      <c r="G1529" s="14">
        <v>2940.01</v>
      </c>
      <c r="H1529" s="12">
        <v>0</v>
      </c>
      <c r="I1529" s="12">
        <v>0</v>
      </c>
      <c r="J1529" s="10">
        <v>0</v>
      </c>
      <c r="K1529" s="10">
        <v>0</v>
      </c>
      <c r="L1529" s="14">
        <v>0</v>
      </c>
      <c r="M1529" s="14">
        <v>0</v>
      </c>
      <c r="N1529" s="14">
        <v>0</v>
      </c>
      <c r="O1529" s="14">
        <v>0</v>
      </c>
      <c r="P1529" s="14">
        <v>0</v>
      </c>
      <c r="Q1529" s="16">
        <v>0</v>
      </c>
      <c r="R1529" s="14">
        <v>0</v>
      </c>
      <c r="S1529" s="16">
        <v>0</v>
      </c>
      <c r="T1529" s="14">
        <v>0</v>
      </c>
      <c r="U1529" s="14">
        <v>0</v>
      </c>
      <c r="V1529" s="14">
        <v>1847</v>
      </c>
      <c r="W1529">
        <f t="shared" si="116"/>
        <v>19</v>
      </c>
      <c r="X1529">
        <f t="shared" si="117"/>
        <v>0</v>
      </c>
      <c r="Y1529">
        <f t="shared" si="118"/>
        <v>0</v>
      </c>
      <c r="Z1529">
        <f t="shared" si="120"/>
        <v>0</v>
      </c>
      <c r="AA1529" s="23">
        <f t="shared" si="119"/>
        <v>0</v>
      </c>
    </row>
    <row r="1530" spans="1:27" x14ac:dyDescent="0.25">
      <c r="A1530" s="10" t="s">
        <v>60</v>
      </c>
      <c r="B1530" s="10" t="s">
        <v>61</v>
      </c>
      <c r="C1530" s="11">
        <v>45726.791666666657</v>
      </c>
      <c r="D1530" s="12">
        <v>0</v>
      </c>
      <c r="E1530" s="12">
        <v>0</v>
      </c>
      <c r="F1530" s="13">
        <v>0</v>
      </c>
      <c r="G1530" s="14" t="s">
        <v>62</v>
      </c>
      <c r="H1530" s="12">
        <v>0</v>
      </c>
      <c r="I1530" s="12">
        <v>0</v>
      </c>
      <c r="J1530" s="10">
        <v>0</v>
      </c>
      <c r="K1530" s="10">
        <v>0</v>
      </c>
      <c r="L1530" s="14">
        <v>0</v>
      </c>
      <c r="M1530" s="14">
        <v>0</v>
      </c>
      <c r="N1530" s="14">
        <v>0</v>
      </c>
      <c r="O1530" s="14">
        <v>0</v>
      </c>
      <c r="P1530" s="14">
        <v>0</v>
      </c>
      <c r="Q1530" s="16">
        <v>0</v>
      </c>
      <c r="R1530" s="14">
        <v>0</v>
      </c>
      <c r="S1530" s="16">
        <v>0</v>
      </c>
      <c r="T1530" s="14">
        <v>0</v>
      </c>
      <c r="U1530" s="14">
        <v>0</v>
      </c>
      <c r="V1530" s="14" t="s">
        <v>62</v>
      </c>
      <c r="W1530">
        <f t="shared" si="116"/>
        <v>19</v>
      </c>
      <c r="X1530">
        <f t="shared" si="117"/>
        <v>0</v>
      </c>
      <c r="Y1530">
        <f t="shared" si="118"/>
        <v>0</v>
      </c>
      <c r="Z1530">
        <f t="shared" si="120"/>
        <v>0</v>
      </c>
      <c r="AA1530" s="23">
        <f t="shared" si="119"/>
        <v>0</v>
      </c>
    </row>
    <row r="1531" spans="1:27" x14ac:dyDescent="0.25">
      <c r="A1531" s="10" t="s">
        <v>80</v>
      </c>
      <c r="B1531" s="10" t="s">
        <v>83</v>
      </c>
      <c r="C1531" s="11">
        <v>45726.791666666657</v>
      </c>
      <c r="D1531" s="12">
        <v>0.4</v>
      </c>
      <c r="E1531" s="12">
        <v>0.4</v>
      </c>
      <c r="F1531" s="13">
        <v>0.43</v>
      </c>
      <c r="G1531" s="14">
        <v>2940.01</v>
      </c>
      <c r="H1531" s="12">
        <v>0</v>
      </c>
      <c r="I1531" s="12">
        <v>0</v>
      </c>
      <c r="J1531" s="10">
        <v>0</v>
      </c>
      <c r="K1531" s="10">
        <v>0</v>
      </c>
      <c r="L1531" s="14">
        <v>1264.2043000000001</v>
      </c>
      <c r="M1531" s="14">
        <v>11.776939731753821</v>
      </c>
      <c r="N1531" s="14">
        <v>-34.452599999999983</v>
      </c>
      <c r="O1531" s="14">
        <v>-11.99304111824619</v>
      </c>
      <c r="P1531" s="14">
        <v>-11.99304111824619</v>
      </c>
      <c r="Q1531" s="16">
        <v>0</v>
      </c>
      <c r="R1531" s="14">
        <v>-0.88200299999999709</v>
      </c>
      <c r="S1531" s="16">
        <v>24.651983850000001</v>
      </c>
      <c r="T1531" s="14">
        <v>0</v>
      </c>
      <c r="U1531" s="14">
        <v>0</v>
      </c>
      <c r="V1531" s="14">
        <v>1847</v>
      </c>
      <c r="W1531">
        <f t="shared" si="116"/>
        <v>19</v>
      </c>
      <c r="X1531">
        <f t="shared" si="117"/>
        <v>0</v>
      </c>
      <c r="Y1531">
        <f t="shared" si="118"/>
        <v>0</v>
      </c>
      <c r="Z1531">
        <f t="shared" si="120"/>
        <v>0</v>
      </c>
      <c r="AA1531" s="23">
        <f t="shared" si="119"/>
        <v>24.651983850000001</v>
      </c>
    </row>
    <row r="1532" spans="1:27" x14ac:dyDescent="0.25">
      <c r="A1532" s="10" t="s">
        <v>65</v>
      </c>
      <c r="B1532" s="10" t="s">
        <v>67</v>
      </c>
      <c r="C1532" s="11">
        <v>45726.791666666657</v>
      </c>
      <c r="D1532" s="12">
        <v>1.3</v>
      </c>
      <c r="E1532" s="12">
        <v>1.3</v>
      </c>
      <c r="F1532" s="13">
        <v>2.0099999999999998</v>
      </c>
      <c r="G1532" s="14">
        <v>2940.01</v>
      </c>
      <c r="H1532" s="12">
        <v>0</v>
      </c>
      <c r="I1532" s="12">
        <v>2907.7</v>
      </c>
      <c r="J1532" s="10">
        <v>0</v>
      </c>
      <c r="K1532" s="10">
        <v>0.7</v>
      </c>
      <c r="L1532" s="14">
        <v>5909.4201000000003</v>
      </c>
      <c r="M1532" s="14">
        <v>14.378423254163581</v>
      </c>
      <c r="N1532" s="14">
        <v>-11.48419999999976</v>
      </c>
      <c r="O1532" s="14">
        <v>-4.3705174458364606</v>
      </c>
      <c r="P1532" s="14">
        <v>-4.3705174458364606</v>
      </c>
      <c r="Q1532" s="16">
        <v>0</v>
      </c>
      <c r="R1532" s="14">
        <v>0</v>
      </c>
      <c r="S1532" s="16">
        <v>41.365940700000003</v>
      </c>
      <c r="T1532" s="14">
        <v>-22.616999999999958</v>
      </c>
      <c r="U1532" s="14">
        <v>0</v>
      </c>
      <c r="V1532" s="14">
        <v>1847</v>
      </c>
      <c r="W1532">
        <f t="shared" si="116"/>
        <v>19</v>
      </c>
      <c r="X1532">
        <f t="shared" si="117"/>
        <v>0</v>
      </c>
      <c r="Y1532">
        <f t="shared" si="118"/>
        <v>2035.3899999999996</v>
      </c>
      <c r="Z1532">
        <f t="shared" si="120"/>
        <v>0</v>
      </c>
      <c r="AA1532" s="23">
        <f t="shared" si="119"/>
        <v>41.365940700000003</v>
      </c>
    </row>
    <row r="1533" spans="1:27" x14ac:dyDescent="0.25">
      <c r="A1533" s="10" t="s">
        <v>65</v>
      </c>
      <c r="B1533" s="10" t="s">
        <v>66</v>
      </c>
      <c r="C1533" s="11">
        <v>45726.791666666657</v>
      </c>
      <c r="D1533" s="12">
        <v>2</v>
      </c>
      <c r="E1533" s="12">
        <v>2</v>
      </c>
      <c r="F1533" s="13">
        <v>2.0299999999999998</v>
      </c>
      <c r="G1533" s="14">
        <v>2940.01</v>
      </c>
      <c r="H1533" s="12">
        <v>0</v>
      </c>
      <c r="I1533" s="12">
        <v>0</v>
      </c>
      <c r="J1533" s="10">
        <v>0</v>
      </c>
      <c r="K1533" s="10">
        <v>0</v>
      </c>
      <c r="L1533" s="14">
        <v>5968.2203</v>
      </c>
      <c r="M1533" s="14">
        <v>28.665989762490419</v>
      </c>
      <c r="N1533" s="14">
        <v>-34.452599999999777</v>
      </c>
      <c r="O1533" s="14">
        <v>-13.111552337509581</v>
      </c>
      <c r="P1533" s="14">
        <v>-13.111552337509581</v>
      </c>
      <c r="Q1533" s="16">
        <v>0</v>
      </c>
      <c r="R1533" s="14">
        <v>0</v>
      </c>
      <c r="S1533" s="16">
        <v>41.777542099999998</v>
      </c>
      <c r="T1533" s="14">
        <v>0</v>
      </c>
      <c r="U1533" s="14">
        <v>0</v>
      </c>
      <c r="V1533" s="14">
        <v>1847</v>
      </c>
      <c r="W1533">
        <f t="shared" si="116"/>
        <v>19</v>
      </c>
      <c r="X1533">
        <f t="shared" si="117"/>
        <v>0</v>
      </c>
      <c r="Y1533">
        <f t="shared" si="118"/>
        <v>0</v>
      </c>
      <c r="Z1533">
        <f t="shared" si="120"/>
        <v>0</v>
      </c>
      <c r="AA1533" s="23">
        <f t="shared" si="119"/>
        <v>41.777542099999998</v>
      </c>
    </row>
    <row r="1534" spans="1:27" x14ac:dyDescent="0.25">
      <c r="A1534" s="10" t="s">
        <v>26</v>
      </c>
      <c r="B1534" s="10" t="s">
        <v>28</v>
      </c>
      <c r="C1534" s="11">
        <v>45726.791666666657</v>
      </c>
      <c r="D1534" s="12">
        <v>2.5</v>
      </c>
      <c r="E1534" s="12">
        <v>2.5</v>
      </c>
      <c r="F1534" s="13">
        <v>5.05</v>
      </c>
      <c r="G1534" s="14">
        <v>2940.01</v>
      </c>
      <c r="H1534" s="12">
        <v>0</v>
      </c>
      <c r="I1534" s="12">
        <v>2907.7</v>
      </c>
      <c r="J1534" s="10">
        <v>0</v>
      </c>
      <c r="K1534" s="10">
        <v>2.5</v>
      </c>
      <c r="L1534" s="14">
        <v>14847.050499999999</v>
      </c>
      <c r="M1534" s="14">
        <v>29.56278360184028</v>
      </c>
      <c r="N1534" s="14">
        <v>-57.420999999999808</v>
      </c>
      <c r="O1534" s="14">
        <v>-1.015095148158712</v>
      </c>
      <c r="P1534" s="14">
        <v>-1.015095148158712</v>
      </c>
      <c r="Q1534" s="16">
        <v>0</v>
      </c>
      <c r="R1534" s="14">
        <v>0</v>
      </c>
      <c r="S1534" s="16">
        <v>111.35287875</v>
      </c>
      <c r="T1534" s="14">
        <v>-80.775000000001</v>
      </c>
      <c r="U1534" s="14">
        <v>0</v>
      </c>
      <c r="V1534" s="14">
        <v>1847</v>
      </c>
      <c r="W1534">
        <f t="shared" si="116"/>
        <v>19</v>
      </c>
      <c r="X1534">
        <f t="shared" si="117"/>
        <v>0</v>
      </c>
      <c r="Y1534">
        <f t="shared" si="118"/>
        <v>7269.25</v>
      </c>
      <c r="Z1534">
        <f t="shared" si="120"/>
        <v>0</v>
      </c>
      <c r="AA1534" s="23">
        <f t="shared" si="119"/>
        <v>111.35287875</v>
      </c>
    </row>
    <row r="1535" spans="1:27" x14ac:dyDescent="0.25">
      <c r="A1535" s="10" t="s">
        <v>115</v>
      </c>
      <c r="B1535" s="10" t="s">
        <v>116</v>
      </c>
      <c r="C1535" s="11">
        <v>45726.791666666657</v>
      </c>
      <c r="D1535" s="12">
        <v>2.5</v>
      </c>
      <c r="E1535" s="12">
        <v>2.5</v>
      </c>
      <c r="F1535" s="13">
        <v>3.92</v>
      </c>
      <c r="G1535" s="14">
        <v>2940.01</v>
      </c>
      <c r="H1535" s="12">
        <v>0</v>
      </c>
      <c r="I1535" s="12">
        <v>2907.7</v>
      </c>
      <c r="J1535" s="10">
        <v>0</v>
      </c>
      <c r="K1535" s="10">
        <v>1.4</v>
      </c>
      <c r="L1535" s="14">
        <v>11524.8392</v>
      </c>
      <c r="M1535" s="14">
        <v>49.748517908326967</v>
      </c>
      <c r="N1535" s="14">
        <v>-22.968400000000031</v>
      </c>
      <c r="O1535" s="14">
        <v>-8.7410348916731149</v>
      </c>
      <c r="P1535" s="14">
        <v>-8.7410348916731149</v>
      </c>
      <c r="Q1535" s="16">
        <v>0</v>
      </c>
      <c r="R1535" s="14">
        <v>0</v>
      </c>
      <c r="S1535" s="16">
        <v>103.72355279999999</v>
      </c>
      <c r="T1535" s="14">
        <v>-45.233999999999916</v>
      </c>
      <c r="U1535" s="14">
        <v>0</v>
      </c>
      <c r="V1535" s="14">
        <v>1847</v>
      </c>
      <c r="W1535">
        <f t="shared" si="116"/>
        <v>19</v>
      </c>
      <c r="X1535">
        <f t="shared" si="117"/>
        <v>0</v>
      </c>
      <c r="Y1535">
        <f t="shared" si="118"/>
        <v>4070.7799999999993</v>
      </c>
      <c r="Z1535">
        <f t="shared" si="120"/>
        <v>0</v>
      </c>
      <c r="AA1535" s="23">
        <f t="shared" si="119"/>
        <v>103.72355279999999</v>
      </c>
    </row>
    <row r="1536" spans="1:27" x14ac:dyDescent="0.25">
      <c r="A1536" s="10" t="s">
        <v>26</v>
      </c>
      <c r="B1536" s="10" t="s">
        <v>38</v>
      </c>
      <c r="C1536" s="11">
        <v>45726.791666666657</v>
      </c>
      <c r="D1536" s="12">
        <v>2.5</v>
      </c>
      <c r="E1536" s="12">
        <v>2.5</v>
      </c>
      <c r="F1536" s="13">
        <v>3.07</v>
      </c>
      <c r="G1536" s="14">
        <v>2940.01</v>
      </c>
      <c r="H1536" s="12">
        <v>0</v>
      </c>
      <c r="I1536" s="12">
        <v>2907.7</v>
      </c>
      <c r="J1536" s="10">
        <v>0</v>
      </c>
      <c r="K1536" s="10">
        <v>0.5</v>
      </c>
      <c r="L1536" s="14">
        <v>9025.8307000000004</v>
      </c>
      <c r="M1536" s="14">
        <v>50.1175970425776</v>
      </c>
      <c r="N1536" s="14">
        <v>-80.389399999999839</v>
      </c>
      <c r="O1536" s="14">
        <v>-1.421133207422199</v>
      </c>
      <c r="P1536" s="14">
        <v>-1.421133207422199</v>
      </c>
      <c r="Q1536" s="16">
        <v>0</v>
      </c>
      <c r="R1536" s="14">
        <v>0</v>
      </c>
      <c r="S1536" s="16">
        <v>67.693730250000002</v>
      </c>
      <c r="T1536" s="14">
        <v>-16.1550000000002</v>
      </c>
      <c r="U1536" s="14">
        <v>0</v>
      </c>
      <c r="V1536" s="14">
        <v>1847</v>
      </c>
      <c r="W1536">
        <f t="shared" si="116"/>
        <v>19</v>
      </c>
      <c r="X1536">
        <f t="shared" si="117"/>
        <v>0</v>
      </c>
      <c r="Y1536">
        <f t="shared" si="118"/>
        <v>1453.85</v>
      </c>
      <c r="Z1536">
        <f t="shared" si="120"/>
        <v>0</v>
      </c>
      <c r="AA1536" s="23">
        <f t="shared" si="119"/>
        <v>67.693730250000002</v>
      </c>
    </row>
    <row r="1537" spans="1:27" x14ac:dyDescent="0.25">
      <c r="A1537" s="10" t="s">
        <v>65</v>
      </c>
      <c r="B1537" s="10" t="s">
        <v>69</v>
      </c>
      <c r="C1537" s="11">
        <v>45726.791666666657</v>
      </c>
      <c r="D1537" s="12">
        <v>2.8</v>
      </c>
      <c r="E1537" s="12">
        <v>2.8</v>
      </c>
      <c r="F1537" s="13">
        <v>3.2</v>
      </c>
      <c r="G1537" s="14">
        <v>2940.01</v>
      </c>
      <c r="H1537" s="12">
        <v>0</v>
      </c>
      <c r="I1537" s="12">
        <v>2907.7</v>
      </c>
      <c r="J1537" s="10">
        <v>0</v>
      </c>
      <c r="K1537" s="10">
        <v>0.4</v>
      </c>
      <c r="L1537" s="14">
        <v>9408.0320000000011</v>
      </c>
      <c r="M1537" s="14">
        <v>52.93222399999965</v>
      </c>
      <c r="N1537" s="14">
        <v>-5.1000093037600904E-13</v>
      </c>
      <c r="O1537" s="14">
        <v>-1.9408996391574689E-13</v>
      </c>
      <c r="P1537" s="14">
        <v>-1.9408996391574689E-13</v>
      </c>
      <c r="Q1537" s="16">
        <v>0</v>
      </c>
      <c r="R1537" s="14">
        <v>0</v>
      </c>
      <c r="S1537" s="16">
        <v>65.856224000000012</v>
      </c>
      <c r="T1537" s="14">
        <v>-12.924000000000159</v>
      </c>
      <c r="U1537" s="14">
        <v>0</v>
      </c>
      <c r="V1537" s="14">
        <v>1847</v>
      </c>
      <c r="W1537">
        <f t="shared" si="116"/>
        <v>19</v>
      </c>
      <c r="X1537">
        <f t="shared" si="117"/>
        <v>0</v>
      </c>
      <c r="Y1537">
        <f t="shared" si="118"/>
        <v>1163.08</v>
      </c>
      <c r="Z1537">
        <f t="shared" si="120"/>
        <v>0</v>
      </c>
      <c r="AA1537" s="23">
        <f t="shared" si="119"/>
        <v>65.856224000000012</v>
      </c>
    </row>
    <row r="1538" spans="1:27" x14ac:dyDescent="0.25">
      <c r="A1538" s="10" t="s">
        <v>86</v>
      </c>
      <c r="B1538" s="10" t="s">
        <v>87</v>
      </c>
      <c r="C1538" s="11">
        <v>45726.791666666657</v>
      </c>
      <c r="D1538" s="12">
        <v>1.3</v>
      </c>
      <c r="E1538" s="12">
        <v>1.3</v>
      </c>
      <c r="F1538" s="13">
        <v>1.31</v>
      </c>
      <c r="G1538" s="14">
        <v>2940.01</v>
      </c>
      <c r="H1538" s="12">
        <v>0</v>
      </c>
      <c r="I1538" s="12">
        <v>0</v>
      </c>
      <c r="J1538" s="10">
        <v>0</v>
      </c>
      <c r="K1538" s="10">
        <v>0</v>
      </c>
      <c r="L1538" s="14">
        <v>3851.4131000000011</v>
      </c>
      <c r="M1538" s="14">
        <v>72.657744554163457</v>
      </c>
      <c r="N1538" s="14">
        <v>-11.48420000000001</v>
      </c>
      <c r="O1538" s="14">
        <v>-4.3705174458365583</v>
      </c>
      <c r="P1538" s="14">
        <v>-4.3705174458365583</v>
      </c>
      <c r="Q1538" s="16">
        <v>0</v>
      </c>
      <c r="R1538" s="14">
        <v>0</v>
      </c>
      <c r="S1538" s="16">
        <v>77.028262000000012</v>
      </c>
      <c r="T1538" s="14">
        <v>0</v>
      </c>
      <c r="U1538" s="14">
        <v>0</v>
      </c>
      <c r="V1538" s="14">
        <v>1847</v>
      </c>
      <c r="W1538">
        <f t="shared" ref="W1538:W1601" si="121">+HOUR(C1538)</f>
        <v>19</v>
      </c>
      <c r="X1538">
        <f t="shared" ref="X1538:X1601" si="122">+J1538*H1538</f>
        <v>0</v>
      </c>
      <c r="Y1538">
        <f t="shared" ref="Y1538:Y1601" si="123">+K1538*I1538</f>
        <v>0</v>
      </c>
      <c r="Z1538">
        <f t="shared" si="120"/>
        <v>0</v>
      </c>
      <c r="AA1538" s="23">
        <f t="shared" ref="AA1538:AA1601" si="124">+Z1538+S1538+Z1538</f>
        <v>77.028262000000012</v>
      </c>
    </row>
    <row r="1539" spans="1:27" x14ac:dyDescent="0.25">
      <c r="A1539" s="10" t="s">
        <v>50</v>
      </c>
      <c r="B1539" s="10" t="s">
        <v>51</v>
      </c>
      <c r="C1539" s="11">
        <v>45726.791666666657</v>
      </c>
      <c r="D1539" s="12">
        <v>2.1</v>
      </c>
      <c r="E1539" s="12">
        <v>2.1</v>
      </c>
      <c r="F1539" s="13">
        <v>2.1</v>
      </c>
      <c r="G1539" s="14">
        <v>2940.01</v>
      </c>
      <c r="H1539" s="12">
        <v>0</v>
      </c>
      <c r="I1539" s="12">
        <v>0</v>
      </c>
      <c r="J1539" s="10">
        <v>0</v>
      </c>
      <c r="K1539" s="10">
        <v>0</v>
      </c>
      <c r="L1539" s="14">
        <v>6174.0210000000015</v>
      </c>
      <c r="M1539" s="14">
        <v>74.088252000000011</v>
      </c>
      <c r="N1539" s="14">
        <v>0</v>
      </c>
      <c r="O1539" s="14">
        <v>0</v>
      </c>
      <c r="P1539" s="14">
        <v>0</v>
      </c>
      <c r="Q1539" s="16">
        <v>0</v>
      </c>
      <c r="R1539" s="14">
        <v>0</v>
      </c>
      <c r="S1539" s="16">
        <v>74.088252000000011</v>
      </c>
      <c r="T1539" s="14">
        <v>0</v>
      </c>
      <c r="U1539" s="14">
        <v>0</v>
      </c>
      <c r="V1539" s="14">
        <v>1847</v>
      </c>
      <c r="W1539">
        <f t="shared" si="121"/>
        <v>19</v>
      </c>
      <c r="X1539">
        <f t="shared" si="122"/>
        <v>0</v>
      </c>
      <c r="Y1539">
        <f t="shared" si="123"/>
        <v>0</v>
      </c>
      <c r="Z1539">
        <f t="shared" si="120"/>
        <v>0</v>
      </c>
      <c r="AA1539" s="23">
        <f t="shared" si="124"/>
        <v>74.088252000000011</v>
      </c>
    </row>
    <row r="1540" spans="1:27" x14ac:dyDescent="0.25">
      <c r="A1540" s="10" t="s">
        <v>54</v>
      </c>
      <c r="B1540" s="10" t="s">
        <v>57</v>
      </c>
      <c r="C1540" s="11">
        <v>45726.791666666657</v>
      </c>
      <c r="D1540" s="12">
        <v>2.7</v>
      </c>
      <c r="E1540" s="12">
        <v>2.7</v>
      </c>
      <c r="F1540" s="13">
        <v>2.73</v>
      </c>
      <c r="G1540" s="14">
        <v>2940.01</v>
      </c>
      <c r="H1540" s="12">
        <v>0</v>
      </c>
      <c r="I1540" s="12">
        <v>0</v>
      </c>
      <c r="J1540" s="10">
        <v>0</v>
      </c>
      <c r="K1540" s="10">
        <v>0</v>
      </c>
      <c r="L1540" s="14">
        <v>8026.2272999999996</v>
      </c>
      <c r="M1540" s="14">
        <v>141.95913284859179</v>
      </c>
      <c r="N1540" s="14">
        <v>-34.452599999999777</v>
      </c>
      <c r="O1540" s="14">
        <v>-2.512958551408218</v>
      </c>
      <c r="P1540" s="14">
        <v>-2.512958551408218</v>
      </c>
      <c r="Q1540" s="16">
        <v>0</v>
      </c>
      <c r="R1540" s="14">
        <v>0</v>
      </c>
      <c r="S1540" s="16">
        <v>144.47209140000001</v>
      </c>
      <c r="T1540" s="14">
        <v>0</v>
      </c>
      <c r="U1540" s="14">
        <v>0</v>
      </c>
      <c r="V1540" s="14">
        <v>1847</v>
      </c>
      <c r="W1540">
        <f t="shared" si="121"/>
        <v>19</v>
      </c>
      <c r="X1540">
        <f t="shared" si="122"/>
        <v>0</v>
      </c>
      <c r="Y1540">
        <f t="shared" si="123"/>
        <v>0</v>
      </c>
      <c r="Z1540">
        <f t="shared" si="120"/>
        <v>0</v>
      </c>
      <c r="AA1540" s="23">
        <f t="shared" si="124"/>
        <v>144.47209140000001</v>
      </c>
    </row>
    <row r="1541" spans="1:27" x14ac:dyDescent="0.25">
      <c r="A1541" s="10" t="s">
        <v>94</v>
      </c>
      <c r="B1541" s="10" t="s">
        <v>95</v>
      </c>
      <c r="C1541" s="11">
        <v>45726.791666666657</v>
      </c>
      <c r="D1541" s="12">
        <v>1.19</v>
      </c>
      <c r="E1541" s="12">
        <v>1.19</v>
      </c>
      <c r="F1541" s="13">
        <v>1.19</v>
      </c>
      <c r="G1541" s="14">
        <v>2940.01</v>
      </c>
      <c r="H1541" s="12">
        <v>0</v>
      </c>
      <c r="I1541" s="12">
        <v>0</v>
      </c>
      <c r="J1541" s="10">
        <v>0</v>
      </c>
      <c r="K1541" s="10">
        <v>0</v>
      </c>
      <c r="L1541" s="14">
        <v>3498.6118999999999</v>
      </c>
      <c r="M1541" s="14">
        <v>159.90076302362411</v>
      </c>
      <c r="N1541" s="14">
        <v>-0.88200300000000265</v>
      </c>
      <c r="O1541" s="14">
        <v>-0.33566199637590799</v>
      </c>
      <c r="P1541" s="14">
        <v>-0.33566199637590799</v>
      </c>
      <c r="Q1541" s="16">
        <v>0</v>
      </c>
      <c r="R1541" s="14">
        <v>0</v>
      </c>
      <c r="S1541" s="16">
        <v>160.23642502000001</v>
      </c>
      <c r="T1541" s="14">
        <v>0</v>
      </c>
      <c r="U1541" s="14">
        <v>0</v>
      </c>
      <c r="V1541" s="14">
        <v>1847</v>
      </c>
      <c r="W1541">
        <f t="shared" si="121"/>
        <v>19</v>
      </c>
      <c r="X1541">
        <f t="shared" si="122"/>
        <v>0</v>
      </c>
      <c r="Y1541">
        <f t="shared" si="123"/>
        <v>0</v>
      </c>
      <c r="Z1541">
        <f t="shared" si="120"/>
        <v>0</v>
      </c>
      <c r="AA1541" s="23">
        <f t="shared" si="124"/>
        <v>160.23642502000001</v>
      </c>
    </row>
    <row r="1542" spans="1:27" x14ac:dyDescent="0.25">
      <c r="A1542" s="10" t="s">
        <v>65</v>
      </c>
      <c r="B1542" s="10" t="s">
        <v>70</v>
      </c>
      <c r="C1542" s="11">
        <v>45726.791666666657</v>
      </c>
      <c r="D1542" s="12">
        <v>5.45</v>
      </c>
      <c r="E1542" s="12">
        <v>5.45</v>
      </c>
      <c r="F1542" s="13">
        <v>0.81</v>
      </c>
      <c r="G1542" s="14">
        <v>2940.01</v>
      </c>
      <c r="H1542" s="12">
        <v>2907.7</v>
      </c>
      <c r="I1542" s="12">
        <v>0</v>
      </c>
      <c r="J1542" s="10">
        <v>4.8</v>
      </c>
      <c r="K1542" s="10">
        <v>0</v>
      </c>
      <c r="L1542" s="14">
        <v>2381.408100000001</v>
      </c>
      <c r="M1542" s="14">
        <v>178.06684053872601</v>
      </c>
      <c r="N1542" s="14">
        <v>-126.3261999999999</v>
      </c>
      <c r="O1542" s="14">
        <v>-68.70537131127594</v>
      </c>
      <c r="P1542" s="14">
        <v>-68.70537131127594</v>
      </c>
      <c r="Q1542" s="16">
        <v>0</v>
      </c>
      <c r="R1542" s="14">
        <v>0</v>
      </c>
      <c r="S1542" s="16">
        <v>91.684211850000011</v>
      </c>
      <c r="T1542" s="14">
        <v>155.0880000000019</v>
      </c>
      <c r="U1542" s="14">
        <v>0</v>
      </c>
      <c r="V1542" s="14">
        <v>1847</v>
      </c>
      <c r="W1542">
        <f t="shared" si="121"/>
        <v>19</v>
      </c>
      <c r="X1542">
        <f t="shared" si="122"/>
        <v>13956.96</v>
      </c>
      <c r="Y1542">
        <f t="shared" si="123"/>
        <v>0</v>
      </c>
      <c r="Z1542">
        <f t="shared" ref="Z1542:Z1605" si="125">+IFERROR(VLOOKUP(A1542,$AD$2:$AE$7,2,0),0)*L1542</f>
        <v>0</v>
      </c>
      <c r="AA1542" s="23">
        <f t="shared" si="124"/>
        <v>91.684211850000011</v>
      </c>
    </row>
    <row r="1543" spans="1:27" x14ac:dyDescent="0.25">
      <c r="A1543" s="10" t="s">
        <v>24</v>
      </c>
      <c r="B1543" s="10" t="s">
        <v>25</v>
      </c>
      <c r="C1543" s="11">
        <v>45726.791666666657</v>
      </c>
      <c r="D1543" s="12">
        <v>15.1</v>
      </c>
      <c r="E1543" s="12">
        <v>15.1</v>
      </c>
      <c r="F1543" s="13">
        <v>14</v>
      </c>
      <c r="G1543" s="14">
        <v>2940.01</v>
      </c>
      <c r="H1543" s="12">
        <v>2907.7</v>
      </c>
      <c r="I1543" s="12">
        <v>0</v>
      </c>
      <c r="J1543" s="10">
        <v>0.3</v>
      </c>
      <c r="K1543" s="10">
        <v>0</v>
      </c>
      <c r="L1543" s="14">
        <v>41160.14</v>
      </c>
      <c r="M1543" s="14">
        <v>206.318942991634</v>
      </c>
      <c r="N1543" s="14">
        <v>-114.8420000000017</v>
      </c>
      <c r="O1543" s="14">
        <v>-43.705174458366159</v>
      </c>
      <c r="P1543" s="14">
        <v>-43.705174458366159</v>
      </c>
      <c r="Q1543" s="16">
        <v>0</v>
      </c>
      <c r="R1543" s="14">
        <v>-96.00602655000003</v>
      </c>
      <c r="S1543" s="16">
        <v>336.33714400000008</v>
      </c>
      <c r="T1543" s="14">
        <v>9.6930000000001204</v>
      </c>
      <c r="U1543" s="14">
        <v>0</v>
      </c>
      <c r="V1543" s="14">
        <v>1847</v>
      </c>
      <c r="W1543">
        <f t="shared" si="121"/>
        <v>19</v>
      </c>
      <c r="X1543">
        <f t="shared" si="122"/>
        <v>872.31</v>
      </c>
      <c r="Y1543">
        <f t="shared" si="123"/>
        <v>0</v>
      </c>
      <c r="Z1543">
        <f t="shared" si="125"/>
        <v>0</v>
      </c>
      <c r="AA1543" s="23">
        <f t="shared" si="124"/>
        <v>336.33714400000008</v>
      </c>
    </row>
    <row r="1544" spans="1:27" x14ac:dyDescent="0.25">
      <c r="A1544" s="10" t="s">
        <v>52</v>
      </c>
      <c r="B1544" s="10" t="s">
        <v>53</v>
      </c>
      <c r="C1544" s="11">
        <v>45726.791666666657</v>
      </c>
      <c r="D1544" s="12">
        <v>3.3</v>
      </c>
      <c r="E1544" s="12">
        <v>3.3</v>
      </c>
      <c r="F1544" s="13">
        <v>3.4</v>
      </c>
      <c r="G1544" s="14">
        <v>2940.01</v>
      </c>
      <c r="H1544" s="12">
        <v>0</v>
      </c>
      <c r="I1544" s="12">
        <v>0</v>
      </c>
      <c r="J1544" s="10">
        <v>0</v>
      </c>
      <c r="K1544" s="10">
        <v>0</v>
      </c>
      <c r="L1544" s="14">
        <v>9996.0339999999997</v>
      </c>
      <c r="M1544" s="14">
        <v>212.1932959416344</v>
      </c>
      <c r="N1544" s="14">
        <v>-114.8420000000001</v>
      </c>
      <c r="O1544" s="14">
        <v>-43.705174458365583</v>
      </c>
      <c r="P1544" s="14">
        <v>-43.705174458365583</v>
      </c>
      <c r="Q1544" s="16">
        <v>0</v>
      </c>
      <c r="R1544" s="14">
        <v>0</v>
      </c>
      <c r="S1544" s="16">
        <v>255.89847040000001</v>
      </c>
      <c r="T1544" s="14">
        <v>0</v>
      </c>
      <c r="U1544" s="14">
        <v>0</v>
      </c>
      <c r="V1544" s="14">
        <v>1847</v>
      </c>
      <c r="W1544">
        <f t="shared" si="121"/>
        <v>19</v>
      </c>
      <c r="X1544">
        <f t="shared" si="122"/>
        <v>0</v>
      </c>
      <c r="Y1544">
        <f t="shared" si="123"/>
        <v>0</v>
      </c>
      <c r="Z1544">
        <f t="shared" si="125"/>
        <v>0</v>
      </c>
      <c r="AA1544" s="23">
        <f t="shared" si="124"/>
        <v>255.89847040000001</v>
      </c>
    </row>
    <row r="1545" spans="1:27" x14ac:dyDescent="0.25">
      <c r="A1545" s="10" t="s">
        <v>71</v>
      </c>
      <c r="B1545" s="10" t="s">
        <v>72</v>
      </c>
      <c r="C1545" s="11">
        <v>45726.791666666657</v>
      </c>
      <c r="D1545" s="12">
        <v>0.4</v>
      </c>
      <c r="E1545" s="12">
        <v>0.4</v>
      </c>
      <c r="F1545" s="13">
        <v>0.43</v>
      </c>
      <c r="G1545" s="14">
        <v>2940.01</v>
      </c>
      <c r="H1545" s="12">
        <v>0</v>
      </c>
      <c r="I1545" s="12">
        <v>0</v>
      </c>
      <c r="J1545" s="10">
        <v>0</v>
      </c>
      <c r="K1545" s="10">
        <v>0</v>
      </c>
      <c r="L1545" s="14">
        <v>1264.2043000000001</v>
      </c>
      <c r="M1545" s="14">
        <v>298.54242866249052</v>
      </c>
      <c r="N1545" s="14">
        <v>-34.452599999999983</v>
      </c>
      <c r="O1545" s="14">
        <v>-13.11155233750965</v>
      </c>
      <c r="P1545" s="14">
        <v>-13.11155233750965</v>
      </c>
      <c r="Q1545" s="16">
        <v>0</v>
      </c>
      <c r="R1545" s="14">
        <v>0</v>
      </c>
      <c r="S1545" s="16">
        <v>311.6539810000001</v>
      </c>
      <c r="T1545" s="14">
        <v>0</v>
      </c>
      <c r="U1545" s="14">
        <v>0</v>
      </c>
      <c r="V1545" s="14">
        <v>1847</v>
      </c>
      <c r="W1545">
        <f t="shared" si="121"/>
        <v>19</v>
      </c>
      <c r="X1545">
        <f t="shared" si="122"/>
        <v>0</v>
      </c>
      <c r="Y1545">
        <f t="shared" si="123"/>
        <v>0</v>
      </c>
      <c r="Z1545">
        <f t="shared" si="125"/>
        <v>55.372148340000003</v>
      </c>
      <c r="AA1545" s="23">
        <f t="shared" si="124"/>
        <v>422.39827768000015</v>
      </c>
    </row>
    <row r="1546" spans="1:27" x14ac:dyDescent="0.25">
      <c r="A1546" s="10" t="s">
        <v>43</v>
      </c>
      <c r="B1546" s="10" t="s">
        <v>45</v>
      </c>
      <c r="C1546" s="11">
        <v>45726.791666666657</v>
      </c>
      <c r="D1546" s="12">
        <v>4.05</v>
      </c>
      <c r="E1546" s="12">
        <v>4.05</v>
      </c>
      <c r="F1546" s="13">
        <v>3.8</v>
      </c>
      <c r="G1546" s="14">
        <v>2940.01</v>
      </c>
      <c r="H1546" s="12">
        <v>2907.7</v>
      </c>
      <c r="I1546" s="12">
        <v>0</v>
      </c>
      <c r="J1546" s="10">
        <v>0.4</v>
      </c>
      <c r="K1546" s="10">
        <v>0</v>
      </c>
      <c r="L1546" s="14">
        <v>11172.038</v>
      </c>
      <c r="M1546" s="14">
        <v>345.72598033945008</v>
      </c>
      <c r="N1546" s="14">
        <v>-114.8420000000001</v>
      </c>
      <c r="O1546" s="14">
        <v>-2.359159660550123</v>
      </c>
      <c r="P1546" s="14">
        <v>-2.359159660550123</v>
      </c>
      <c r="Q1546" s="16">
        <v>0</v>
      </c>
      <c r="R1546" s="14">
        <v>0</v>
      </c>
      <c r="S1546" s="16">
        <v>335.16113999999999</v>
      </c>
      <c r="T1546" s="14">
        <v>12.924000000000159</v>
      </c>
      <c r="U1546" s="14">
        <v>0</v>
      </c>
      <c r="V1546" s="14">
        <v>1847</v>
      </c>
      <c r="W1546">
        <f t="shared" si="121"/>
        <v>19</v>
      </c>
      <c r="X1546">
        <f t="shared" si="122"/>
        <v>1163.08</v>
      </c>
      <c r="Y1546">
        <f t="shared" si="123"/>
        <v>0</v>
      </c>
      <c r="Z1546">
        <f t="shared" si="125"/>
        <v>0</v>
      </c>
      <c r="AA1546" s="23">
        <f t="shared" si="124"/>
        <v>335.16113999999999</v>
      </c>
    </row>
    <row r="1547" spans="1:27" x14ac:dyDescent="0.25">
      <c r="A1547" s="10" t="s">
        <v>98</v>
      </c>
      <c r="B1547" s="10" t="s">
        <v>103</v>
      </c>
      <c r="C1547" s="11">
        <v>45726.791666666657</v>
      </c>
      <c r="D1547" s="12">
        <v>12.84</v>
      </c>
      <c r="E1547" s="12">
        <v>6.42</v>
      </c>
      <c r="F1547" s="13">
        <v>6.44</v>
      </c>
      <c r="G1547" s="14">
        <v>2940.01</v>
      </c>
      <c r="H1547" s="12">
        <v>2907.7</v>
      </c>
      <c r="I1547" s="12">
        <v>0</v>
      </c>
      <c r="J1547" s="10">
        <v>0.3</v>
      </c>
      <c r="K1547" s="10">
        <v>0</v>
      </c>
      <c r="L1547" s="14">
        <v>18933.664400000001</v>
      </c>
      <c r="M1547" s="14">
        <v>373.83993792025791</v>
      </c>
      <c r="N1547" s="14">
        <v>-390.46280000000002</v>
      </c>
      <c r="O1547" s="14">
        <v>-51.397282079742219</v>
      </c>
      <c r="P1547" s="14">
        <v>-51.397282079742219</v>
      </c>
      <c r="Q1547" s="16">
        <v>0</v>
      </c>
      <c r="R1547" s="14">
        <v>0</v>
      </c>
      <c r="S1547" s="16">
        <v>415.54422000000011</v>
      </c>
      <c r="T1547" s="14">
        <v>9.6930000000001204</v>
      </c>
      <c r="U1547" s="14">
        <v>0</v>
      </c>
      <c r="V1547" s="14">
        <v>1847</v>
      </c>
      <c r="W1547">
        <f t="shared" si="121"/>
        <v>19</v>
      </c>
      <c r="X1547">
        <f t="shared" si="122"/>
        <v>872.31</v>
      </c>
      <c r="Y1547">
        <f t="shared" si="123"/>
        <v>0</v>
      </c>
      <c r="Z1547">
        <f t="shared" si="125"/>
        <v>189.33664400000001</v>
      </c>
      <c r="AA1547" s="23">
        <f t="shared" si="124"/>
        <v>794.21750800000007</v>
      </c>
    </row>
    <row r="1548" spans="1:27" x14ac:dyDescent="0.25">
      <c r="A1548" s="10" t="s">
        <v>43</v>
      </c>
      <c r="B1548" s="10" t="s">
        <v>44</v>
      </c>
      <c r="C1548" s="11">
        <v>45726.791666666657</v>
      </c>
      <c r="D1548" s="12">
        <v>5.14</v>
      </c>
      <c r="E1548" s="12">
        <v>5.14</v>
      </c>
      <c r="F1548" s="13">
        <v>4.72</v>
      </c>
      <c r="G1548" s="14">
        <v>2940.01</v>
      </c>
      <c r="H1548" s="12">
        <v>2907.7</v>
      </c>
      <c r="I1548" s="12">
        <v>0</v>
      </c>
      <c r="J1548" s="10">
        <v>0.2</v>
      </c>
      <c r="K1548" s="10">
        <v>0</v>
      </c>
      <c r="L1548" s="14">
        <v>13876.8472</v>
      </c>
      <c r="M1548" s="14">
        <v>422.44127968954302</v>
      </c>
      <c r="N1548" s="14">
        <v>-15.87605399999997</v>
      </c>
      <c r="O1548" s="14">
        <v>-0.32613631045710911</v>
      </c>
      <c r="P1548" s="14">
        <v>-0.32613631045710911</v>
      </c>
      <c r="Q1548" s="16">
        <v>0</v>
      </c>
      <c r="R1548" s="14">
        <v>0</v>
      </c>
      <c r="S1548" s="16">
        <v>416.30541599999998</v>
      </c>
      <c r="T1548" s="14">
        <v>6.4620000000000806</v>
      </c>
      <c r="U1548" s="14">
        <v>0</v>
      </c>
      <c r="V1548" s="14">
        <v>1847</v>
      </c>
      <c r="W1548">
        <f t="shared" si="121"/>
        <v>19</v>
      </c>
      <c r="X1548">
        <f t="shared" si="122"/>
        <v>581.54</v>
      </c>
      <c r="Y1548">
        <f t="shared" si="123"/>
        <v>0</v>
      </c>
      <c r="Z1548">
        <f t="shared" si="125"/>
        <v>0</v>
      </c>
      <c r="AA1548" s="23">
        <f t="shared" si="124"/>
        <v>416.30541599999998</v>
      </c>
    </row>
    <row r="1549" spans="1:27" x14ac:dyDescent="0.25">
      <c r="A1549" s="10" t="s">
        <v>21</v>
      </c>
      <c r="B1549" s="10" t="s">
        <v>22</v>
      </c>
      <c r="C1549" s="11">
        <v>45726.791666666657</v>
      </c>
      <c r="D1549" s="12">
        <v>7.78</v>
      </c>
      <c r="E1549" s="12">
        <v>7.78</v>
      </c>
      <c r="F1549" s="13">
        <v>7.46</v>
      </c>
      <c r="G1549" s="14">
        <v>2940.01</v>
      </c>
      <c r="H1549" s="12">
        <v>0</v>
      </c>
      <c r="I1549" s="12">
        <v>2907.7</v>
      </c>
      <c r="J1549" s="10">
        <v>0</v>
      </c>
      <c r="K1549" s="10">
        <v>0.4</v>
      </c>
      <c r="L1549" s="14">
        <v>21932.474600000001</v>
      </c>
      <c r="M1549" s="14">
        <v>484.83437413174693</v>
      </c>
      <c r="N1549" s="14">
        <v>-65.268221999999923</v>
      </c>
      <c r="O1549" s="14">
        <v>-6.6885416682530234</v>
      </c>
      <c r="P1549" s="14">
        <v>-6.6885416682530234</v>
      </c>
      <c r="Q1549" s="16">
        <v>0</v>
      </c>
      <c r="R1549" s="14">
        <v>0</v>
      </c>
      <c r="S1549" s="16">
        <v>504.44691580000011</v>
      </c>
      <c r="T1549" s="14">
        <v>-12.924000000000159</v>
      </c>
      <c r="U1549" s="14">
        <v>0</v>
      </c>
      <c r="V1549" s="14">
        <v>1847</v>
      </c>
      <c r="W1549">
        <f t="shared" si="121"/>
        <v>19</v>
      </c>
      <c r="X1549">
        <f t="shared" si="122"/>
        <v>0</v>
      </c>
      <c r="Y1549">
        <f t="shared" si="123"/>
        <v>1163.08</v>
      </c>
      <c r="Z1549">
        <f t="shared" si="125"/>
        <v>0</v>
      </c>
      <c r="AA1549" s="23">
        <f t="shared" si="124"/>
        <v>504.44691580000011</v>
      </c>
    </row>
    <row r="1550" spans="1:27" x14ac:dyDescent="0.25">
      <c r="A1550" s="10" t="s">
        <v>26</v>
      </c>
      <c r="B1550" s="10" t="s">
        <v>40</v>
      </c>
      <c r="C1550" s="11">
        <v>45726.791666666657</v>
      </c>
      <c r="D1550" s="12">
        <v>6.98</v>
      </c>
      <c r="E1550" s="12">
        <v>6.98</v>
      </c>
      <c r="F1550" s="13">
        <v>7.09</v>
      </c>
      <c r="G1550" s="14">
        <v>2940.01</v>
      </c>
      <c r="H1550" s="12">
        <v>2907.7</v>
      </c>
      <c r="I1550" s="12">
        <v>0</v>
      </c>
      <c r="J1550" s="10">
        <v>0.7</v>
      </c>
      <c r="K1550" s="10">
        <v>0</v>
      </c>
      <c r="L1550" s="14">
        <v>20844.670900000001</v>
      </c>
      <c r="M1550" s="14">
        <v>498.8517159991095</v>
      </c>
      <c r="N1550" s="14">
        <v>-907.25180000000034</v>
      </c>
      <c r="O1550" s="14">
        <v>-107.4160692008906</v>
      </c>
      <c r="P1550" s="14">
        <v>-107.4160692008906</v>
      </c>
      <c r="Q1550" s="16">
        <v>0</v>
      </c>
      <c r="R1550" s="14">
        <v>0</v>
      </c>
      <c r="S1550" s="16">
        <v>583.65078520000009</v>
      </c>
      <c r="T1550" s="14">
        <v>22.616999999999958</v>
      </c>
      <c r="U1550" s="14">
        <v>0</v>
      </c>
      <c r="V1550" s="14">
        <v>1847</v>
      </c>
      <c r="W1550">
        <f t="shared" si="121"/>
        <v>19</v>
      </c>
      <c r="X1550">
        <f t="shared" si="122"/>
        <v>2035.3899999999996</v>
      </c>
      <c r="Y1550">
        <f t="shared" si="123"/>
        <v>0</v>
      </c>
      <c r="Z1550">
        <f t="shared" si="125"/>
        <v>0</v>
      </c>
      <c r="AA1550" s="23">
        <f t="shared" si="124"/>
        <v>583.65078520000009</v>
      </c>
    </row>
    <row r="1551" spans="1:27" x14ac:dyDescent="0.25">
      <c r="A1551" s="10" t="s">
        <v>54</v>
      </c>
      <c r="B1551" s="10" t="s">
        <v>58</v>
      </c>
      <c r="C1551" s="11">
        <v>45726.791666666657</v>
      </c>
      <c r="D1551" s="12">
        <v>11.2</v>
      </c>
      <c r="E1551" s="12">
        <v>11.2</v>
      </c>
      <c r="F1551" s="13">
        <v>10.83</v>
      </c>
      <c r="G1551" s="14">
        <v>2940.01</v>
      </c>
      <c r="H1551" s="12">
        <v>0</v>
      </c>
      <c r="I1551" s="12">
        <v>0</v>
      </c>
      <c r="J1551" s="10">
        <v>0</v>
      </c>
      <c r="K1551" s="10">
        <v>0</v>
      </c>
      <c r="L1551" s="14">
        <v>31840.308300000012</v>
      </c>
      <c r="M1551" s="14">
        <v>570.74523069241184</v>
      </c>
      <c r="N1551" s="14">
        <v>-32.634110999999919</v>
      </c>
      <c r="O1551" s="14">
        <v>-2.3803187075882608</v>
      </c>
      <c r="P1551" s="14">
        <v>-2.3803187075882608</v>
      </c>
      <c r="Q1551" s="16">
        <v>0</v>
      </c>
      <c r="R1551" s="14">
        <v>0</v>
      </c>
      <c r="S1551" s="16">
        <v>573.12554940000007</v>
      </c>
      <c r="T1551" s="14">
        <v>0</v>
      </c>
      <c r="U1551" s="14">
        <v>0</v>
      </c>
      <c r="V1551" s="14">
        <v>1847</v>
      </c>
      <c r="W1551">
        <f t="shared" si="121"/>
        <v>19</v>
      </c>
      <c r="X1551">
        <f t="shared" si="122"/>
        <v>0</v>
      </c>
      <c r="Y1551">
        <f t="shared" si="123"/>
        <v>0</v>
      </c>
      <c r="Z1551">
        <f t="shared" si="125"/>
        <v>0</v>
      </c>
      <c r="AA1551" s="23">
        <f t="shared" si="124"/>
        <v>573.12554940000007</v>
      </c>
    </row>
    <row r="1552" spans="1:27" x14ac:dyDescent="0.25">
      <c r="A1552" s="10" t="s">
        <v>118</v>
      </c>
      <c r="B1552" s="10" t="s">
        <v>119</v>
      </c>
      <c r="C1552" s="11">
        <v>45726.791666666657</v>
      </c>
      <c r="D1552" s="12">
        <v>37.520000000000003</v>
      </c>
      <c r="E1552" s="12">
        <v>37.520000000000003</v>
      </c>
      <c r="F1552" s="13">
        <v>23.75</v>
      </c>
      <c r="G1552" s="14">
        <v>2940.01</v>
      </c>
      <c r="H1552" s="12">
        <v>2907.7</v>
      </c>
      <c r="I1552" s="12">
        <v>0</v>
      </c>
      <c r="J1552" s="10">
        <v>3.8</v>
      </c>
      <c r="K1552" s="10">
        <v>0</v>
      </c>
      <c r="L1552" s="14">
        <v>69825.237500000003</v>
      </c>
      <c r="M1552" s="14">
        <v>589.19615374369607</v>
      </c>
      <c r="N1552" s="14">
        <v>-877.592985</v>
      </c>
      <c r="O1552" s="14">
        <v>-640.38095086630369</v>
      </c>
      <c r="P1552" s="14">
        <v>-640.38095086630369</v>
      </c>
      <c r="Q1552" s="16">
        <v>0</v>
      </c>
      <c r="R1552" s="14">
        <v>-254.79302663999991</v>
      </c>
      <c r="S1552" s="16">
        <v>1361.59213125</v>
      </c>
      <c r="T1552" s="14">
        <v>122.77799999999981</v>
      </c>
      <c r="U1552" s="14">
        <v>0</v>
      </c>
      <c r="V1552" s="14">
        <v>1847</v>
      </c>
      <c r="W1552">
        <f t="shared" si="121"/>
        <v>19</v>
      </c>
      <c r="X1552">
        <f t="shared" si="122"/>
        <v>11049.259999999998</v>
      </c>
      <c r="Y1552">
        <f t="shared" si="123"/>
        <v>0</v>
      </c>
      <c r="Z1552">
        <f t="shared" si="125"/>
        <v>0</v>
      </c>
      <c r="AA1552" s="23">
        <f t="shared" si="124"/>
        <v>1361.59213125</v>
      </c>
    </row>
    <row r="1553" spans="1:27" x14ac:dyDescent="0.25">
      <c r="A1553" s="10" t="s">
        <v>122</v>
      </c>
      <c r="B1553" s="10" t="s">
        <v>123</v>
      </c>
      <c r="C1553" s="11">
        <v>45726.791666666657</v>
      </c>
      <c r="D1553" s="12">
        <v>18.5</v>
      </c>
      <c r="E1553" s="12">
        <v>18.5</v>
      </c>
      <c r="F1553" s="13">
        <v>18.760000000000002</v>
      </c>
      <c r="G1553" s="14">
        <v>2940.01</v>
      </c>
      <c r="H1553" s="12">
        <v>0</v>
      </c>
      <c r="I1553" s="12">
        <v>0</v>
      </c>
      <c r="J1553" s="10">
        <v>0</v>
      </c>
      <c r="K1553" s="10">
        <v>0</v>
      </c>
      <c r="L1553" s="14">
        <v>55154.587600000013</v>
      </c>
      <c r="M1553" s="14">
        <v>705.68098640824917</v>
      </c>
      <c r="N1553" s="14">
        <v>-298.58920000000188</v>
      </c>
      <c r="O1553" s="14">
        <v>-113.63345359175111</v>
      </c>
      <c r="P1553" s="14">
        <v>-113.63345359175111</v>
      </c>
      <c r="Q1553" s="16">
        <v>0</v>
      </c>
      <c r="R1553" s="14">
        <v>-24.696083999999988</v>
      </c>
      <c r="S1553" s="16">
        <v>844.01052400000026</v>
      </c>
      <c r="T1553" s="14">
        <v>0</v>
      </c>
      <c r="U1553" s="14">
        <v>0</v>
      </c>
      <c r="V1553" s="14">
        <v>1847</v>
      </c>
      <c r="W1553">
        <f t="shared" si="121"/>
        <v>19</v>
      </c>
      <c r="X1553">
        <f t="shared" si="122"/>
        <v>0</v>
      </c>
      <c r="Y1553">
        <f t="shared" si="123"/>
        <v>0</v>
      </c>
      <c r="Z1553">
        <f t="shared" si="125"/>
        <v>0</v>
      </c>
      <c r="AA1553" s="23">
        <f t="shared" si="124"/>
        <v>844.01052400000026</v>
      </c>
    </row>
    <row r="1554" spans="1:27" x14ac:dyDescent="0.25">
      <c r="A1554" s="10" t="s">
        <v>26</v>
      </c>
      <c r="B1554" s="10" t="s">
        <v>27</v>
      </c>
      <c r="C1554" s="11">
        <v>45726.791666666657</v>
      </c>
      <c r="D1554" s="12">
        <v>34.39</v>
      </c>
      <c r="E1554" s="12">
        <v>34.39</v>
      </c>
      <c r="F1554" s="13">
        <v>35.369999999999997</v>
      </c>
      <c r="G1554" s="14">
        <v>2940.01</v>
      </c>
      <c r="H1554" s="12">
        <v>0</v>
      </c>
      <c r="I1554" s="12">
        <v>2907.7</v>
      </c>
      <c r="J1554" s="10">
        <v>0</v>
      </c>
      <c r="K1554" s="10">
        <v>1.5</v>
      </c>
      <c r="L1554" s="14">
        <v>103988.1537</v>
      </c>
      <c r="M1554" s="14">
        <v>724.00474618849023</v>
      </c>
      <c r="N1554" s="14">
        <v>-46.746158999999459</v>
      </c>
      <c r="O1554" s="14">
        <v>-0.82638406150981936</v>
      </c>
      <c r="P1554" s="14">
        <v>-0.82638406150981936</v>
      </c>
      <c r="Q1554" s="16">
        <v>0</v>
      </c>
      <c r="R1554" s="14">
        <v>-6.6150225000000056</v>
      </c>
      <c r="S1554" s="16">
        <v>779.91115274999993</v>
      </c>
      <c r="T1554" s="14">
        <v>-48.464999999999918</v>
      </c>
      <c r="U1554" s="14">
        <v>0</v>
      </c>
      <c r="V1554" s="14">
        <v>1847</v>
      </c>
      <c r="W1554">
        <f t="shared" si="121"/>
        <v>19</v>
      </c>
      <c r="X1554">
        <f t="shared" si="122"/>
        <v>0</v>
      </c>
      <c r="Y1554">
        <f t="shared" si="123"/>
        <v>4361.5499999999993</v>
      </c>
      <c r="Z1554">
        <f t="shared" si="125"/>
        <v>0</v>
      </c>
      <c r="AA1554" s="23">
        <f t="shared" si="124"/>
        <v>779.91115274999993</v>
      </c>
    </row>
    <row r="1555" spans="1:27" x14ac:dyDescent="0.25">
      <c r="A1555" s="10" t="s">
        <v>46</v>
      </c>
      <c r="B1555" s="10" t="s">
        <v>47</v>
      </c>
      <c r="C1555" s="11">
        <v>45726.791666666657</v>
      </c>
      <c r="D1555" s="12">
        <v>3</v>
      </c>
      <c r="E1555" s="12">
        <v>3</v>
      </c>
      <c r="F1555" s="13">
        <v>8</v>
      </c>
      <c r="G1555" s="14">
        <v>2940.01</v>
      </c>
      <c r="H1555" s="12">
        <v>0</v>
      </c>
      <c r="I1555" s="12">
        <v>2907.7</v>
      </c>
      <c r="J1555" s="10">
        <v>0</v>
      </c>
      <c r="K1555" s="10">
        <v>5</v>
      </c>
      <c r="L1555" s="14">
        <v>23520.080000000002</v>
      </c>
      <c r="M1555" s="14">
        <v>755.73311999999805</v>
      </c>
      <c r="N1555" s="14">
        <v>0</v>
      </c>
      <c r="O1555" s="14">
        <v>0</v>
      </c>
      <c r="P1555" s="14">
        <v>0</v>
      </c>
      <c r="Q1555" s="16">
        <v>0</v>
      </c>
      <c r="R1555" s="14">
        <v>0</v>
      </c>
      <c r="S1555" s="16">
        <v>917.28312000000005</v>
      </c>
      <c r="T1555" s="14">
        <v>-161.550000000002</v>
      </c>
      <c r="U1555" s="14">
        <v>0</v>
      </c>
      <c r="V1555" s="14">
        <v>1847</v>
      </c>
      <c r="W1555">
        <f t="shared" si="121"/>
        <v>19</v>
      </c>
      <c r="X1555">
        <f t="shared" si="122"/>
        <v>0</v>
      </c>
      <c r="Y1555">
        <f t="shared" si="123"/>
        <v>14538.5</v>
      </c>
      <c r="Z1555">
        <f t="shared" si="125"/>
        <v>0</v>
      </c>
      <c r="AA1555" s="23">
        <f t="shared" si="124"/>
        <v>917.28312000000005</v>
      </c>
    </row>
    <row r="1556" spans="1:27" x14ac:dyDescent="0.25">
      <c r="A1556" s="10" t="s">
        <v>73</v>
      </c>
      <c r="B1556" s="10" t="s">
        <v>75</v>
      </c>
      <c r="C1556" s="11">
        <v>45726.791666666657</v>
      </c>
      <c r="D1556" s="12">
        <v>10.3</v>
      </c>
      <c r="E1556" s="12">
        <v>10.3</v>
      </c>
      <c r="F1556" s="13">
        <v>11.49</v>
      </c>
      <c r="G1556" s="14">
        <v>2940.01</v>
      </c>
      <c r="H1556" s="12">
        <v>0</v>
      </c>
      <c r="I1556" s="12">
        <v>2907.7</v>
      </c>
      <c r="J1556" s="10">
        <v>0</v>
      </c>
      <c r="K1556" s="10">
        <v>1.7</v>
      </c>
      <c r="L1556" s="14">
        <v>33780.714900000014</v>
      </c>
      <c r="M1556" s="14">
        <v>808.23193184837453</v>
      </c>
      <c r="N1556" s="14">
        <v>-44.982152999999968</v>
      </c>
      <c r="O1556" s="14">
        <v>-15.13965555162561</v>
      </c>
      <c r="P1556" s="14">
        <v>-15.13965555162561</v>
      </c>
      <c r="Q1556" s="16">
        <v>0</v>
      </c>
      <c r="R1556" s="14">
        <v>0</v>
      </c>
      <c r="S1556" s="16">
        <v>878.29858740000009</v>
      </c>
      <c r="T1556" s="14">
        <v>-54.926999999999907</v>
      </c>
      <c r="U1556" s="14">
        <v>0</v>
      </c>
      <c r="V1556" s="14">
        <v>1847</v>
      </c>
      <c r="W1556">
        <f t="shared" si="121"/>
        <v>19</v>
      </c>
      <c r="X1556">
        <f t="shared" si="122"/>
        <v>0</v>
      </c>
      <c r="Y1556">
        <f t="shared" si="123"/>
        <v>4943.0899999999992</v>
      </c>
      <c r="Z1556">
        <f t="shared" si="125"/>
        <v>0</v>
      </c>
      <c r="AA1556" s="23">
        <f t="shared" si="124"/>
        <v>878.29858740000009</v>
      </c>
    </row>
    <row r="1557" spans="1:27" x14ac:dyDescent="0.25">
      <c r="A1557" s="10" t="s">
        <v>115</v>
      </c>
      <c r="B1557" s="10" t="s">
        <v>117</v>
      </c>
      <c r="C1557" s="11">
        <v>45726.791666666657</v>
      </c>
      <c r="D1557" s="12">
        <v>24.64</v>
      </c>
      <c r="E1557" s="12">
        <v>24.64</v>
      </c>
      <c r="F1557" s="13">
        <v>17.079999999999998</v>
      </c>
      <c r="G1557" s="14">
        <v>2940.01</v>
      </c>
      <c r="H1557" s="12">
        <v>2907.7</v>
      </c>
      <c r="I1557" s="12">
        <v>0</v>
      </c>
      <c r="J1557" s="10">
        <v>9.8000000000000007</v>
      </c>
      <c r="K1557" s="10">
        <v>0</v>
      </c>
      <c r="L1557" s="14">
        <v>50215.370799999997</v>
      </c>
      <c r="M1557" s="14">
        <v>871.65684145112323</v>
      </c>
      <c r="N1557" s="14">
        <v>-2618.397599999998</v>
      </c>
      <c r="O1557" s="14">
        <v>-1403.3806197488809</v>
      </c>
      <c r="P1557" s="14">
        <v>-1403.3806197488809</v>
      </c>
      <c r="Q1557" s="16">
        <v>0</v>
      </c>
      <c r="R1557" s="14">
        <v>0</v>
      </c>
      <c r="S1557" s="16">
        <v>1958.3994611999999</v>
      </c>
      <c r="T1557" s="14">
        <v>316.63800000000401</v>
      </c>
      <c r="U1557" s="14">
        <v>0</v>
      </c>
      <c r="V1557" s="14">
        <v>1847</v>
      </c>
      <c r="W1557">
        <f t="shared" si="121"/>
        <v>19</v>
      </c>
      <c r="X1557">
        <f t="shared" si="122"/>
        <v>28495.46</v>
      </c>
      <c r="Y1557">
        <f t="shared" si="123"/>
        <v>0</v>
      </c>
      <c r="Z1557">
        <f t="shared" si="125"/>
        <v>0</v>
      </c>
      <c r="AA1557" s="23">
        <f t="shared" si="124"/>
        <v>1958.3994611999999</v>
      </c>
    </row>
    <row r="1558" spans="1:27" x14ac:dyDescent="0.25">
      <c r="A1558" s="10" t="s">
        <v>110</v>
      </c>
      <c r="B1558" s="10" t="s">
        <v>111</v>
      </c>
      <c r="C1558" s="11">
        <v>45726.791666666657</v>
      </c>
      <c r="D1558" s="12">
        <v>12.46</v>
      </c>
      <c r="E1558" s="12">
        <v>12.46</v>
      </c>
      <c r="F1558" s="13">
        <v>13.99</v>
      </c>
      <c r="G1558" s="14">
        <v>2940.01</v>
      </c>
      <c r="H1558" s="12">
        <v>0</v>
      </c>
      <c r="I1558" s="12">
        <v>2907.7</v>
      </c>
      <c r="J1558" s="10">
        <v>0</v>
      </c>
      <c r="K1558" s="10">
        <v>1.7</v>
      </c>
      <c r="L1558" s="14">
        <v>41130.7399</v>
      </c>
      <c r="M1558" s="14">
        <v>925.16185567610626</v>
      </c>
      <c r="N1558" s="14">
        <v>-18.52206299999991</v>
      </c>
      <c r="O1558" s="14">
        <v>-7.0489019238939887</v>
      </c>
      <c r="P1558" s="14">
        <v>-7.0489019238939887</v>
      </c>
      <c r="Q1558" s="16">
        <v>0</v>
      </c>
      <c r="R1558" s="14">
        <v>0</v>
      </c>
      <c r="S1558" s="16">
        <v>987.1377576000001</v>
      </c>
      <c r="T1558" s="14">
        <v>-54.926999999999907</v>
      </c>
      <c r="U1558" s="14">
        <v>0</v>
      </c>
      <c r="V1558" s="14">
        <v>1847</v>
      </c>
      <c r="W1558">
        <f t="shared" si="121"/>
        <v>19</v>
      </c>
      <c r="X1558">
        <f t="shared" si="122"/>
        <v>0</v>
      </c>
      <c r="Y1558">
        <f t="shared" si="123"/>
        <v>4943.0899999999992</v>
      </c>
      <c r="Z1558">
        <f t="shared" si="125"/>
        <v>0</v>
      </c>
      <c r="AA1558" s="23">
        <f t="shared" si="124"/>
        <v>987.1377576000001</v>
      </c>
    </row>
    <row r="1559" spans="1:27" x14ac:dyDescent="0.25">
      <c r="A1559" s="10" t="s">
        <v>118</v>
      </c>
      <c r="B1559" s="10" t="s">
        <v>121</v>
      </c>
      <c r="C1559" s="11">
        <v>45726.791666666657</v>
      </c>
      <c r="D1559" s="12">
        <v>17.600000000000001</v>
      </c>
      <c r="E1559" s="12">
        <v>17.600000000000001</v>
      </c>
      <c r="F1559" s="13">
        <v>17.8</v>
      </c>
      <c r="G1559" s="14">
        <v>2940.01</v>
      </c>
      <c r="H1559" s="12">
        <v>0</v>
      </c>
      <c r="I1559" s="12">
        <v>0</v>
      </c>
      <c r="J1559" s="10">
        <v>0</v>
      </c>
      <c r="K1559" s="10">
        <v>0</v>
      </c>
      <c r="L1559" s="14">
        <v>52332.178000000007</v>
      </c>
      <c r="M1559" s="14">
        <v>974.09559501514173</v>
      </c>
      <c r="N1559" s="14">
        <v>-229.6839999999992</v>
      </c>
      <c r="O1559" s="14">
        <v>-46.381875984858482</v>
      </c>
      <c r="P1559" s="14">
        <v>-46.381875984858482</v>
      </c>
      <c r="Q1559" s="16">
        <v>0</v>
      </c>
      <c r="R1559" s="14">
        <v>0</v>
      </c>
      <c r="S1559" s="16">
        <v>1020.477471</v>
      </c>
      <c r="T1559" s="14">
        <v>0</v>
      </c>
      <c r="U1559" s="14">
        <v>0</v>
      </c>
      <c r="V1559" s="14">
        <v>1847</v>
      </c>
      <c r="W1559">
        <f t="shared" si="121"/>
        <v>19</v>
      </c>
      <c r="X1559">
        <f t="shared" si="122"/>
        <v>0</v>
      </c>
      <c r="Y1559">
        <f t="shared" si="123"/>
        <v>0</v>
      </c>
      <c r="Z1559">
        <f t="shared" si="125"/>
        <v>0</v>
      </c>
      <c r="AA1559" s="23">
        <f t="shared" si="124"/>
        <v>1020.477471</v>
      </c>
    </row>
    <row r="1560" spans="1:27" x14ac:dyDescent="0.25">
      <c r="A1560" s="10" t="s">
        <v>26</v>
      </c>
      <c r="B1560" s="10" t="s">
        <v>42</v>
      </c>
      <c r="C1560" s="11">
        <v>45726.791666666657</v>
      </c>
      <c r="D1560" s="12">
        <v>19.010000000000002</v>
      </c>
      <c r="E1560" s="12">
        <v>19.010000000000002</v>
      </c>
      <c r="F1560" s="13">
        <v>19.84</v>
      </c>
      <c r="G1560" s="14">
        <v>2940.01</v>
      </c>
      <c r="H1560" s="12">
        <v>0</v>
      </c>
      <c r="I1560" s="12">
        <v>2907.7</v>
      </c>
      <c r="J1560" s="10">
        <v>0</v>
      </c>
      <c r="K1560" s="10">
        <v>4.8</v>
      </c>
      <c r="L1560" s="14">
        <v>58329.798400000007</v>
      </c>
      <c r="M1560" s="14">
        <v>1335.078948999256</v>
      </c>
      <c r="N1560" s="14">
        <v>-349.27318799999989</v>
      </c>
      <c r="O1560" s="14">
        <v>-143.06740620074231</v>
      </c>
      <c r="P1560" s="14">
        <v>-143.06740620074231</v>
      </c>
      <c r="Q1560" s="16">
        <v>0</v>
      </c>
      <c r="R1560" s="14">
        <v>0</v>
      </c>
      <c r="S1560" s="16">
        <v>1633.2343552</v>
      </c>
      <c r="T1560" s="14">
        <v>-155.0880000000019</v>
      </c>
      <c r="U1560" s="14">
        <v>0</v>
      </c>
      <c r="V1560" s="14">
        <v>1847</v>
      </c>
      <c r="W1560">
        <f t="shared" si="121"/>
        <v>19</v>
      </c>
      <c r="X1560">
        <f t="shared" si="122"/>
        <v>0</v>
      </c>
      <c r="Y1560">
        <f t="shared" si="123"/>
        <v>13956.96</v>
      </c>
      <c r="Z1560">
        <f t="shared" si="125"/>
        <v>0</v>
      </c>
      <c r="AA1560" s="23">
        <f t="shared" si="124"/>
        <v>1633.2343552</v>
      </c>
    </row>
    <row r="1561" spans="1:27" x14ac:dyDescent="0.25">
      <c r="A1561" s="10" t="s">
        <v>80</v>
      </c>
      <c r="B1561" s="10" t="s">
        <v>85</v>
      </c>
      <c r="C1561" s="11">
        <v>45726.791666666657</v>
      </c>
      <c r="D1561" s="12">
        <v>42</v>
      </c>
      <c r="E1561" s="12">
        <v>42</v>
      </c>
      <c r="F1561" s="13">
        <v>35.979999999999997</v>
      </c>
      <c r="G1561" s="14">
        <v>2940.01</v>
      </c>
      <c r="H1561" s="12">
        <v>0</v>
      </c>
      <c r="I1561" s="12">
        <v>2907.7</v>
      </c>
      <c r="J1561" s="10">
        <v>0</v>
      </c>
      <c r="K1561" s="10">
        <v>1.7</v>
      </c>
      <c r="L1561" s="14">
        <v>105781.5598</v>
      </c>
      <c r="M1561" s="14">
        <v>2530.2053988350999</v>
      </c>
      <c r="N1561" s="14">
        <v>-680.90631600000029</v>
      </c>
      <c r="O1561" s="14">
        <v>-429.64205546490018</v>
      </c>
      <c r="P1561" s="14">
        <v>-429.64205546490018</v>
      </c>
      <c r="Q1561" s="16">
        <v>0</v>
      </c>
      <c r="R1561" s="14">
        <v>0</v>
      </c>
      <c r="S1561" s="16">
        <v>3014.7744543000008</v>
      </c>
      <c r="T1561" s="14">
        <v>-54.926999999999907</v>
      </c>
      <c r="U1561" s="14">
        <v>0</v>
      </c>
      <c r="V1561" s="14">
        <v>1847</v>
      </c>
      <c r="W1561">
        <f t="shared" si="121"/>
        <v>19</v>
      </c>
      <c r="X1561">
        <f t="shared" si="122"/>
        <v>0</v>
      </c>
      <c r="Y1561">
        <f t="shared" si="123"/>
        <v>4943.0899999999992</v>
      </c>
      <c r="Z1561">
        <f t="shared" si="125"/>
        <v>0</v>
      </c>
      <c r="AA1561" s="23">
        <f t="shared" si="124"/>
        <v>3014.7744543000008</v>
      </c>
    </row>
    <row r="1562" spans="1:27" x14ac:dyDescent="0.25">
      <c r="A1562" s="10" t="s">
        <v>106</v>
      </c>
      <c r="B1562" s="10" t="s">
        <v>107</v>
      </c>
      <c r="C1562" s="11">
        <v>45726.833333333343</v>
      </c>
      <c r="D1562" s="12">
        <v>77.8</v>
      </c>
      <c r="E1562" s="12">
        <v>77.8</v>
      </c>
      <c r="F1562" s="13">
        <v>95.970000000000013</v>
      </c>
      <c r="G1562" s="14">
        <v>2936.47</v>
      </c>
      <c r="H1562" s="12">
        <v>0</v>
      </c>
      <c r="I1562" s="12">
        <v>2902.9</v>
      </c>
      <c r="J1562" s="10">
        <v>0</v>
      </c>
      <c r="K1562" s="10">
        <v>0.7</v>
      </c>
      <c r="L1562" s="14">
        <v>281813.02590000001</v>
      </c>
      <c r="M1562" s="14">
        <v>-10473.92233062718</v>
      </c>
      <c r="N1562" s="14">
        <v>-10011.95392700001</v>
      </c>
      <c r="O1562" s="14">
        <v>-9257.1887461271763</v>
      </c>
      <c r="P1562" s="14">
        <v>-9257.1887461271763</v>
      </c>
      <c r="Q1562" s="16">
        <v>0</v>
      </c>
      <c r="R1562" s="14">
        <v>-1193.2345845</v>
      </c>
      <c r="S1562" s="16">
        <v>0</v>
      </c>
      <c r="T1562" s="14">
        <v>-23.4989999999998</v>
      </c>
      <c r="U1562" s="14">
        <v>0</v>
      </c>
      <c r="V1562" s="14">
        <v>2436.4699999999998</v>
      </c>
      <c r="W1562">
        <f t="shared" si="121"/>
        <v>20</v>
      </c>
      <c r="X1562">
        <f t="shared" si="122"/>
        <v>0</v>
      </c>
      <c r="Y1562">
        <f t="shared" si="123"/>
        <v>2032.03</v>
      </c>
      <c r="Z1562">
        <f t="shared" si="125"/>
        <v>0</v>
      </c>
      <c r="AA1562" s="23">
        <f t="shared" si="124"/>
        <v>0</v>
      </c>
    </row>
    <row r="1563" spans="1:27" x14ac:dyDescent="0.25">
      <c r="A1563" s="10" t="s">
        <v>115</v>
      </c>
      <c r="B1563" s="10" t="s">
        <v>117</v>
      </c>
      <c r="C1563" s="11">
        <v>45726.833333333343</v>
      </c>
      <c r="D1563" s="12">
        <v>28.17</v>
      </c>
      <c r="E1563" s="12">
        <v>28.17</v>
      </c>
      <c r="F1563" s="13">
        <v>37.01</v>
      </c>
      <c r="G1563" s="14">
        <v>2936.47</v>
      </c>
      <c r="H1563" s="12">
        <v>2902.8999999999992</v>
      </c>
      <c r="I1563" s="12">
        <v>0</v>
      </c>
      <c r="J1563" s="10">
        <v>12.3</v>
      </c>
      <c r="K1563" s="10">
        <v>0</v>
      </c>
      <c r="L1563" s="14">
        <v>108678.7547</v>
      </c>
      <c r="M1563" s="14">
        <v>-8718.9537311225304</v>
      </c>
      <c r="N1563" s="14">
        <v>-12098.016451</v>
      </c>
      <c r="O1563" s="14">
        <v>-11806.94779054253</v>
      </c>
      <c r="P1563" s="14">
        <v>-11806.94779054253</v>
      </c>
      <c r="Q1563" s="16">
        <v>0</v>
      </c>
      <c r="R1563" s="14">
        <v>-1563.38837388</v>
      </c>
      <c r="S1563" s="16">
        <v>4238.4714332999993</v>
      </c>
      <c r="T1563" s="14">
        <v>412.91100000000199</v>
      </c>
      <c r="U1563" s="14">
        <v>0</v>
      </c>
      <c r="V1563" s="14">
        <v>2436.4699999999998</v>
      </c>
      <c r="W1563">
        <f t="shared" si="121"/>
        <v>20</v>
      </c>
      <c r="X1563">
        <f t="shared" si="122"/>
        <v>35705.669999999991</v>
      </c>
      <c r="Y1563">
        <f t="shared" si="123"/>
        <v>0</v>
      </c>
      <c r="Z1563">
        <f t="shared" si="125"/>
        <v>0</v>
      </c>
      <c r="AA1563" s="23">
        <f t="shared" si="124"/>
        <v>4238.4714332999993</v>
      </c>
    </row>
    <row r="1564" spans="1:27" x14ac:dyDescent="0.25">
      <c r="A1564" s="10" t="s">
        <v>98</v>
      </c>
      <c r="B1564" s="10" t="s">
        <v>100</v>
      </c>
      <c r="C1564" s="11">
        <v>45726.833333333343</v>
      </c>
      <c r="D1564" s="12">
        <v>18.2</v>
      </c>
      <c r="E1564" s="12">
        <v>9.1</v>
      </c>
      <c r="F1564" s="13">
        <v>13.81</v>
      </c>
      <c r="G1564" s="14">
        <v>2936.47</v>
      </c>
      <c r="H1564" s="12">
        <v>2902.9</v>
      </c>
      <c r="I1564" s="12">
        <v>0</v>
      </c>
      <c r="J1564" s="10">
        <v>5</v>
      </c>
      <c r="K1564" s="10">
        <v>0</v>
      </c>
      <c r="L1564" s="14">
        <v>40552.650699999998</v>
      </c>
      <c r="M1564" s="14">
        <v>-5096.8871800316247</v>
      </c>
      <c r="N1564" s="14">
        <v>-5564.7437110000019</v>
      </c>
      <c r="O1564" s="14">
        <v>-5374.8230221316226</v>
      </c>
      <c r="P1564" s="14">
        <v>-5374.8230221316226</v>
      </c>
      <c r="Q1564" s="16">
        <v>0</v>
      </c>
      <c r="R1564" s="14">
        <v>-779.54469089999998</v>
      </c>
      <c r="S1564" s="16">
        <v>889.6305329999999</v>
      </c>
      <c r="T1564" s="14">
        <v>167.8499999999986</v>
      </c>
      <c r="U1564" s="14">
        <v>0</v>
      </c>
      <c r="V1564" s="14">
        <v>2436.4699999999998</v>
      </c>
      <c r="W1564">
        <f t="shared" si="121"/>
        <v>20</v>
      </c>
      <c r="X1564">
        <f t="shared" si="122"/>
        <v>14514.5</v>
      </c>
      <c r="Y1564">
        <f t="shared" si="123"/>
        <v>0</v>
      </c>
      <c r="Z1564">
        <f t="shared" si="125"/>
        <v>405.52650699999998</v>
      </c>
      <c r="AA1564" s="23">
        <f t="shared" si="124"/>
        <v>1700.6835469999999</v>
      </c>
    </row>
    <row r="1565" spans="1:27" x14ac:dyDescent="0.25">
      <c r="A1565" s="10" t="s">
        <v>98</v>
      </c>
      <c r="B1565" s="10" t="s">
        <v>104</v>
      </c>
      <c r="C1565" s="11">
        <v>45726.833333333343</v>
      </c>
      <c r="D1565" s="12">
        <v>43.86</v>
      </c>
      <c r="E1565" s="12">
        <v>21.93</v>
      </c>
      <c r="F1565" s="13">
        <v>36.4</v>
      </c>
      <c r="G1565" s="14">
        <v>2936.47</v>
      </c>
      <c r="H1565" s="12">
        <v>0</v>
      </c>
      <c r="I1565" s="12">
        <v>2902.9</v>
      </c>
      <c r="J1565" s="10">
        <v>0</v>
      </c>
      <c r="K1565" s="10">
        <v>2.1</v>
      </c>
      <c r="L1565" s="14">
        <v>106887.508</v>
      </c>
      <c r="M1565" s="14">
        <v>-4919.2791919072197</v>
      </c>
      <c r="N1565" s="14">
        <v>-7049.0574300000017</v>
      </c>
      <c r="O1565" s="14">
        <v>-6548.4699517372201</v>
      </c>
      <c r="P1565" s="14">
        <v>-6548.4699517372201</v>
      </c>
      <c r="Q1565" s="16">
        <v>0</v>
      </c>
      <c r="R1565" s="14">
        <v>-645.17476016999967</v>
      </c>
      <c r="S1565" s="16">
        <v>2344.8625200000001</v>
      </c>
      <c r="T1565" s="14">
        <v>-70.496999999999389</v>
      </c>
      <c r="U1565" s="14">
        <v>0</v>
      </c>
      <c r="V1565" s="14">
        <v>2436.4699999999998</v>
      </c>
      <c r="W1565">
        <f t="shared" si="121"/>
        <v>20</v>
      </c>
      <c r="X1565">
        <f t="shared" si="122"/>
        <v>0</v>
      </c>
      <c r="Y1565">
        <f t="shared" si="123"/>
        <v>6096.09</v>
      </c>
      <c r="Z1565">
        <f t="shared" si="125"/>
        <v>1068.87508</v>
      </c>
      <c r="AA1565" s="23">
        <f t="shared" si="124"/>
        <v>4482.6126800000002</v>
      </c>
    </row>
    <row r="1566" spans="1:27" x14ac:dyDescent="0.25">
      <c r="A1566" s="10" t="s">
        <v>118</v>
      </c>
      <c r="B1566" s="10" t="s">
        <v>119</v>
      </c>
      <c r="C1566" s="11">
        <v>45726.833333333343</v>
      </c>
      <c r="D1566" s="12">
        <v>67.08</v>
      </c>
      <c r="E1566" s="12">
        <v>67.08</v>
      </c>
      <c r="F1566" s="13">
        <v>85.85</v>
      </c>
      <c r="G1566" s="14">
        <v>2936.47</v>
      </c>
      <c r="H1566" s="12">
        <v>2902.9</v>
      </c>
      <c r="I1566" s="12">
        <v>0</v>
      </c>
      <c r="J1566" s="10">
        <v>0.8</v>
      </c>
      <c r="K1566" s="10">
        <v>0</v>
      </c>
      <c r="L1566" s="14">
        <v>252095.94949999999</v>
      </c>
      <c r="M1566" s="14">
        <v>-4519.2831848425794</v>
      </c>
      <c r="N1566" s="14">
        <v>-11203.989654999999</v>
      </c>
      <c r="O1566" s="14">
        <v>-8971.6343924425782</v>
      </c>
      <c r="P1566" s="14">
        <v>-8971.6343924425782</v>
      </c>
      <c r="Q1566" s="16">
        <v>0</v>
      </c>
      <c r="R1566" s="14">
        <v>-490.37580765000013</v>
      </c>
      <c r="S1566" s="16">
        <v>4915.8710152499998</v>
      </c>
      <c r="T1566" s="14">
        <v>26.855999999999771</v>
      </c>
      <c r="U1566" s="14">
        <v>0</v>
      </c>
      <c r="V1566" s="14">
        <v>2436.4699999999998</v>
      </c>
      <c r="W1566">
        <f t="shared" si="121"/>
        <v>20</v>
      </c>
      <c r="X1566">
        <f t="shared" si="122"/>
        <v>2322.3200000000002</v>
      </c>
      <c r="Y1566">
        <f t="shared" si="123"/>
        <v>0</v>
      </c>
      <c r="Z1566">
        <f t="shared" si="125"/>
        <v>0</v>
      </c>
      <c r="AA1566" s="23">
        <f t="shared" si="124"/>
        <v>4915.8710152499998</v>
      </c>
    </row>
    <row r="1567" spans="1:27" x14ac:dyDescent="0.25">
      <c r="A1567" s="10" t="s">
        <v>73</v>
      </c>
      <c r="B1567" s="10" t="s">
        <v>76</v>
      </c>
      <c r="C1567" s="11">
        <v>45726.833333333343</v>
      </c>
      <c r="D1567" s="12">
        <v>23.37</v>
      </c>
      <c r="E1567" s="12">
        <v>23.37</v>
      </c>
      <c r="F1567" s="13">
        <v>27</v>
      </c>
      <c r="G1567" s="14">
        <v>2936.47</v>
      </c>
      <c r="H1567" s="12">
        <v>2902.9</v>
      </c>
      <c r="I1567" s="12">
        <v>0</v>
      </c>
      <c r="J1567" s="10">
        <v>7.2</v>
      </c>
      <c r="K1567" s="10">
        <v>0</v>
      </c>
      <c r="L1567" s="14">
        <v>79284.689999999988</v>
      </c>
      <c r="M1567" s="14">
        <v>-3200.0846867235582</v>
      </c>
      <c r="N1567" s="14">
        <v>-6189.4162800000022</v>
      </c>
      <c r="O1567" s="14">
        <v>-4848.2726590935554</v>
      </c>
      <c r="P1567" s="14">
        <v>-4848.2726590935554</v>
      </c>
      <c r="Q1567" s="16">
        <v>0</v>
      </c>
      <c r="R1567" s="14">
        <v>-654.91796762999991</v>
      </c>
      <c r="S1567" s="16">
        <v>2061.4019400000002</v>
      </c>
      <c r="T1567" s="14">
        <v>241.7039999999979</v>
      </c>
      <c r="U1567" s="14">
        <v>0</v>
      </c>
      <c r="V1567" s="14">
        <v>2436.4699999999998</v>
      </c>
      <c r="W1567">
        <f t="shared" si="121"/>
        <v>20</v>
      </c>
      <c r="X1567">
        <f t="shared" si="122"/>
        <v>20900.88</v>
      </c>
      <c r="Y1567">
        <f t="shared" si="123"/>
        <v>0</v>
      </c>
      <c r="Z1567">
        <f t="shared" si="125"/>
        <v>0</v>
      </c>
      <c r="AA1567" s="23">
        <f t="shared" si="124"/>
        <v>2061.4019400000002</v>
      </c>
    </row>
    <row r="1568" spans="1:27" x14ac:dyDescent="0.25">
      <c r="A1568" s="10" t="s">
        <v>26</v>
      </c>
      <c r="B1568" s="10" t="s">
        <v>37</v>
      </c>
      <c r="C1568" s="11">
        <v>45726.833333333343</v>
      </c>
      <c r="D1568" s="12">
        <v>6.8</v>
      </c>
      <c r="E1568" s="12">
        <v>6.8</v>
      </c>
      <c r="F1568" s="13">
        <v>12</v>
      </c>
      <c r="G1568" s="14">
        <v>2936.47</v>
      </c>
      <c r="H1568" s="12">
        <v>2902.9</v>
      </c>
      <c r="I1568" s="12">
        <v>0</v>
      </c>
      <c r="J1568" s="10">
        <v>1.8</v>
      </c>
      <c r="K1568" s="10">
        <v>0</v>
      </c>
      <c r="L1568" s="14">
        <v>35237.64</v>
      </c>
      <c r="M1568" s="14">
        <v>-3089.4774518353001</v>
      </c>
      <c r="N1568" s="14">
        <v>-4011.6587000000022</v>
      </c>
      <c r="O1568" s="14">
        <v>-3613.4634154452988</v>
      </c>
      <c r="P1568" s="14">
        <v>-3613.4634154452988</v>
      </c>
      <c r="Q1568" s="16">
        <v>0</v>
      </c>
      <c r="R1568" s="14">
        <v>-523.09395639000002</v>
      </c>
      <c r="S1568" s="16">
        <v>986.65391999999997</v>
      </c>
      <c r="T1568" s="14">
        <v>60.425999999999483</v>
      </c>
      <c r="U1568" s="14">
        <v>0</v>
      </c>
      <c r="V1568" s="14">
        <v>2436.4699999999998</v>
      </c>
      <c r="W1568">
        <f t="shared" si="121"/>
        <v>20</v>
      </c>
      <c r="X1568">
        <f t="shared" si="122"/>
        <v>5225.22</v>
      </c>
      <c r="Y1568">
        <f t="shared" si="123"/>
        <v>0</v>
      </c>
      <c r="Z1568">
        <f t="shared" si="125"/>
        <v>0</v>
      </c>
      <c r="AA1568" s="23">
        <f t="shared" si="124"/>
        <v>986.65391999999997</v>
      </c>
    </row>
    <row r="1569" spans="1:27" x14ac:dyDescent="0.25">
      <c r="A1569" s="10" t="s">
        <v>46</v>
      </c>
      <c r="B1569" s="10" t="s">
        <v>47</v>
      </c>
      <c r="C1569" s="11">
        <v>45726.833333333343</v>
      </c>
      <c r="D1569" s="12">
        <v>3</v>
      </c>
      <c r="E1569" s="12">
        <v>3</v>
      </c>
      <c r="F1569" s="13">
        <v>8</v>
      </c>
      <c r="G1569" s="14">
        <v>2936.47</v>
      </c>
      <c r="H1569" s="12">
        <v>0</v>
      </c>
      <c r="I1569" s="12">
        <v>0</v>
      </c>
      <c r="J1569" s="10">
        <v>0</v>
      </c>
      <c r="K1569" s="10">
        <v>0</v>
      </c>
      <c r="L1569" s="14">
        <v>23491.759999999998</v>
      </c>
      <c r="M1569" s="14">
        <v>-2740.887870106465</v>
      </c>
      <c r="N1569" s="14">
        <v>-2865.4705000000008</v>
      </c>
      <c r="O1569" s="14">
        <v>-2802.5537401064648</v>
      </c>
      <c r="P1569" s="14">
        <v>-2802.5537401064648</v>
      </c>
      <c r="Q1569" s="16">
        <v>0</v>
      </c>
      <c r="R1569" s="14">
        <v>-854.51276999999982</v>
      </c>
      <c r="S1569" s="16">
        <v>916.17863999999997</v>
      </c>
      <c r="T1569" s="14">
        <v>0</v>
      </c>
      <c r="U1569" s="14">
        <v>0</v>
      </c>
      <c r="V1569" s="14">
        <v>2436.4699999999998</v>
      </c>
      <c r="W1569">
        <f t="shared" si="121"/>
        <v>20</v>
      </c>
      <c r="X1569">
        <f t="shared" si="122"/>
        <v>0</v>
      </c>
      <c r="Y1569">
        <f t="shared" si="123"/>
        <v>0</v>
      </c>
      <c r="Z1569">
        <f t="shared" si="125"/>
        <v>0</v>
      </c>
      <c r="AA1569" s="23">
        <f t="shared" si="124"/>
        <v>916.17863999999997</v>
      </c>
    </row>
    <row r="1570" spans="1:27" x14ac:dyDescent="0.25">
      <c r="A1570" s="10" t="s">
        <v>112</v>
      </c>
      <c r="B1570" s="10" t="s">
        <v>113</v>
      </c>
      <c r="C1570" s="11">
        <v>45726.833333333343</v>
      </c>
      <c r="D1570" s="12">
        <v>8.19</v>
      </c>
      <c r="E1570" s="12">
        <v>8.19</v>
      </c>
      <c r="F1570" s="13">
        <v>10.23</v>
      </c>
      <c r="G1570" s="14">
        <v>2936.47</v>
      </c>
      <c r="H1570" s="12">
        <v>0</v>
      </c>
      <c r="I1570" s="12">
        <v>0</v>
      </c>
      <c r="J1570" s="10">
        <v>0</v>
      </c>
      <c r="K1570" s="10">
        <v>0</v>
      </c>
      <c r="L1570" s="14">
        <v>30040.088100000001</v>
      </c>
      <c r="M1570" s="14">
        <v>-2127.7662893361421</v>
      </c>
      <c r="N1570" s="14">
        <v>-1163.3810230000011</v>
      </c>
      <c r="O1570" s="14">
        <v>-1082.926216286141</v>
      </c>
      <c r="P1570" s="14">
        <v>-1082.926216286141</v>
      </c>
      <c r="Q1570" s="16">
        <v>0</v>
      </c>
      <c r="R1570" s="14">
        <v>-143.63743005000009</v>
      </c>
      <c r="S1570" s="16">
        <v>-901.20264299999997</v>
      </c>
      <c r="T1570" s="14">
        <v>0</v>
      </c>
      <c r="U1570" s="14">
        <v>0</v>
      </c>
      <c r="V1570" s="14">
        <v>2436.4699999999998</v>
      </c>
      <c r="W1570">
        <f t="shared" si="121"/>
        <v>20</v>
      </c>
      <c r="X1570">
        <f t="shared" si="122"/>
        <v>0</v>
      </c>
      <c r="Y1570">
        <f t="shared" si="123"/>
        <v>0</v>
      </c>
      <c r="Z1570">
        <f t="shared" si="125"/>
        <v>1315.7558587799999</v>
      </c>
      <c r="AA1570" s="23">
        <f t="shared" si="124"/>
        <v>1730.3090745599998</v>
      </c>
    </row>
    <row r="1571" spans="1:27" x14ac:dyDescent="0.25">
      <c r="A1571" s="10" t="s">
        <v>26</v>
      </c>
      <c r="B1571" s="10" t="s">
        <v>40</v>
      </c>
      <c r="C1571" s="11">
        <v>45726.833333333343</v>
      </c>
      <c r="D1571" s="12">
        <v>7.24</v>
      </c>
      <c r="E1571" s="12">
        <v>7.24</v>
      </c>
      <c r="F1571" s="13">
        <v>11.19</v>
      </c>
      <c r="G1571" s="14">
        <v>2936.47</v>
      </c>
      <c r="H1571" s="12">
        <v>0</v>
      </c>
      <c r="I1571" s="12">
        <v>0</v>
      </c>
      <c r="J1571" s="10">
        <v>0</v>
      </c>
      <c r="K1571" s="10">
        <v>0</v>
      </c>
      <c r="L1571" s="14">
        <v>32859.099299999987</v>
      </c>
      <c r="M1571" s="14">
        <v>-1209.3070011127411</v>
      </c>
      <c r="N1571" s="14">
        <v>-2286.6454590000012</v>
      </c>
      <c r="O1571" s="14">
        <v>-1915.328356152741</v>
      </c>
      <c r="P1571" s="14">
        <v>-1915.328356152741</v>
      </c>
      <c r="Q1571" s="16">
        <v>0</v>
      </c>
      <c r="R1571" s="14">
        <v>-214.03342535999991</v>
      </c>
      <c r="S1571" s="16">
        <v>920.05478039999991</v>
      </c>
      <c r="T1571" s="14">
        <v>0</v>
      </c>
      <c r="U1571" s="14">
        <v>0</v>
      </c>
      <c r="V1571" s="14">
        <v>2436.4699999999998</v>
      </c>
      <c r="W1571">
        <f t="shared" si="121"/>
        <v>20</v>
      </c>
      <c r="X1571">
        <f t="shared" si="122"/>
        <v>0</v>
      </c>
      <c r="Y1571">
        <f t="shared" si="123"/>
        <v>0</v>
      </c>
      <c r="Z1571">
        <f t="shared" si="125"/>
        <v>0</v>
      </c>
      <c r="AA1571" s="23">
        <f t="shared" si="124"/>
        <v>920.05478039999991</v>
      </c>
    </row>
    <row r="1572" spans="1:27" x14ac:dyDescent="0.25">
      <c r="A1572" s="10" t="s">
        <v>115</v>
      </c>
      <c r="B1572" s="10" t="s">
        <v>116</v>
      </c>
      <c r="C1572" s="11">
        <v>45726.833333333343</v>
      </c>
      <c r="D1572" s="12">
        <v>2.5</v>
      </c>
      <c r="E1572" s="12">
        <v>2.5</v>
      </c>
      <c r="F1572" s="13">
        <v>3.95</v>
      </c>
      <c r="G1572" s="14">
        <v>2936.47</v>
      </c>
      <c r="H1572" s="12">
        <v>0</v>
      </c>
      <c r="I1572" s="12">
        <v>0</v>
      </c>
      <c r="J1572" s="10">
        <v>0</v>
      </c>
      <c r="K1572" s="10">
        <v>0</v>
      </c>
      <c r="L1572" s="14">
        <v>11599.056500000001</v>
      </c>
      <c r="M1572" s="14">
        <v>-928.97915130256683</v>
      </c>
      <c r="N1572" s="14">
        <v>-830.98644500000046</v>
      </c>
      <c r="O1572" s="14">
        <v>-799.92129480256676</v>
      </c>
      <c r="P1572" s="14">
        <v>-799.92129480256676</v>
      </c>
      <c r="Q1572" s="16">
        <v>0</v>
      </c>
      <c r="R1572" s="14">
        <v>-233.449365</v>
      </c>
      <c r="S1572" s="16">
        <v>104.3915085</v>
      </c>
      <c r="T1572" s="14">
        <v>0</v>
      </c>
      <c r="U1572" s="14">
        <v>0</v>
      </c>
      <c r="V1572" s="14">
        <v>2436.4699999999998</v>
      </c>
      <c r="W1572">
        <f t="shared" si="121"/>
        <v>20</v>
      </c>
      <c r="X1572">
        <f t="shared" si="122"/>
        <v>0</v>
      </c>
      <c r="Y1572">
        <f t="shared" si="123"/>
        <v>0</v>
      </c>
      <c r="Z1572">
        <f t="shared" si="125"/>
        <v>0</v>
      </c>
      <c r="AA1572" s="23">
        <f t="shared" si="124"/>
        <v>104.3915085</v>
      </c>
    </row>
    <row r="1573" spans="1:27" x14ac:dyDescent="0.25">
      <c r="A1573" s="10" t="s">
        <v>92</v>
      </c>
      <c r="B1573" s="10" t="s">
        <v>93</v>
      </c>
      <c r="C1573" s="11">
        <v>45726.833333333343</v>
      </c>
      <c r="D1573" s="12">
        <v>3.1</v>
      </c>
      <c r="E1573" s="12">
        <v>3.1</v>
      </c>
      <c r="F1573" s="13">
        <v>5.18</v>
      </c>
      <c r="G1573" s="14">
        <v>2936.47</v>
      </c>
      <c r="H1573" s="12">
        <v>0</v>
      </c>
      <c r="I1573" s="12">
        <v>0</v>
      </c>
      <c r="J1573" s="10">
        <v>0</v>
      </c>
      <c r="K1573" s="10">
        <v>0</v>
      </c>
      <c r="L1573" s="14">
        <v>15210.9146</v>
      </c>
      <c r="M1573" s="14">
        <v>-899.95291278893546</v>
      </c>
      <c r="N1573" s="14">
        <v>-1192.0357280000001</v>
      </c>
      <c r="O1573" s="14">
        <v>-1151.297125968935</v>
      </c>
      <c r="P1573" s="14">
        <v>-1151.297125968935</v>
      </c>
      <c r="Q1573" s="16">
        <v>0</v>
      </c>
      <c r="R1573" s="14">
        <v>-125.8864689</v>
      </c>
      <c r="S1573" s="16">
        <v>377.23068208000001</v>
      </c>
      <c r="T1573" s="14">
        <v>0</v>
      </c>
      <c r="U1573" s="14">
        <v>0</v>
      </c>
      <c r="V1573" s="14">
        <v>2436.4699999999998</v>
      </c>
      <c r="W1573">
        <f t="shared" si="121"/>
        <v>20</v>
      </c>
      <c r="X1573">
        <f t="shared" si="122"/>
        <v>0</v>
      </c>
      <c r="Y1573">
        <f t="shared" si="123"/>
        <v>0</v>
      </c>
      <c r="Z1573">
        <f t="shared" si="125"/>
        <v>0</v>
      </c>
      <c r="AA1573" s="23">
        <f t="shared" si="124"/>
        <v>377.23068208000001</v>
      </c>
    </row>
    <row r="1574" spans="1:27" x14ac:dyDescent="0.25">
      <c r="A1574" s="10" t="s">
        <v>26</v>
      </c>
      <c r="B1574" s="10" t="s">
        <v>41</v>
      </c>
      <c r="C1574" s="11">
        <v>45726.833333333343</v>
      </c>
      <c r="D1574" s="12">
        <v>30.31</v>
      </c>
      <c r="E1574" s="12">
        <v>30.31</v>
      </c>
      <c r="F1574" s="13">
        <v>13</v>
      </c>
      <c r="G1574" s="14">
        <v>2936.47</v>
      </c>
      <c r="H1574" s="12">
        <v>2902.9</v>
      </c>
      <c r="I1574" s="12">
        <v>0</v>
      </c>
      <c r="J1574" s="10">
        <v>2.2999999999999998</v>
      </c>
      <c r="K1574" s="10">
        <v>0</v>
      </c>
      <c r="L1574" s="14">
        <v>38174.11</v>
      </c>
      <c r="M1574" s="14">
        <v>-836.6179916947151</v>
      </c>
      <c r="N1574" s="14">
        <v>-1321.411500000004</v>
      </c>
      <c r="O1574" s="14">
        <v>-1178.589936304714</v>
      </c>
      <c r="P1574" s="14">
        <v>-1178.589936304714</v>
      </c>
      <c r="Q1574" s="16">
        <v>0</v>
      </c>
      <c r="R1574" s="14">
        <v>-804.11413539</v>
      </c>
      <c r="S1574" s="16">
        <v>1068.87508</v>
      </c>
      <c r="T1574" s="14">
        <v>77.210999999999331</v>
      </c>
      <c r="U1574" s="14">
        <v>0</v>
      </c>
      <c r="V1574" s="14">
        <v>2436.4699999999998</v>
      </c>
      <c r="W1574">
        <f t="shared" si="121"/>
        <v>20</v>
      </c>
      <c r="X1574">
        <f t="shared" si="122"/>
        <v>6676.67</v>
      </c>
      <c r="Y1574">
        <f t="shared" si="123"/>
        <v>0</v>
      </c>
      <c r="Z1574">
        <f t="shared" si="125"/>
        <v>0</v>
      </c>
      <c r="AA1574" s="23">
        <f t="shared" si="124"/>
        <v>1068.87508</v>
      </c>
    </row>
    <row r="1575" spans="1:27" x14ac:dyDescent="0.25">
      <c r="A1575" s="10" t="s">
        <v>118</v>
      </c>
      <c r="B1575" s="10" t="s">
        <v>121</v>
      </c>
      <c r="C1575" s="11">
        <v>45726.833333333343</v>
      </c>
      <c r="D1575" s="12">
        <v>17.600000000000001</v>
      </c>
      <c r="E1575" s="12">
        <v>17.600000000000001</v>
      </c>
      <c r="F1575" s="13">
        <v>19.100000000000001</v>
      </c>
      <c r="G1575" s="14">
        <v>2936.47</v>
      </c>
      <c r="H1575" s="12">
        <v>0</v>
      </c>
      <c r="I1575" s="12">
        <v>2902.9</v>
      </c>
      <c r="J1575" s="10">
        <v>0</v>
      </c>
      <c r="K1575" s="10">
        <v>11.1</v>
      </c>
      <c r="L1575" s="14">
        <v>56086.576999999997</v>
      </c>
      <c r="M1575" s="14">
        <v>-763.57065906797288</v>
      </c>
      <c r="N1575" s="14">
        <v>-845.70336000000248</v>
      </c>
      <c r="O1575" s="14">
        <v>-730.98688506797612</v>
      </c>
      <c r="P1575" s="14">
        <v>-730.98688506797612</v>
      </c>
      <c r="Q1575" s="16">
        <v>0</v>
      </c>
      <c r="R1575" s="14">
        <v>-753.64502549999997</v>
      </c>
      <c r="S1575" s="16">
        <v>1093.6882515</v>
      </c>
      <c r="T1575" s="14">
        <v>-372.62699999999683</v>
      </c>
      <c r="U1575" s="14">
        <v>0</v>
      </c>
      <c r="V1575" s="14">
        <v>2436.4699999999998</v>
      </c>
      <c r="W1575">
        <f t="shared" si="121"/>
        <v>20</v>
      </c>
      <c r="X1575">
        <f t="shared" si="122"/>
        <v>0</v>
      </c>
      <c r="Y1575">
        <f t="shared" si="123"/>
        <v>32222.19</v>
      </c>
      <c r="Z1575">
        <f t="shared" si="125"/>
        <v>0</v>
      </c>
      <c r="AA1575" s="23">
        <f t="shared" si="124"/>
        <v>1093.6882515</v>
      </c>
    </row>
    <row r="1576" spans="1:27" x14ac:dyDescent="0.25">
      <c r="A1576" s="10" t="s">
        <v>24</v>
      </c>
      <c r="B1576" s="10" t="s">
        <v>25</v>
      </c>
      <c r="C1576" s="11">
        <v>45726.833333333343</v>
      </c>
      <c r="D1576" s="12">
        <v>15.52</v>
      </c>
      <c r="E1576" s="12">
        <v>15.52</v>
      </c>
      <c r="F1576" s="13">
        <v>16.5</v>
      </c>
      <c r="G1576" s="14">
        <v>2936.47</v>
      </c>
      <c r="H1576" s="12">
        <v>2902.9</v>
      </c>
      <c r="I1576" s="12">
        <v>0</v>
      </c>
      <c r="J1576" s="10">
        <v>0.3</v>
      </c>
      <c r="K1576" s="10">
        <v>0</v>
      </c>
      <c r="L1576" s="14">
        <v>48451.754999999997</v>
      </c>
      <c r="M1576" s="14">
        <v>-710.78225634958255</v>
      </c>
      <c r="N1576" s="14">
        <v>-1203.497610000001</v>
      </c>
      <c r="O1576" s="14">
        <v>-1073.731792719582</v>
      </c>
      <c r="P1576" s="14">
        <v>-1073.731792719582</v>
      </c>
      <c r="Q1576" s="16">
        <v>0</v>
      </c>
      <c r="R1576" s="14">
        <v>-144.94122272999999</v>
      </c>
      <c r="S1576" s="16">
        <v>497.81975909999989</v>
      </c>
      <c r="T1576" s="14">
        <v>10.070999999999909</v>
      </c>
      <c r="U1576" s="14">
        <v>0</v>
      </c>
      <c r="V1576" s="14">
        <v>2436.4699999999998</v>
      </c>
      <c r="W1576">
        <f t="shared" si="121"/>
        <v>20</v>
      </c>
      <c r="X1576">
        <f t="shared" si="122"/>
        <v>870.87</v>
      </c>
      <c r="Y1576">
        <f t="shared" si="123"/>
        <v>0</v>
      </c>
      <c r="Z1576">
        <f t="shared" si="125"/>
        <v>0</v>
      </c>
      <c r="AA1576" s="23">
        <f t="shared" si="124"/>
        <v>497.81975909999989</v>
      </c>
    </row>
    <row r="1577" spans="1:27" x14ac:dyDescent="0.25">
      <c r="A1577" s="10" t="s">
        <v>112</v>
      </c>
      <c r="B1577" s="10" t="s">
        <v>154</v>
      </c>
      <c r="C1577" s="11">
        <v>45726.833333333343</v>
      </c>
      <c r="D1577" s="12">
        <v>0</v>
      </c>
      <c r="E1577" s="12">
        <v>0</v>
      </c>
      <c r="F1577" s="13">
        <v>5.2</v>
      </c>
      <c r="G1577" s="14">
        <v>2936.47</v>
      </c>
      <c r="H1577" s="12">
        <v>0</v>
      </c>
      <c r="I1577" s="12">
        <v>2902.9</v>
      </c>
      <c r="J1577" s="10">
        <v>0</v>
      </c>
      <c r="K1577" s="10">
        <v>5</v>
      </c>
      <c r="L1577" s="14">
        <v>15269.644</v>
      </c>
      <c r="M1577" s="14">
        <v>-572.13251002661457</v>
      </c>
      <c r="N1577" s="14">
        <v>-114.6188200000002</v>
      </c>
      <c r="O1577" s="14">
        <v>-98.889630026616061</v>
      </c>
      <c r="P1577" s="14">
        <v>-98.889630026616061</v>
      </c>
      <c r="Q1577" s="16">
        <v>0</v>
      </c>
      <c r="R1577" s="14">
        <v>0</v>
      </c>
      <c r="S1577" s="16">
        <v>-305.39287999999999</v>
      </c>
      <c r="T1577" s="14">
        <v>-167.8499999999986</v>
      </c>
      <c r="U1577" s="14">
        <v>0</v>
      </c>
      <c r="V1577" s="14">
        <v>2436.4699999999998</v>
      </c>
      <c r="W1577">
        <f t="shared" si="121"/>
        <v>20</v>
      </c>
      <c r="X1577">
        <f t="shared" si="122"/>
        <v>0</v>
      </c>
      <c r="Y1577">
        <f t="shared" si="123"/>
        <v>14514.5</v>
      </c>
      <c r="Z1577">
        <f t="shared" si="125"/>
        <v>668.81040719999999</v>
      </c>
      <c r="AA1577" s="23">
        <f t="shared" si="124"/>
        <v>1032.2279343999999</v>
      </c>
    </row>
    <row r="1578" spans="1:27" x14ac:dyDescent="0.25">
      <c r="A1578" s="10" t="s">
        <v>112</v>
      </c>
      <c r="B1578" s="10" t="s">
        <v>155</v>
      </c>
      <c r="C1578" s="11">
        <v>45726.833333333343</v>
      </c>
      <c r="D1578" s="12">
        <v>0</v>
      </c>
      <c r="E1578" s="12">
        <v>0</v>
      </c>
      <c r="F1578" s="13">
        <v>5.2</v>
      </c>
      <c r="G1578" s="14">
        <v>2936.47</v>
      </c>
      <c r="H1578" s="12">
        <v>0</v>
      </c>
      <c r="I1578" s="12">
        <v>2902.9</v>
      </c>
      <c r="J1578" s="10">
        <v>0</v>
      </c>
      <c r="K1578" s="10">
        <v>5</v>
      </c>
      <c r="L1578" s="14">
        <v>15269.644</v>
      </c>
      <c r="M1578" s="14">
        <v>-572.13251002661457</v>
      </c>
      <c r="N1578" s="14">
        <v>-114.6188200000002</v>
      </c>
      <c r="O1578" s="14">
        <v>-98.889630026616061</v>
      </c>
      <c r="P1578" s="14">
        <v>-98.889630026616061</v>
      </c>
      <c r="Q1578" s="16">
        <v>0</v>
      </c>
      <c r="R1578" s="14">
        <v>0</v>
      </c>
      <c r="S1578" s="16">
        <v>-305.39287999999999</v>
      </c>
      <c r="T1578" s="14">
        <v>-167.8499999999986</v>
      </c>
      <c r="U1578" s="14">
        <v>0</v>
      </c>
      <c r="V1578" s="14">
        <v>2436.4699999999998</v>
      </c>
      <c r="W1578">
        <f t="shared" si="121"/>
        <v>20</v>
      </c>
      <c r="X1578">
        <f t="shared" si="122"/>
        <v>0</v>
      </c>
      <c r="Y1578">
        <f t="shared" si="123"/>
        <v>14514.5</v>
      </c>
      <c r="Z1578">
        <f t="shared" si="125"/>
        <v>668.81040719999999</v>
      </c>
      <c r="AA1578" s="23">
        <f t="shared" si="124"/>
        <v>1032.2279343999999</v>
      </c>
    </row>
    <row r="1579" spans="1:27" x14ac:dyDescent="0.25">
      <c r="A1579" s="10" t="s">
        <v>54</v>
      </c>
      <c r="B1579" s="10" t="s">
        <v>55</v>
      </c>
      <c r="C1579" s="11">
        <v>45726.833333333343</v>
      </c>
      <c r="D1579" s="12">
        <v>2.7</v>
      </c>
      <c r="E1579" s="12">
        <v>2.7</v>
      </c>
      <c r="F1579" s="13">
        <v>0</v>
      </c>
      <c r="G1579" s="14">
        <v>2936.47</v>
      </c>
      <c r="H1579" s="12">
        <v>0</v>
      </c>
      <c r="I1579" s="12">
        <v>0</v>
      </c>
      <c r="J1579" s="10">
        <v>0</v>
      </c>
      <c r="K1579" s="10">
        <v>0</v>
      </c>
      <c r="L1579" s="14">
        <v>0</v>
      </c>
      <c r="M1579" s="14">
        <v>-453.94418023596222</v>
      </c>
      <c r="N1579" s="14">
        <v>-237.85407000000069</v>
      </c>
      <c r="O1579" s="14">
        <v>-227.98281373596231</v>
      </c>
      <c r="P1579" s="14">
        <v>-227.98281373596231</v>
      </c>
      <c r="Q1579" s="16">
        <v>0</v>
      </c>
      <c r="R1579" s="14">
        <v>-225.9613665</v>
      </c>
      <c r="S1579" s="16">
        <v>0</v>
      </c>
      <c r="T1579" s="14">
        <v>0</v>
      </c>
      <c r="U1579" s="14">
        <v>0</v>
      </c>
      <c r="V1579" s="14">
        <v>2436.4699999999998</v>
      </c>
      <c r="W1579">
        <f t="shared" si="121"/>
        <v>20</v>
      </c>
      <c r="X1579">
        <f t="shared" si="122"/>
        <v>0</v>
      </c>
      <c r="Y1579">
        <f t="shared" si="123"/>
        <v>0</v>
      </c>
      <c r="Z1579">
        <f t="shared" si="125"/>
        <v>0</v>
      </c>
      <c r="AA1579" s="23">
        <f t="shared" si="124"/>
        <v>0</v>
      </c>
    </row>
    <row r="1580" spans="1:27" x14ac:dyDescent="0.25">
      <c r="A1580" s="10" t="s">
        <v>73</v>
      </c>
      <c r="B1580" s="10" t="s">
        <v>75</v>
      </c>
      <c r="C1580" s="11">
        <v>45726.833333333343</v>
      </c>
      <c r="D1580" s="12">
        <v>7.86</v>
      </c>
      <c r="E1580" s="12">
        <v>7.86</v>
      </c>
      <c r="F1580" s="13">
        <v>4.9400000000000004</v>
      </c>
      <c r="G1580" s="14">
        <v>2936.47</v>
      </c>
      <c r="H1580" s="12">
        <v>0</v>
      </c>
      <c r="I1580" s="12">
        <v>2902.9</v>
      </c>
      <c r="J1580" s="10">
        <v>0</v>
      </c>
      <c r="K1580" s="10">
        <v>2.8</v>
      </c>
      <c r="L1580" s="14">
        <v>14506.1618</v>
      </c>
      <c r="M1580" s="14">
        <v>-449.24971304844172</v>
      </c>
      <c r="N1580" s="14">
        <v>-507.42201600000129</v>
      </c>
      <c r="O1580" s="14">
        <v>-425.72312010844257</v>
      </c>
      <c r="P1580" s="14">
        <v>-425.72312010844257</v>
      </c>
      <c r="Q1580" s="16">
        <v>0</v>
      </c>
      <c r="R1580" s="14">
        <v>-306.69079973999999</v>
      </c>
      <c r="S1580" s="16">
        <v>377.16020680000003</v>
      </c>
      <c r="T1580" s="14">
        <v>-93.995999999999185</v>
      </c>
      <c r="U1580" s="14">
        <v>0</v>
      </c>
      <c r="V1580" s="14">
        <v>2436.4699999999998</v>
      </c>
      <c r="W1580">
        <f t="shared" si="121"/>
        <v>20</v>
      </c>
      <c r="X1580">
        <f t="shared" si="122"/>
        <v>0</v>
      </c>
      <c r="Y1580">
        <f t="shared" si="123"/>
        <v>8128.12</v>
      </c>
      <c r="Z1580">
        <f t="shared" si="125"/>
        <v>0</v>
      </c>
      <c r="AA1580" s="23">
        <f t="shared" si="124"/>
        <v>377.16020680000003</v>
      </c>
    </row>
    <row r="1581" spans="1:27" x14ac:dyDescent="0.25">
      <c r="A1581" s="10" t="s">
        <v>98</v>
      </c>
      <c r="B1581" s="10" t="s">
        <v>105</v>
      </c>
      <c r="C1581" s="11">
        <v>45726.833333333343</v>
      </c>
      <c r="D1581" s="12">
        <v>7.48</v>
      </c>
      <c r="E1581" s="12">
        <v>3.74</v>
      </c>
      <c r="F1581" s="13">
        <v>0</v>
      </c>
      <c r="G1581" s="14">
        <v>2936.47</v>
      </c>
      <c r="H1581" s="12">
        <v>2902.9</v>
      </c>
      <c r="I1581" s="12">
        <v>0</v>
      </c>
      <c r="J1581" s="10">
        <v>0.7</v>
      </c>
      <c r="K1581" s="10">
        <v>0</v>
      </c>
      <c r="L1581" s="14">
        <v>0</v>
      </c>
      <c r="M1581" s="14">
        <v>-446.00817086275191</v>
      </c>
      <c r="N1581" s="14">
        <v>-264.28230000000082</v>
      </c>
      <c r="O1581" s="14">
        <v>-257.94038030275158</v>
      </c>
      <c r="P1581" s="14">
        <v>-257.94038030275158</v>
      </c>
      <c r="Q1581" s="16">
        <v>0</v>
      </c>
      <c r="R1581" s="14">
        <v>-211.56679055999999</v>
      </c>
      <c r="S1581" s="16">
        <v>0</v>
      </c>
      <c r="T1581" s="14">
        <v>23.4989999999998</v>
      </c>
      <c r="U1581" s="14">
        <v>0</v>
      </c>
      <c r="V1581" s="14">
        <v>2436.4699999999998</v>
      </c>
      <c r="W1581">
        <f t="shared" si="121"/>
        <v>20</v>
      </c>
      <c r="X1581">
        <f t="shared" si="122"/>
        <v>2032.03</v>
      </c>
      <c r="Y1581">
        <f t="shared" si="123"/>
        <v>0</v>
      </c>
      <c r="Z1581">
        <f t="shared" si="125"/>
        <v>0</v>
      </c>
      <c r="AA1581" s="23">
        <f t="shared" si="124"/>
        <v>0</v>
      </c>
    </row>
    <row r="1582" spans="1:27" x14ac:dyDescent="0.25">
      <c r="A1582" s="10" t="s">
        <v>65</v>
      </c>
      <c r="B1582" s="10" t="s">
        <v>70</v>
      </c>
      <c r="C1582" s="11">
        <v>45726.833333333343</v>
      </c>
      <c r="D1582" s="12">
        <v>4.05</v>
      </c>
      <c r="E1582" s="12">
        <v>4.05</v>
      </c>
      <c r="F1582" s="13">
        <v>1.78</v>
      </c>
      <c r="G1582" s="14">
        <v>2936.47</v>
      </c>
      <c r="H1582" s="12">
        <v>2902.9</v>
      </c>
      <c r="I1582" s="12">
        <v>0</v>
      </c>
      <c r="J1582" s="10">
        <v>3.5</v>
      </c>
      <c r="K1582" s="10">
        <v>0</v>
      </c>
      <c r="L1582" s="14">
        <v>5226.9165999999996</v>
      </c>
      <c r="M1582" s="14">
        <v>-436.37195122368962</v>
      </c>
      <c r="N1582" s="14">
        <v>-676.25103800000056</v>
      </c>
      <c r="O1582" s="14">
        <v>-662.25205892368865</v>
      </c>
      <c r="P1582" s="14">
        <v>-662.25205892368865</v>
      </c>
      <c r="Q1582" s="16">
        <v>0</v>
      </c>
      <c r="R1582" s="14">
        <v>-92.851181400000016</v>
      </c>
      <c r="S1582" s="16">
        <v>201.23628909999999</v>
      </c>
      <c r="T1582" s="14">
        <v>117.494999999999</v>
      </c>
      <c r="U1582" s="14">
        <v>0</v>
      </c>
      <c r="V1582" s="14">
        <v>2436.4699999999998</v>
      </c>
      <c r="W1582">
        <f t="shared" si="121"/>
        <v>20</v>
      </c>
      <c r="X1582">
        <f t="shared" si="122"/>
        <v>10160.15</v>
      </c>
      <c r="Y1582">
        <f t="shared" si="123"/>
        <v>0</v>
      </c>
      <c r="Z1582">
        <f t="shared" si="125"/>
        <v>0</v>
      </c>
      <c r="AA1582" s="23">
        <f t="shared" si="124"/>
        <v>201.23628909999999</v>
      </c>
    </row>
    <row r="1583" spans="1:27" x14ac:dyDescent="0.25">
      <c r="A1583" s="10" t="s">
        <v>80</v>
      </c>
      <c r="B1583" s="10" t="s">
        <v>84</v>
      </c>
      <c r="C1583" s="11">
        <v>45726.833333333343</v>
      </c>
      <c r="D1583" s="12">
        <v>0.73</v>
      </c>
      <c r="E1583" s="12">
        <v>0.73</v>
      </c>
      <c r="F1583" s="13">
        <v>2.31</v>
      </c>
      <c r="G1583" s="14">
        <v>2936.47</v>
      </c>
      <c r="H1583" s="12">
        <v>0</v>
      </c>
      <c r="I1583" s="12">
        <v>2902.9</v>
      </c>
      <c r="J1583" s="10">
        <v>0</v>
      </c>
      <c r="K1583" s="10">
        <v>0.8</v>
      </c>
      <c r="L1583" s="14">
        <v>6783.2457000000004</v>
      </c>
      <c r="M1583" s="14">
        <v>-287.70879742916281</v>
      </c>
      <c r="N1583" s="14">
        <v>-464.20622100000031</v>
      </c>
      <c r="O1583" s="14">
        <v>-410.56872037916298</v>
      </c>
      <c r="P1583" s="14">
        <v>-410.56872037916298</v>
      </c>
      <c r="Q1583" s="16">
        <v>0</v>
      </c>
      <c r="R1583" s="14">
        <v>-43.606579500000002</v>
      </c>
      <c r="S1583" s="16">
        <v>193.32250245</v>
      </c>
      <c r="T1583" s="14">
        <v>-26.855999999999771</v>
      </c>
      <c r="U1583" s="14">
        <v>0</v>
      </c>
      <c r="V1583" s="14">
        <v>2436.4699999999998</v>
      </c>
      <c r="W1583">
        <f t="shared" si="121"/>
        <v>20</v>
      </c>
      <c r="X1583">
        <f t="shared" si="122"/>
        <v>0</v>
      </c>
      <c r="Y1583">
        <f t="shared" si="123"/>
        <v>2322.3200000000002</v>
      </c>
      <c r="Z1583">
        <f t="shared" si="125"/>
        <v>0</v>
      </c>
      <c r="AA1583" s="23">
        <f t="shared" si="124"/>
        <v>193.32250245</v>
      </c>
    </row>
    <row r="1584" spans="1:27" x14ac:dyDescent="0.25">
      <c r="A1584" s="10" t="s">
        <v>26</v>
      </c>
      <c r="B1584" s="10" t="s">
        <v>28</v>
      </c>
      <c r="C1584" s="11">
        <v>45726.833333333343</v>
      </c>
      <c r="D1584" s="12">
        <v>2.5</v>
      </c>
      <c r="E1584" s="12">
        <v>2.5</v>
      </c>
      <c r="F1584" s="13">
        <v>5.0199999999999996</v>
      </c>
      <c r="G1584" s="14">
        <v>2936.47</v>
      </c>
      <c r="H1584" s="12">
        <v>0</v>
      </c>
      <c r="I1584" s="12">
        <v>2902.9</v>
      </c>
      <c r="J1584" s="10">
        <v>0</v>
      </c>
      <c r="K1584" s="10">
        <v>2</v>
      </c>
      <c r="L1584" s="14">
        <v>14741.079400000001</v>
      </c>
      <c r="M1584" s="14">
        <v>-114.00023529461539</v>
      </c>
      <c r="N1584" s="14">
        <v>-298.00893199999979</v>
      </c>
      <c r="O1584" s="14">
        <v>-131.43057129461599</v>
      </c>
      <c r="P1584" s="14">
        <v>-131.43057129461599</v>
      </c>
      <c r="Q1584" s="16">
        <v>0</v>
      </c>
      <c r="R1584" s="14">
        <v>-25.98775949999996</v>
      </c>
      <c r="S1584" s="16">
        <v>110.55809549999999</v>
      </c>
      <c r="T1584" s="14">
        <v>-67.139999999999418</v>
      </c>
      <c r="U1584" s="14">
        <v>0</v>
      </c>
      <c r="V1584" s="14">
        <v>2436.4699999999998</v>
      </c>
      <c r="W1584">
        <f t="shared" si="121"/>
        <v>20</v>
      </c>
      <c r="X1584">
        <f t="shared" si="122"/>
        <v>0</v>
      </c>
      <c r="Y1584">
        <f t="shared" si="123"/>
        <v>5805.8</v>
      </c>
      <c r="Z1584">
        <f t="shared" si="125"/>
        <v>0</v>
      </c>
      <c r="AA1584" s="23">
        <f t="shared" si="124"/>
        <v>110.55809549999999</v>
      </c>
    </row>
    <row r="1585" spans="1:27" x14ac:dyDescent="0.25">
      <c r="A1585" s="10" t="s">
        <v>108</v>
      </c>
      <c r="B1585" s="10" t="s">
        <v>108</v>
      </c>
      <c r="C1585" s="11">
        <v>45726.833333333343</v>
      </c>
      <c r="D1585" s="12">
        <v>1.31</v>
      </c>
      <c r="E1585" s="12">
        <v>1.31</v>
      </c>
      <c r="F1585" s="13">
        <v>0.33</v>
      </c>
      <c r="G1585" s="14">
        <v>2936.47</v>
      </c>
      <c r="H1585" s="12">
        <v>2902.9</v>
      </c>
      <c r="I1585" s="12">
        <v>0</v>
      </c>
      <c r="J1585" s="10">
        <v>0.1</v>
      </c>
      <c r="K1585" s="10">
        <v>0</v>
      </c>
      <c r="L1585" s="14">
        <v>969.03510000000006</v>
      </c>
      <c r="M1585" s="14">
        <v>-104.3937434114608</v>
      </c>
      <c r="N1585" s="14">
        <v>-76.641867000000204</v>
      </c>
      <c r="O1585" s="14">
        <v>-75.191164051460731</v>
      </c>
      <c r="P1585" s="14">
        <v>-75.191164051460731</v>
      </c>
      <c r="Q1585" s="16">
        <v>0</v>
      </c>
      <c r="R1585" s="14">
        <v>-55.138097189999989</v>
      </c>
      <c r="S1585" s="16">
        <v>22.578517829999999</v>
      </c>
      <c r="T1585" s="14">
        <v>3.3569999999999709</v>
      </c>
      <c r="U1585" s="14">
        <v>0</v>
      </c>
      <c r="V1585" s="14">
        <v>2436.4699999999998</v>
      </c>
      <c r="W1585">
        <f t="shared" si="121"/>
        <v>20</v>
      </c>
      <c r="X1585">
        <f t="shared" si="122"/>
        <v>290.29000000000002</v>
      </c>
      <c r="Y1585">
        <f t="shared" si="123"/>
        <v>0</v>
      </c>
      <c r="Z1585">
        <f t="shared" si="125"/>
        <v>0</v>
      </c>
      <c r="AA1585" s="23">
        <f t="shared" si="124"/>
        <v>22.578517829999999</v>
      </c>
    </row>
    <row r="1586" spans="1:27" x14ac:dyDescent="0.25">
      <c r="A1586" s="10" t="s">
        <v>65</v>
      </c>
      <c r="B1586" s="10" t="s">
        <v>67</v>
      </c>
      <c r="C1586" s="11">
        <v>45726.833333333343</v>
      </c>
      <c r="D1586" s="12">
        <v>1.3</v>
      </c>
      <c r="E1586" s="12">
        <v>1.3</v>
      </c>
      <c r="F1586" s="13">
        <v>2.1800000000000002</v>
      </c>
      <c r="G1586" s="14">
        <v>2936.47</v>
      </c>
      <c r="H1586" s="12">
        <v>0</v>
      </c>
      <c r="I1586" s="12">
        <v>2902.9</v>
      </c>
      <c r="J1586" s="10">
        <v>0</v>
      </c>
      <c r="K1586" s="10">
        <v>0.7</v>
      </c>
      <c r="L1586" s="14">
        <v>6401.5046000000002</v>
      </c>
      <c r="M1586" s="14">
        <v>-74.736662823954248</v>
      </c>
      <c r="N1586" s="14">
        <v>-103.1569380000002</v>
      </c>
      <c r="O1586" s="14">
        <v>-89.000667023954435</v>
      </c>
      <c r="P1586" s="14">
        <v>-89.000667023954435</v>
      </c>
      <c r="Q1586" s="16">
        <v>0</v>
      </c>
      <c r="R1586" s="14">
        <v>-7.0475280000000131</v>
      </c>
      <c r="S1586" s="16">
        <v>44.810532199999997</v>
      </c>
      <c r="T1586" s="14">
        <v>-23.4989999999998</v>
      </c>
      <c r="U1586" s="14">
        <v>0</v>
      </c>
      <c r="V1586" s="14">
        <v>2436.4699999999998</v>
      </c>
      <c r="W1586">
        <f t="shared" si="121"/>
        <v>20</v>
      </c>
      <c r="X1586">
        <f t="shared" si="122"/>
        <v>0</v>
      </c>
      <c r="Y1586">
        <f t="shared" si="123"/>
        <v>2032.03</v>
      </c>
      <c r="Z1586">
        <f t="shared" si="125"/>
        <v>0</v>
      </c>
      <c r="AA1586" s="23">
        <f t="shared" si="124"/>
        <v>44.810532199999997</v>
      </c>
    </row>
    <row r="1587" spans="1:27" x14ac:dyDescent="0.25">
      <c r="A1587" s="10" t="s">
        <v>21</v>
      </c>
      <c r="B1587" s="10" t="s">
        <v>23</v>
      </c>
      <c r="C1587" s="11">
        <v>45726.833333333343</v>
      </c>
      <c r="D1587" s="12">
        <v>5</v>
      </c>
      <c r="E1587" s="12">
        <v>5</v>
      </c>
      <c r="F1587" s="13">
        <v>8.1300000000000008</v>
      </c>
      <c r="G1587" s="14">
        <v>2936.47</v>
      </c>
      <c r="H1587" s="12">
        <v>0</v>
      </c>
      <c r="I1587" s="12">
        <v>2902.9</v>
      </c>
      <c r="J1587" s="10">
        <v>0</v>
      </c>
      <c r="K1587" s="10">
        <v>3</v>
      </c>
      <c r="L1587" s="14">
        <v>23873.501100000001</v>
      </c>
      <c r="M1587" s="14">
        <v>-69.494255117299886</v>
      </c>
      <c r="N1587" s="14">
        <v>-74.502233000000487</v>
      </c>
      <c r="O1587" s="14">
        <v>-64.278259517300768</v>
      </c>
      <c r="P1587" s="14">
        <v>-64.278259517300768</v>
      </c>
      <c r="Q1587" s="16">
        <v>0</v>
      </c>
      <c r="R1587" s="14">
        <v>0</v>
      </c>
      <c r="S1587" s="16">
        <v>95.494004400000009</v>
      </c>
      <c r="T1587" s="14">
        <v>-100.7099999999991</v>
      </c>
      <c r="U1587" s="14">
        <v>0</v>
      </c>
      <c r="V1587" s="14">
        <v>2436.4699999999998</v>
      </c>
      <c r="W1587">
        <f t="shared" si="121"/>
        <v>20</v>
      </c>
      <c r="X1587">
        <f t="shared" si="122"/>
        <v>0</v>
      </c>
      <c r="Y1587">
        <f t="shared" si="123"/>
        <v>8708.7000000000007</v>
      </c>
      <c r="Z1587">
        <f t="shared" si="125"/>
        <v>0</v>
      </c>
      <c r="AA1587" s="23">
        <f t="shared" si="124"/>
        <v>95.494004400000009</v>
      </c>
    </row>
    <row r="1588" spans="1:27" x14ac:dyDescent="0.25">
      <c r="A1588" s="10" t="s">
        <v>59</v>
      </c>
      <c r="B1588" s="10" t="s">
        <v>59</v>
      </c>
      <c r="C1588" s="11">
        <v>45726.833333333343</v>
      </c>
      <c r="D1588" s="12">
        <v>0.3</v>
      </c>
      <c r="E1588" s="12">
        <v>0.3</v>
      </c>
      <c r="F1588" s="13">
        <v>0</v>
      </c>
      <c r="G1588" s="14">
        <v>2936.47</v>
      </c>
      <c r="H1588" s="12">
        <v>0</v>
      </c>
      <c r="I1588" s="12">
        <v>0</v>
      </c>
      <c r="J1588" s="10">
        <v>0</v>
      </c>
      <c r="K1588" s="10">
        <v>0</v>
      </c>
      <c r="L1588" s="14">
        <v>0</v>
      </c>
      <c r="M1588" s="14">
        <v>-51.172372762865209</v>
      </c>
      <c r="N1588" s="14">
        <v>-26.428230000000081</v>
      </c>
      <c r="O1588" s="14">
        <v>-26.065554262865209</v>
      </c>
      <c r="P1588" s="14">
        <v>-26.065554262865209</v>
      </c>
      <c r="Q1588" s="16">
        <v>0</v>
      </c>
      <c r="R1588" s="14">
        <v>-25.106818499999999</v>
      </c>
      <c r="S1588" s="16">
        <v>0</v>
      </c>
      <c r="T1588" s="14">
        <v>0</v>
      </c>
      <c r="U1588" s="14">
        <v>0</v>
      </c>
      <c r="V1588" s="14">
        <v>2436.4699999999998</v>
      </c>
      <c r="W1588">
        <f t="shared" si="121"/>
        <v>20</v>
      </c>
      <c r="X1588">
        <f t="shared" si="122"/>
        <v>0</v>
      </c>
      <c r="Y1588">
        <f t="shared" si="123"/>
        <v>0</v>
      </c>
      <c r="Z1588">
        <f t="shared" si="125"/>
        <v>0</v>
      </c>
      <c r="AA1588" s="23">
        <f t="shared" si="124"/>
        <v>0</v>
      </c>
    </row>
    <row r="1589" spans="1:27" x14ac:dyDescent="0.25">
      <c r="A1589" s="10" t="s">
        <v>88</v>
      </c>
      <c r="B1589" s="10" t="s">
        <v>89</v>
      </c>
      <c r="C1589" s="11">
        <v>45726.833333333343</v>
      </c>
      <c r="D1589" s="12">
        <v>4.5</v>
      </c>
      <c r="E1589" s="12">
        <v>4.5</v>
      </c>
      <c r="F1589" s="13">
        <v>4.58</v>
      </c>
      <c r="G1589" s="14">
        <v>2936.47</v>
      </c>
      <c r="H1589" s="12">
        <v>0</v>
      </c>
      <c r="I1589" s="12">
        <v>0</v>
      </c>
      <c r="J1589" s="10">
        <v>0</v>
      </c>
      <c r="K1589" s="10">
        <v>0</v>
      </c>
      <c r="L1589" s="14">
        <v>13449.0326</v>
      </c>
      <c r="M1589" s="14">
        <v>-39.555852010646419</v>
      </c>
      <c r="N1589" s="14">
        <v>-45.847528000000061</v>
      </c>
      <c r="O1589" s="14">
        <v>-39.555852010646419</v>
      </c>
      <c r="P1589" s="14">
        <v>-39.555852010646419</v>
      </c>
      <c r="Q1589" s="16">
        <v>0</v>
      </c>
      <c r="R1589" s="14">
        <v>0</v>
      </c>
      <c r="S1589" s="16">
        <v>0</v>
      </c>
      <c r="T1589" s="14">
        <v>0</v>
      </c>
      <c r="U1589" s="14">
        <v>0</v>
      </c>
      <c r="V1589" s="14">
        <v>2436.4699999999998</v>
      </c>
      <c r="W1589">
        <f t="shared" si="121"/>
        <v>20</v>
      </c>
      <c r="X1589">
        <f t="shared" si="122"/>
        <v>0</v>
      </c>
      <c r="Y1589">
        <f t="shared" si="123"/>
        <v>0</v>
      </c>
      <c r="Z1589">
        <f t="shared" si="125"/>
        <v>135.83522926000001</v>
      </c>
      <c r="AA1589" s="23">
        <f t="shared" si="124"/>
        <v>271.67045852000001</v>
      </c>
    </row>
    <row r="1590" spans="1:27" x14ac:dyDescent="0.25">
      <c r="A1590" s="10" t="s">
        <v>65</v>
      </c>
      <c r="B1590" s="10" t="s">
        <v>68</v>
      </c>
      <c r="C1590" s="11">
        <v>45726.833333333343</v>
      </c>
      <c r="D1590" s="12">
        <v>2.2000000000000002</v>
      </c>
      <c r="E1590" s="12">
        <v>2.2000000000000002</v>
      </c>
      <c r="F1590" s="13">
        <v>5.74</v>
      </c>
      <c r="G1590" s="14">
        <v>2936.47</v>
      </c>
      <c r="H1590" s="12">
        <v>0</v>
      </c>
      <c r="I1590" s="12">
        <v>2902.9</v>
      </c>
      <c r="J1590" s="10">
        <v>0</v>
      </c>
      <c r="K1590" s="10">
        <v>3.5</v>
      </c>
      <c r="L1590" s="14">
        <v>16855.337800000001</v>
      </c>
      <c r="M1590" s="14">
        <v>-19.285561405322181</v>
      </c>
      <c r="N1590" s="14">
        <v>-22.92376400000003</v>
      </c>
      <c r="O1590" s="14">
        <v>-19.777926005323209</v>
      </c>
      <c r="P1590" s="14">
        <v>-19.777926005323209</v>
      </c>
      <c r="Q1590" s="16">
        <v>0</v>
      </c>
      <c r="R1590" s="14">
        <v>0</v>
      </c>
      <c r="S1590" s="16">
        <v>117.98736460000001</v>
      </c>
      <c r="T1590" s="14">
        <v>-117.494999999999</v>
      </c>
      <c r="U1590" s="14">
        <v>0</v>
      </c>
      <c r="V1590" s="14">
        <v>2436.4699999999998</v>
      </c>
      <c r="W1590">
        <f t="shared" si="121"/>
        <v>20</v>
      </c>
      <c r="X1590">
        <f t="shared" si="122"/>
        <v>0</v>
      </c>
      <c r="Y1590">
        <f t="shared" si="123"/>
        <v>10160.15</v>
      </c>
      <c r="Z1590">
        <f t="shared" si="125"/>
        <v>0</v>
      </c>
      <c r="AA1590" s="23">
        <f t="shared" si="124"/>
        <v>117.98736460000001</v>
      </c>
    </row>
    <row r="1591" spans="1:27" x14ac:dyDescent="0.25">
      <c r="A1591" s="10" t="s">
        <v>77</v>
      </c>
      <c r="B1591" s="10" t="s">
        <v>77</v>
      </c>
      <c r="C1591" s="11">
        <v>45726.833333333343</v>
      </c>
      <c r="D1591" s="12">
        <v>0.19</v>
      </c>
      <c r="E1591" s="12">
        <v>0.19</v>
      </c>
      <c r="F1591" s="13">
        <v>0</v>
      </c>
      <c r="G1591" s="14">
        <v>2936.47</v>
      </c>
      <c r="H1591" s="12">
        <v>2902.9</v>
      </c>
      <c r="I1591" s="12">
        <v>0</v>
      </c>
      <c r="J1591" s="10">
        <v>0.1</v>
      </c>
      <c r="K1591" s="10">
        <v>0</v>
      </c>
      <c r="L1591" s="14">
        <v>0</v>
      </c>
      <c r="M1591" s="14">
        <v>-11.59500859762176</v>
      </c>
      <c r="N1591" s="14">
        <v>-8.8094100000000264</v>
      </c>
      <c r="O1591" s="14">
        <v>-8.6885180876217358</v>
      </c>
      <c r="P1591" s="14">
        <v>-8.6885180876217358</v>
      </c>
      <c r="Q1591" s="16">
        <v>0</v>
      </c>
      <c r="R1591" s="14">
        <v>-6.2634905099999996</v>
      </c>
      <c r="S1591" s="16">
        <v>0</v>
      </c>
      <c r="T1591" s="14">
        <v>3.3569999999999709</v>
      </c>
      <c r="U1591" s="14">
        <v>0</v>
      </c>
      <c r="V1591" s="14">
        <v>2436.4699999999998</v>
      </c>
      <c r="W1591">
        <f t="shared" si="121"/>
        <v>20</v>
      </c>
      <c r="X1591">
        <f t="shared" si="122"/>
        <v>290.29000000000002</v>
      </c>
      <c r="Y1591">
        <f t="shared" si="123"/>
        <v>0</v>
      </c>
      <c r="Z1591">
        <f t="shared" si="125"/>
        <v>0</v>
      </c>
      <c r="AA1591" s="23">
        <f t="shared" si="124"/>
        <v>0</v>
      </c>
    </row>
    <row r="1592" spans="1:27" x14ac:dyDescent="0.25">
      <c r="A1592" s="10" t="s">
        <v>54</v>
      </c>
      <c r="B1592" s="10" t="s">
        <v>56</v>
      </c>
      <c r="C1592" s="11">
        <v>45726.833333333343</v>
      </c>
      <c r="D1592" s="12">
        <v>1.1000000000000001</v>
      </c>
      <c r="E1592" s="12">
        <v>1.1000000000000001</v>
      </c>
      <c r="F1592" s="13">
        <v>1.1599999999999999</v>
      </c>
      <c r="G1592" s="14">
        <v>2936.47</v>
      </c>
      <c r="H1592" s="12">
        <v>2902.9</v>
      </c>
      <c r="I1592" s="12">
        <v>0</v>
      </c>
      <c r="J1592" s="10">
        <v>0.1</v>
      </c>
      <c r="K1592" s="10">
        <v>0</v>
      </c>
      <c r="L1592" s="14">
        <v>3406.3051999999989</v>
      </c>
      <c r="M1592" s="14">
        <v>-9.1252903995197556</v>
      </c>
      <c r="N1592" s="14">
        <v>-91.695055999999994</v>
      </c>
      <c r="O1592" s="14">
        <v>-64.105432999519721</v>
      </c>
      <c r="P1592" s="14">
        <v>-64.105432999519721</v>
      </c>
      <c r="Q1592" s="16">
        <v>0</v>
      </c>
      <c r="R1592" s="14">
        <v>-9.6903509999999926</v>
      </c>
      <c r="S1592" s="16">
        <v>61.313493599999987</v>
      </c>
      <c r="T1592" s="14">
        <v>3.3569999999999709</v>
      </c>
      <c r="U1592" s="14">
        <v>0</v>
      </c>
      <c r="V1592" s="14">
        <v>2436.4699999999998</v>
      </c>
      <c r="W1592">
        <f t="shared" si="121"/>
        <v>20</v>
      </c>
      <c r="X1592">
        <f t="shared" si="122"/>
        <v>290.29000000000002</v>
      </c>
      <c r="Y1592">
        <f t="shared" si="123"/>
        <v>0</v>
      </c>
      <c r="Z1592">
        <f t="shared" si="125"/>
        <v>0</v>
      </c>
      <c r="AA1592" s="23">
        <f t="shared" si="124"/>
        <v>61.313493599999987</v>
      </c>
    </row>
    <row r="1593" spans="1:27" x14ac:dyDescent="0.25">
      <c r="A1593" s="10" t="s">
        <v>98</v>
      </c>
      <c r="B1593" s="10" t="s">
        <v>101</v>
      </c>
      <c r="C1593" s="11">
        <v>45726.833333333343</v>
      </c>
      <c r="D1593" s="12">
        <v>10.18</v>
      </c>
      <c r="E1593" s="12">
        <v>5.09</v>
      </c>
      <c r="F1593" s="13">
        <v>2.4300000000000002</v>
      </c>
      <c r="G1593" s="14">
        <v>2936.47</v>
      </c>
      <c r="H1593" s="12">
        <v>2902.8999999999992</v>
      </c>
      <c r="I1593" s="12">
        <v>0</v>
      </c>
      <c r="J1593" s="10">
        <v>1.1000000000000001</v>
      </c>
      <c r="K1593" s="10">
        <v>0</v>
      </c>
      <c r="L1593" s="14">
        <v>7135.6220999999996</v>
      </c>
      <c r="M1593" s="14">
        <v>-0.69463807033464064</v>
      </c>
      <c r="N1593" s="14">
        <v>-138.30773700000029</v>
      </c>
      <c r="O1593" s="14">
        <v>-129.85184407033489</v>
      </c>
      <c r="P1593" s="14">
        <v>-129.85184407033489</v>
      </c>
      <c r="Q1593" s="16">
        <v>0</v>
      </c>
      <c r="R1593" s="14">
        <v>-64.308692999999991</v>
      </c>
      <c r="S1593" s="16">
        <v>156.53889899999999</v>
      </c>
      <c r="T1593" s="14">
        <v>36.927000000000177</v>
      </c>
      <c r="U1593" s="14">
        <v>0</v>
      </c>
      <c r="V1593" s="14">
        <v>2436.4699999999998</v>
      </c>
      <c r="W1593">
        <f t="shared" si="121"/>
        <v>20</v>
      </c>
      <c r="X1593">
        <f t="shared" si="122"/>
        <v>3193.1899999999991</v>
      </c>
      <c r="Y1593">
        <f t="shared" si="123"/>
        <v>0</v>
      </c>
      <c r="Z1593">
        <f t="shared" si="125"/>
        <v>71.356220999999991</v>
      </c>
      <c r="AA1593" s="23">
        <f t="shared" si="124"/>
        <v>299.25134099999997</v>
      </c>
    </row>
    <row r="1594" spans="1:27" x14ac:dyDescent="0.25">
      <c r="A1594" s="10" t="s">
        <v>26</v>
      </c>
      <c r="B1594" s="10" t="s">
        <v>26</v>
      </c>
      <c r="C1594" s="11">
        <v>45726.833333333343</v>
      </c>
      <c r="D1594" s="12">
        <v>0</v>
      </c>
      <c r="E1594" s="12">
        <v>0</v>
      </c>
      <c r="F1594" s="13">
        <v>0</v>
      </c>
      <c r="G1594" s="14">
        <v>2936.47</v>
      </c>
      <c r="H1594" s="12">
        <v>0</v>
      </c>
      <c r="I1594" s="12">
        <v>0</v>
      </c>
      <c r="J1594" s="10">
        <v>0</v>
      </c>
      <c r="K1594" s="10">
        <v>0</v>
      </c>
      <c r="L1594" s="14">
        <v>0</v>
      </c>
      <c r="M1594" s="14">
        <v>0</v>
      </c>
      <c r="N1594" s="14">
        <v>0</v>
      </c>
      <c r="O1594" s="14">
        <v>0</v>
      </c>
      <c r="P1594" s="14">
        <v>0</v>
      </c>
      <c r="Q1594" s="16">
        <v>0</v>
      </c>
      <c r="R1594" s="14">
        <v>0</v>
      </c>
      <c r="S1594" s="16">
        <v>0</v>
      </c>
      <c r="T1594" s="14">
        <v>0</v>
      </c>
      <c r="U1594" s="14">
        <v>0</v>
      </c>
      <c r="V1594" s="14">
        <v>2436.4699999999998</v>
      </c>
      <c r="W1594">
        <f t="shared" si="121"/>
        <v>20</v>
      </c>
      <c r="X1594">
        <f t="shared" si="122"/>
        <v>0</v>
      </c>
      <c r="Y1594">
        <f t="shared" si="123"/>
        <v>0</v>
      </c>
      <c r="Z1594">
        <f t="shared" si="125"/>
        <v>0</v>
      </c>
      <c r="AA1594" s="23">
        <f t="shared" si="124"/>
        <v>0</v>
      </c>
    </row>
    <row r="1595" spans="1:27" x14ac:dyDescent="0.25">
      <c r="A1595" s="10" t="s">
        <v>108</v>
      </c>
      <c r="B1595" s="10" t="s">
        <v>109</v>
      </c>
      <c r="C1595" s="11">
        <v>45726.833333333343</v>
      </c>
      <c r="D1595" s="12">
        <v>0</v>
      </c>
      <c r="E1595" s="12">
        <v>0</v>
      </c>
      <c r="F1595" s="13">
        <v>0</v>
      </c>
      <c r="G1595" s="14">
        <v>2936.47</v>
      </c>
      <c r="H1595" s="12">
        <v>0</v>
      </c>
      <c r="I1595" s="12">
        <v>0</v>
      </c>
      <c r="J1595" s="10">
        <v>0</v>
      </c>
      <c r="K1595" s="10">
        <v>0</v>
      </c>
      <c r="L1595" s="14">
        <v>0</v>
      </c>
      <c r="M1595" s="14">
        <v>0</v>
      </c>
      <c r="N1595" s="14">
        <v>0</v>
      </c>
      <c r="O1595" s="14">
        <v>0</v>
      </c>
      <c r="P1595" s="14">
        <v>0</v>
      </c>
      <c r="Q1595" s="16">
        <v>0</v>
      </c>
      <c r="R1595" s="14">
        <v>0</v>
      </c>
      <c r="S1595" s="16">
        <v>0</v>
      </c>
      <c r="T1595" s="14">
        <v>0</v>
      </c>
      <c r="U1595" s="14">
        <v>0</v>
      </c>
      <c r="V1595" s="14">
        <v>2436.4699999999998</v>
      </c>
      <c r="W1595">
        <f t="shared" si="121"/>
        <v>20</v>
      </c>
      <c r="X1595">
        <f t="shared" si="122"/>
        <v>0</v>
      </c>
      <c r="Y1595">
        <f t="shared" si="123"/>
        <v>0</v>
      </c>
      <c r="Z1595">
        <f t="shared" si="125"/>
        <v>0</v>
      </c>
      <c r="AA1595" s="23">
        <f t="shared" si="124"/>
        <v>0</v>
      </c>
    </row>
    <row r="1596" spans="1:27" x14ac:dyDescent="0.25">
      <c r="A1596" s="10" t="s">
        <v>54</v>
      </c>
      <c r="B1596" s="10" t="s">
        <v>54</v>
      </c>
      <c r="C1596" s="11">
        <v>45726.833333333343</v>
      </c>
      <c r="D1596" s="12">
        <v>0</v>
      </c>
      <c r="E1596" s="12">
        <v>0</v>
      </c>
      <c r="F1596" s="13">
        <v>0</v>
      </c>
      <c r="G1596" s="14">
        <v>2936.47</v>
      </c>
      <c r="H1596" s="12">
        <v>0</v>
      </c>
      <c r="I1596" s="12">
        <v>0</v>
      </c>
      <c r="J1596" s="10">
        <v>0</v>
      </c>
      <c r="K1596" s="10">
        <v>0</v>
      </c>
      <c r="L1596" s="14">
        <v>0</v>
      </c>
      <c r="M1596" s="14">
        <v>0</v>
      </c>
      <c r="N1596" s="14">
        <v>0</v>
      </c>
      <c r="O1596" s="14">
        <v>0</v>
      </c>
      <c r="P1596" s="14">
        <v>0</v>
      </c>
      <c r="Q1596" s="16">
        <v>0</v>
      </c>
      <c r="R1596" s="14">
        <v>0</v>
      </c>
      <c r="S1596" s="16">
        <v>0</v>
      </c>
      <c r="T1596" s="14">
        <v>0</v>
      </c>
      <c r="U1596" s="14">
        <v>0</v>
      </c>
      <c r="V1596" s="14">
        <v>2436.4699999999998</v>
      </c>
      <c r="W1596">
        <f t="shared" si="121"/>
        <v>20</v>
      </c>
      <c r="X1596">
        <f t="shared" si="122"/>
        <v>0</v>
      </c>
      <c r="Y1596">
        <f t="shared" si="123"/>
        <v>0</v>
      </c>
      <c r="Z1596">
        <f t="shared" si="125"/>
        <v>0</v>
      </c>
      <c r="AA1596" s="23">
        <f t="shared" si="124"/>
        <v>0</v>
      </c>
    </row>
    <row r="1597" spans="1:27" x14ac:dyDescent="0.25">
      <c r="A1597" s="10" t="s">
        <v>118</v>
      </c>
      <c r="B1597" s="10" t="s">
        <v>120</v>
      </c>
      <c r="C1597" s="11">
        <v>45726.833333333343</v>
      </c>
      <c r="D1597" s="12">
        <v>0</v>
      </c>
      <c r="E1597" s="12">
        <v>0</v>
      </c>
      <c r="F1597" s="13">
        <v>0</v>
      </c>
      <c r="G1597" s="14">
        <v>2936.47</v>
      </c>
      <c r="H1597" s="12">
        <v>0</v>
      </c>
      <c r="I1597" s="12">
        <v>0</v>
      </c>
      <c r="J1597" s="10">
        <v>0</v>
      </c>
      <c r="K1597" s="10">
        <v>0</v>
      </c>
      <c r="L1597" s="14">
        <v>0</v>
      </c>
      <c r="M1597" s="14">
        <v>0</v>
      </c>
      <c r="N1597" s="14">
        <v>0</v>
      </c>
      <c r="O1597" s="14">
        <v>0</v>
      </c>
      <c r="P1597" s="14">
        <v>0</v>
      </c>
      <c r="Q1597" s="16">
        <v>0</v>
      </c>
      <c r="R1597" s="14">
        <v>0</v>
      </c>
      <c r="S1597" s="16">
        <v>0</v>
      </c>
      <c r="T1597" s="14">
        <v>0</v>
      </c>
      <c r="U1597" s="14">
        <v>0</v>
      </c>
      <c r="V1597" s="14">
        <v>2436.4699999999998</v>
      </c>
      <c r="W1597">
        <f t="shared" si="121"/>
        <v>20</v>
      </c>
      <c r="X1597">
        <f t="shared" si="122"/>
        <v>0</v>
      </c>
      <c r="Y1597">
        <f t="shared" si="123"/>
        <v>0</v>
      </c>
      <c r="Z1597">
        <f t="shared" si="125"/>
        <v>0</v>
      </c>
      <c r="AA1597" s="23">
        <f t="shared" si="124"/>
        <v>0</v>
      </c>
    </row>
    <row r="1598" spans="1:27" x14ac:dyDescent="0.25">
      <c r="A1598" s="10" t="s">
        <v>80</v>
      </c>
      <c r="B1598" s="10" t="s">
        <v>81</v>
      </c>
      <c r="C1598" s="11">
        <v>45726.833333333343</v>
      </c>
      <c r="D1598" s="12">
        <v>0</v>
      </c>
      <c r="E1598" s="12">
        <v>0</v>
      </c>
      <c r="F1598" s="13">
        <v>0</v>
      </c>
      <c r="G1598" s="14">
        <v>2936.47</v>
      </c>
      <c r="H1598" s="12">
        <v>0</v>
      </c>
      <c r="I1598" s="12">
        <v>0</v>
      </c>
      <c r="J1598" s="10">
        <v>0</v>
      </c>
      <c r="K1598" s="10">
        <v>0</v>
      </c>
      <c r="L1598" s="14">
        <v>0</v>
      </c>
      <c r="M1598" s="14">
        <v>0</v>
      </c>
      <c r="N1598" s="14">
        <v>0</v>
      </c>
      <c r="O1598" s="14">
        <v>0</v>
      </c>
      <c r="P1598" s="14">
        <v>0</v>
      </c>
      <c r="Q1598" s="16">
        <v>0</v>
      </c>
      <c r="R1598" s="14">
        <v>0</v>
      </c>
      <c r="S1598" s="16">
        <v>0</v>
      </c>
      <c r="T1598" s="14">
        <v>0</v>
      </c>
      <c r="U1598" s="14">
        <v>0</v>
      </c>
      <c r="V1598" s="14">
        <v>2436.4699999999998</v>
      </c>
      <c r="W1598">
        <f t="shared" si="121"/>
        <v>20</v>
      </c>
      <c r="X1598">
        <f t="shared" si="122"/>
        <v>0</v>
      </c>
      <c r="Y1598">
        <f t="shared" si="123"/>
        <v>0</v>
      </c>
      <c r="Z1598">
        <f t="shared" si="125"/>
        <v>0</v>
      </c>
      <c r="AA1598" s="23">
        <f t="shared" si="124"/>
        <v>0</v>
      </c>
    </row>
    <row r="1599" spans="1:27" x14ac:dyDescent="0.25">
      <c r="A1599" s="10" t="s">
        <v>26</v>
      </c>
      <c r="B1599" s="10" t="s">
        <v>30</v>
      </c>
      <c r="C1599" s="11">
        <v>45726.833333333343</v>
      </c>
      <c r="D1599" s="12">
        <v>0</v>
      </c>
      <c r="E1599" s="12">
        <v>0</v>
      </c>
      <c r="F1599" s="13">
        <v>0</v>
      </c>
      <c r="G1599" s="14">
        <v>2936.47</v>
      </c>
      <c r="H1599" s="12">
        <v>0</v>
      </c>
      <c r="I1599" s="12">
        <v>0</v>
      </c>
      <c r="J1599" s="10">
        <v>0</v>
      </c>
      <c r="K1599" s="10">
        <v>0</v>
      </c>
      <c r="L1599" s="14">
        <v>0</v>
      </c>
      <c r="M1599" s="14">
        <v>0</v>
      </c>
      <c r="N1599" s="14">
        <v>0</v>
      </c>
      <c r="O1599" s="14">
        <v>0</v>
      </c>
      <c r="P1599" s="14">
        <v>0</v>
      </c>
      <c r="Q1599" s="16">
        <v>0</v>
      </c>
      <c r="R1599" s="14">
        <v>0</v>
      </c>
      <c r="S1599" s="16">
        <v>0</v>
      </c>
      <c r="T1599" s="14">
        <v>0</v>
      </c>
      <c r="U1599" s="14">
        <v>0</v>
      </c>
      <c r="V1599" s="14">
        <v>2436.4699999999998</v>
      </c>
      <c r="W1599">
        <f t="shared" si="121"/>
        <v>20</v>
      </c>
      <c r="X1599">
        <f t="shared" si="122"/>
        <v>0</v>
      </c>
      <c r="Y1599">
        <f t="shared" si="123"/>
        <v>0</v>
      </c>
      <c r="Z1599">
        <f t="shared" si="125"/>
        <v>0</v>
      </c>
      <c r="AA1599" s="23">
        <f t="shared" si="124"/>
        <v>0</v>
      </c>
    </row>
    <row r="1600" spans="1:27" x14ac:dyDescent="0.25">
      <c r="A1600" s="10" t="s">
        <v>112</v>
      </c>
      <c r="B1600" s="10" t="s">
        <v>114</v>
      </c>
      <c r="C1600" s="11">
        <v>45726.833333333343</v>
      </c>
      <c r="D1600" s="12">
        <v>0</v>
      </c>
      <c r="E1600" s="12">
        <v>0</v>
      </c>
      <c r="F1600" s="13">
        <v>0</v>
      </c>
      <c r="G1600" s="14">
        <v>2936.47</v>
      </c>
      <c r="H1600" s="12">
        <v>0</v>
      </c>
      <c r="I1600" s="12">
        <v>0</v>
      </c>
      <c r="J1600" s="10">
        <v>0</v>
      </c>
      <c r="K1600" s="10">
        <v>0</v>
      </c>
      <c r="L1600" s="14">
        <v>0</v>
      </c>
      <c r="M1600" s="14">
        <v>0</v>
      </c>
      <c r="N1600" s="14">
        <v>0</v>
      </c>
      <c r="O1600" s="14">
        <v>0</v>
      </c>
      <c r="P1600" s="14">
        <v>0</v>
      </c>
      <c r="Q1600" s="16">
        <v>0</v>
      </c>
      <c r="R1600" s="14">
        <v>0</v>
      </c>
      <c r="S1600" s="16">
        <v>0</v>
      </c>
      <c r="T1600" s="14">
        <v>0</v>
      </c>
      <c r="U1600" s="14">
        <v>0</v>
      </c>
      <c r="V1600" s="14">
        <v>2436.4699999999998</v>
      </c>
      <c r="W1600">
        <f t="shared" si="121"/>
        <v>20</v>
      </c>
      <c r="X1600">
        <f t="shared" si="122"/>
        <v>0</v>
      </c>
      <c r="Y1600">
        <f t="shared" si="123"/>
        <v>0</v>
      </c>
      <c r="Z1600">
        <f t="shared" si="125"/>
        <v>0</v>
      </c>
      <c r="AA1600" s="23">
        <f t="shared" si="124"/>
        <v>0</v>
      </c>
    </row>
    <row r="1601" spans="1:27" x14ac:dyDescent="0.25">
      <c r="A1601" s="10" t="s">
        <v>78</v>
      </c>
      <c r="B1601" s="10" t="s">
        <v>79</v>
      </c>
      <c r="C1601" s="11">
        <v>45726.833333333343</v>
      </c>
      <c r="D1601" s="12">
        <v>0</v>
      </c>
      <c r="E1601" s="12">
        <v>0</v>
      </c>
      <c r="F1601" s="13">
        <v>0</v>
      </c>
      <c r="G1601" s="14">
        <v>2936.47</v>
      </c>
      <c r="H1601" s="12">
        <v>0</v>
      </c>
      <c r="I1601" s="12">
        <v>0</v>
      </c>
      <c r="J1601" s="10">
        <v>0</v>
      </c>
      <c r="K1601" s="10">
        <v>0</v>
      </c>
      <c r="L1601" s="14">
        <v>0</v>
      </c>
      <c r="M1601" s="14">
        <v>0</v>
      </c>
      <c r="N1601" s="14">
        <v>0</v>
      </c>
      <c r="O1601" s="14">
        <v>0</v>
      </c>
      <c r="P1601" s="14">
        <v>0</v>
      </c>
      <c r="Q1601" s="16">
        <v>0</v>
      </c>
      <c r="R1601" s="14">
        <v>0</v>
      </c>
      <c r="S1601" s="16">
        <v>0</v>
      </c>
      <c r="T1601" s="14">
        <v>0</v>
      </c>
      <c r="U1601" s="14">
        <v>0</v>
      </c>
      <c r="V1601" s="14">
        <v>2436.4699999999998</v>
      </c>
      <c r="W1601">
        <f t="shared" si="121"/>
        <v>20</v>
      </c>
      <c r="X1601">
        <f t="shared" si="122"/>
        <v>0</v>
      </c>
      <c r="Y1601">
        <f t="shared" si="123"/>
        <v>0</v>
      </c>
      <c r="Z1601">
        <f t="shared" si="125"/>
        <v>0</v>
      </c>
      <c r="AA1601" s="23">
        <f t="shared" si="124"/>
        <v>0</v>
      </c>
    </row>
    <row r="1602" spans="1:27" x14ac:dyDescent="0.25">
      <c r="A1602" s="10" t="s">
        <v>80</v>
      </c>
      <c r="B1602" s="10" t="s">
        <v>82</v>
      </c>
      <c r="C1602" s="11">
        <v>45726.833333333343</v>
      </c>
      <c r="D1602" s="12">
        <v>0</v>
      </c>
      <c r="E1602" s="12">
        <v>0</v>
      </c>
      <c r="F1602" s="13">
        <v>0</v>
      </c>
      <c r="G1602" s="14">
        <v>2936.47</v>
      </c>
      <c r="H1602" s="12">
        <v>0</v>
      </c>
      <c r="I1602" s="12">
        <v>0</v>
      </c>
      <c r="J1602" s="10">
        <v>0</v>
      </c>
      <c r="K1602" s="10">
        <v>0</v>
      </c>
      <c r="L1602" s="14">
        <v>0</v>
      </c>
      <c r="M1602" s="14">
        <v>0</v>
      </c>
      <c r="N1602" s="14">
        <v>0</v>
      </c>
      <c r="O1602" s="14">
        <v>0</v>
      </c>
      <c r="P1602" s="14">
        <v>0</v>
      </c>
      <c r="Q1602" s="16">
        <v>0</v>
      </c>
      <c r="R1602" s="14">
        <v>0</v>
      </c>
      <c r="S1602" s="16">
        <v>0</v>
      </c>
      <c r="T1602" s="14">
        <v>0</v>
      </c>
      <c r="U1602" s="14">
        <v>0</v>
      </c>
      <c r="V1602" s="14">
        <v>2436.4699999999998</v>
      </c>
      <c r="W1602">
        <f t="shared" ref="W1602:W1665" si="126">+HOUR(C1602)</f>
        <v>20</v>
      </c>
      <c r="X1602">
        <f t="shared" ref="X1602:X1665" si="127">+J1602*H1602</f>
        <v>0</v>
      </c>
      <c r="Y1602">
        <f t="shared" ref="Y1602:Y1665" si="128">+K1602*I1602</f>
        <v>0</v>
      </c>
      <c r="Z1602">
        <f t="shared" si="125"/>
        <v>0</v>
      </c>
      <c r="AA1602" s="23">
        <f t="shared" ref="AA1602:AA1665" si="129">+Z1602+S1602+Z1602</f>
        <v>0</v>
      </c>
    </row>
    <row r="1603" spans="1:27" x14ac:dyDescent="0.25">
      <c r="A1603" s="10" t="s">
        <v>26</v>
      </c>
      <c r="B1603" s="10" t="s">
        <v>31</v>
      </c>
      <c r="C1603" s="11">
        <v>45726.833333333343</v>
      </c>
      <c r="D1603" s="12">
        <v>0</v>
      </c>
      <c r="E1603" s="12">
        <v>0</v>
      </c>
      <c r="F1603" s="13">
        <v>0</v>
      </c>
      <c r="G1603" s="14">
        <v>2936.47</v>
      </c>
      <c r="H1603" s="12">
        <v>0</v>
      </c>
      <c r="I1603" s="12">
        <v>0</v>
      </c>
      <c r="J1603" s="10">
        <v>0</v>
      </c>
      <c r="K1603" s="10">
        <v>0</v>
      </c>
      <c r="L1603" s="14">
        <v>0</v>
      </c>
      <c r="M1603" s="14">
        <v>0</v>
      </c>
      <c r="N1603" s="14">
        <v>0</v>
      </c>
      <c r="O1603" s="14">
        <v>0</v>
      </c>
      <c r="P1603" s="14">
        <v>0</v>
      </c>
      <c r="Q1603" s="16">
        <v>0</v>
      </c>
      <c r="R1603" s="14">
        <v>0</v>
      </c>
      <c r="S1603" s="16">
        <v>0</v>
      </c>
      <c r="T1603" s="14">
        <v>0</v>
      </c>
      <c r="U1603" s="14">
        <v>0</v>
      </c>
      <c r="V1603" s="14">
        <v>2436.4699999999998</v>
      </c>
      <c r="W1603">
        <f t="shared" si="126"/>
        <v>20</v>
      </c>
      <c r="X1603">
        <f t="shared" si="127"/>
        <v>0</v>
      </c>
      <c r="Y1603">
        <f t="shared" si="128"/>
        <v>0</v>
      </c>
      <c r="Z1603">
        <f t="shared" si="125"/>
        <v>0</v>
      </c>
      <c r="AA1603" s="23">
        <f t="shared" si="129"/>
        <v>0</v>
      </c>
    </row>
    <row r="1604" spans="1:27" x14ac:dyDescent="0.25">
      <c r="A1604" s="10" t="s">
        <v>48</v>
      </c>
      <c r="B1604" s="10" t="s">
        <v>49</v>
      </c>
      <c r="C1604" s="11">
        <v>45726.833333333343</v>
      </c>
      <c r="D1604" s="12">
        <v>0</v>
      </c>
      <c r="E1604" s="12">
        <v>0</v>
      </c>
      <c r="F1604" s="13">
        <v>0</v>
      </c>
      <c r="G1604" s="14">
        <v>2936.47</v>
      </c>
      <c r="H1604" s="12">
        <v>0</v>
      </c>
      <c r="I1604" s="12">
        <v>0</v>
      </c>
      <c r="J1604" s="10">
        <v>0</v>
      </c>
      <c r="K1604" s="10">
        <v>0</v>
      </c>
      <c r="L1604" s="14">
        <v>0</v>
      </c>
      <c r="M1604" s="14">
        <v>0</v>
      </c>
      <c r="N1604" s="14">
        <v>0</v>
      </c>
      <c r="O1604" s="14">
        <v>0</v>
      </c>
      <c r="P1604" s="14">
        <v>0</v>
      </c>
      <c r="Q1604" s="16">
        <v>0</v>
      </c>
      <c r="R1604" s="14">
        <v>0</v>
      </c>
      <c r="S1604" s="16">
        <v>0</v>
      </c>
      <c r="T1604" s="14">
        <v>0</v>
      </c>
      <c r="U1604" s="14">
        <v>0</v>
      </c>
      <c r="V1604" s="14">
        <v>2436.4699999999998</v>
      </c>
      <c r="W1604">
        <f t="shared" si="126"/>
        <v>20</v>
      </c>
      <c r="X1604">
        <f t="shared" si="127"/>
        <v>0</v>
      </c>
      <c r="Y1604">
        <f t="shared" si="128"/>
        <v>0</v>
      </c>
      <c r="Z1604">
        <f t="shared" si="125"/>
        <v>0</v>
      </c>
      <c r="AA1604" s="23">
        <f t="shared" si="129"/>
        <v>0</v>
      </c>
    </row>
    <row r="1605" spans="1:27" x14ac:dyDescent="0.25">
      <c r="A1605" s="10" t="s">
        <v>26</v>
      </c>
      <c r="B1605" s="10" t="s">
        <v>32</v>
      </c>
      <c r="C1605" s="11">
        <v>45726.833333333343</v>
      </c>
      <c r="D1605" s="12">
        <v>0</v>
      </c>
      <c r="E1605" s="12">
        <v>0</v>
      </c>
      <c r="F1605" s="13">
        <v>0</v>
      </c>
      <c r="G1605" s="14">
        <v>2936.47</v>
      </c>
      <c r="H1605" s="12">
        <v>0</v>
      </c>
      <c r="I1605" s="12">
        <v>0</v>
      </c>
      <c r="J1605" s="10">
        <v>0</v>
      </c>
      <c r="K1605" s="10">
        <v>0</v>
      </c>
      <c r="L1605" s="14">
        <v>0</v>
      </c>
      <c r="M1605" s="14">
        <v>0</v>
      </c>
      <c r="N1605" s="14">
        <v>0</v>
      </c>
      <c r="O1605" s="14">
        <v>0</v>
      </c>
      <c r="P1605" s="14">
        <v>0</v>
      </c>
      <c r="Q1605" s="16">
        <v>0</v>
      </c>
      <c r="R1605" s="14">
        <v>0</v>
      </c>
      <c r="S1605" s="16">
        <v>0</v>
      </c>
      <c r="T1605" s="14">
        <v>0</v>
      </c>
      <c r="U1605" s="14">
        <v>0</v>
      </c>
      <c r="V1605" s="14">
        <v>2436.4699999999998</v>
      </c>
      <c r="W1605">
        <f t="shared" si="126"/>
        <v>20</v>
      </c>
      <c r="X1605">
        <f t="shared" si="127"/>
        <v>0</v>
      </c>
      <c r="Y1605">
        <f t="shared" si="128"/>
        <v>0</v>
      </c>
      <c r="Z1605">
        <f t="shared" si="125"/>
        <v>0</v>
      </c>
      <c r="AA1605" s="23">
        <f t="shared" si="129"/>
        <v>0</v>
      </c>
    </row>
    <row r="1606" spans="1:27" x14ac:dyDescent="0.25">
      <c r="A1606" s="10" t="s">
        <v>26</v>
      </c>
      <c r="B1606" s="10" t="s">
        <v>33</v>
      </c>
      <c r="C1606" s="11">
        <v>45726.833333333343</v>
      </c>
      <c r="D1606" s="12">
        <v>0</v>
      </c>
      <c r="E1606" s="12">
        <v>0</v>
      </c>
      <c r="F1606" s="13">
        <v>0</v>
      </c>
      <c r="G1606" s="14">
        <v>2936.47</v>
      </c>
      <c r="H1606" s="12">
        <v>0</v>
      </c>
      <c r="I1606" s="12">
        <v>0</v>
      </c>
      <c r="J1606" s="10">
        <v>0</v>
      </c>
      <c r="K1606" s="10">
        <v>0</v>
      </c>
      <c r="L1606" s="14">
        <v>0</v>
      </c>
      <c r="M1606" s="14">
        <v>0</v>
      </c>
      <c r="N1606" s="14">
        <v>0</v>
      </c>
      <c r="O1606" s="14">
        <v>0</v>
      </c>
      <c r="P1606" s="14">
        <v>0</v>
      </c>
      <c r="Q1606" s="16">
        <v>0</v>
      </c>
      <c r="R1606" s="14">
        <v>0</v>
      </c>
      <c r="S1606" s="16">
        <v>0</v>
      </c>
      <c r="T1606" s="14">
        <v>0</v>
      </c>
      <c r="U1606" s="14">
        <v>0</v>
      </c>
      <c r="V1606" s="14">
        <v>2436.4699999999998</v>
      </c>
      <c r="W1606">
        <f t="shared" si="126"/>
        <v>20</v>
      </c>
      <c r="X1606">
        <f t="shared" si="127"/>
        <v>0</v>
      </c>
      <c r="Y1606">
        <f t="shared" si="128"/>
        <v>0</v>
      </c>
      <c r="Z1606">
        <f t="shared" ref="Z1606:Z1669" si="130">+IFERROR(VLOOKUP(A1606,$AD$2:$AE$7,2,0),0)*L1606</f>
        <v>0</v>
      </c>
      <c r="AA1606" s="23">
        <f t="shared" si="129"/>
        <v>0</v>
      </c>
    </row>
    <row r="1607" spans="1:27" x14ac:dyDescent="0.25">
      <c r="A1607" s="10" t="s">
        <v>26</v>
      </c>
      <c r="B1607" s="10" t="s">
        <v>34</v>
      </c>
      <c r="C1607" s="11">
        <v>45726.833333333343</v>
      </c>
      <c r="D1607" s="12">
        <v>0</v>
      </c>
      <c r="E1607" s="12">
        <v>0</v>
      </c>
      <c r="F1607" s="13">
        <v>0</v>
      </c>
      <c r="G1607" s="14">
        <v>2936.47</v>
      </c>
      <c r="H1607" s="12">
        <v>0</v>
      </c>
      <c r="I1607" s="12">
        <v>0</v>
      </c>
      <c r="J1607" s="10">
        <v>0</v>
      </c>
      <c r="K1607" s="10">
        <v>0</v>
      </c>
      <c r="L1607" s="14">
        <v>0</v>
      </c>
      <c r="M1607" s="14">
        <v>0</v>
      </c>
      <c r="N1607" s="14">
        <v>0</v>
      </c>
      <c r="O1607" s="14">
        <v>0</v>
      </c>
      <c r="P1607" s="14">
        <v>0</v>
      </c>
      <c r="Q1607" s="16">
        <v>0</v>
      </c>
      <c r="R1607" s="14">
        <v>0</v>
      </c>
      <c r="S1607" s="16">
        <v>0</v>
      </c>
      <c r="T1607" s="14">
        <v>0</v>
      </c>
      <c r="U1607" s="14">
        <v>0</v>
      </c>
      <c r="V1607" s="14">
        <v>2436.4699999999998</v>
      </c>
      <c r="W1607">
        <f t="shared" si="126"/>
        <v>20</v>
      </c>
      <c r="X1607">
        <f t="shared" si="127"/>
        <v>0</v>
      </c>
      <c r="Y1607">
        <f t="shared" si="128"/>
        <v>0</v>
      </c>
      <c r="Z1607">
        <f t="shared" si="130"/>
        <v>0</v>
      </c>
      <c r="AA1607" s="23">
        <f t="shared" si="129"/>
        <v>0</v>
      </c>
    </row>
    <row r="1608" spans="1:27" x14ac:dyDescent="0.25">
      <c r="A1608" s="10" t="s">
        <v>26</v>
      </c>
      <c r="B1608" s="10" t="s">
        <v>35</v>
      </c>
      <c r="C1608" s="11">
        <v>45726.833333333343</v>
      </c>
      <c r="D1608" s="12">
        <v>0</v>
      </c>
      <c r="E1608" s="12">
        <v>0</v>
      </c>
      <c r="F1608" s="13">
        <v>0</v>
      </c>
      <c r="G1608" s="14">
        <v>2936.47</v>
      </c>
      <c r="H1608" s="12">
        <v>0</v>
      </c>
      <c r="I1608" s="12">
        <v>0</v>
      </c>
      <c r="J1608" s="10">
        <v>0</v>
      </c>
      <c r="K1608" s="10">
        <v>0</v>
      </c>
      <c r="L1608" s="14">
        <v>0</v>
      </c>
      <c r="M1608" s="14">
        <v>0</v>
      </c>
      <c r="N1608" s="14">
        <v>0</v>
      </c>
      <c r="O1608" s="14">
        <v>0</v>
      </c>
      <c r="P1608" s="14">
        <v>0</v>
      </c>
      <c r="Q1608" s="16">
        <v>0</v>
      </c>
      <c r="R1608" s="14">
        <v>0</v>
      </c>
      <c r="S1608" s="16">
        <v>0</v>
      </c>
      <c r="T1608" s="14">
        <v>0</v>
      </c>
      <c r="U1608" s="14">
        <v>0</v>
      </c>
      <c r="V1608" s="14">
        <v>2436.4699999999998</v>
      </c>
      <c r="W1608">
        <f t="shared" si="126"/>
        <v>20</v>
      </c>
      <c r="X1608">
        <f t="shared" si="127"/>
        <v>0</v>
      </c>
      <c r="Y1608">
        <f t="shared" si="128"/>
        <v>0</v>
      </c>
      <c r="Z1608">
        <f t="shared" si="130"/>
        <v>0</v>
      </c>
      <c r="AA1608" s="23">
        <f t="shared" si="129"/>
        <v>0</v>
      </c>
    </row>
    <row r="1609" spans="1:27" x14ac:dyDescent="0.25">
      <c r="A1609" s="10" t="s">
        <v>63</v>
      </c>
      <c r="B1609" s="10" t="s">
        <v>64</v>
      </c>
      <c r="C1609" s="11">
        <v>45726.833333333343</v>
      </c>
      <c r="D1609" s="12">
        <v>0</v>
      </c>
      <c r="E1609" s="12">
        <v>0</v>
      </c>
      <c r="F1609" s="13">
        <v>0</v>
      </c>
      <c r="G1609" s="14">
        <v>2936.47</v>
      </c>
      <c r="H1609" s="12">
        <v>0</v>
      </c>
      <c r="I1609" s="12">
        <v>0</v>
      </c>
      <c r="J1609" s="10">
        <v>0</v>
      </c>
      <c r="K1609" s="10">
        <v>0</v>
      </c>
      <c r="L1609" s="14">
        <v>0</v>
      </c>
      <c r="M1609" s="14">
        <v>0</v>
      </c>
      <c r="N1609" s="14">
        <v>0</v>
      </c>
      <c r="O1609" s="14">
        <v>0</v>
      </c>
      <c r="P1609" s="14">
        <v>0</v>
      </c>
      <c r="Q1609" s="16">
        <v>0</v>
      </c>
      <c r="R1609" s="14">
        <v>0</v>
      </c>
      <c r="S1609" s="16">
        <v>0</v>
      </c>
      <c r="T1609" s="14">
        <v>0</v>
      </c>
      <c r="U1609" s="14">
        <v>0</v>
      </c>
      <c r="V1609" s="14">
        <v>2436.4699999999998</v>
      </c>
      <c r="W1609">
        <f t="shared" si="126"/>
        <v>20</v>
      </c>
      <c r="X1609">
        <f t="shared" si="127"/>
        <v>0</v>
      </c>
      <c r="Y1609">
        <f t="shared" si="128"/>
        <v>0</v>
      </c>
      <c r="Z1609">
        <f t="shared" si="130"/>
        <v>0</v>
      </c>
      <c r="AA1609" s="23">
        <f t="shared" si="129"/>
        <v>0</v>
      </c>
    </row>
    <row r="1610" spans="1:27" x14ac:dyDescent="0.25">
      <c r="A1610" s="10" t="s">
        <v>26</v>
      </c>
      <c r="B1610" s="10" t="s">
        <v>36</v>
      </c>
      <c r="C1610" s="11">
        <v>45726.833333333343</v>
      </c>
      <c r="D1610" s="12">
        <v>0</v>
      </c>
      <c r="E1610" s="12">
        <v>0</v>
      </c>
      <c r="F1610" s="13">
        <v>0</v>
      </c>
      <c r="G1610" s="14">
        <v>2936.47</v>
      </c>
      <c r="H1610" s="12">
        <v>0</v>
      </c>
      <c r="I1610" s="12">
        <v>0</v>
      </c>
      <c r="J1610" s="10">
        <v>0</v>
      </c>
      <c r="K1610" s="10">
        <v>0</v>
      </c>
      <c r="L1610" s="14">
        <v>0</v>
      </c>
      <c r="M1610" s="14">
        <v>0</v>
      </c>
      <c r="N1610" s="14">
        <v>0</v>
      </c>
      <c r="O1610" s="14">
        <v>0</v>
      </c>
      <c r="P1610" s="14">
        <v>0</v>
      </c>
      <c r="Q1610" s="16">
        <v>0</v>
      </c>
      <c r="R1610" s="14">
        <v>0</v>
      </c>
      <c r="S1610" s="16">
        <v>0</v>
      </c>
      <c r="T1610" s="14">
        <v>0</v>
      </c>
      <c r="U1610" s="14">
        <v>0</v>
      </c>
      <c r="V1610" s="14">
        <v>2436.4699999999998</v>
      </c>
      <c r="W1610">
        <f t="shared" si="126"/>
        <v>20</v>
      </c>
      <c r="X1610">
        <f t="shared" si="127"/>
        <v>0</v>
      </c>
      <c r="Y1610">
        <f t="shared" si="128"/>
        <v>0</v>
      </c>
      <c r="Z1610">
        <f t="shared" si="130"/>
        <v>0</v>
      </c>
      <c r="AA1610" s="23">
        <f t="shared" si="129"/>
        <v>0</v>
      </c>
    </row>
    <row r="1611" spans="1:27" x14ac:dyDescent="0.25">
      <c r="A1611" s="10" t="s">
        <v>60</v>
      </c>
      <c r="B1611" s="10" t="s">
        <v>61</v>
      </c>
      <c r="C1611" s="11">
        <v>45726.833333333343</v>
      </c>
      <c r="D1611" s="12">
        <v>0</v>
      </c>
      <c r="E1611" s="12">
        <v>0</v>
      </c>
      <c r="F1611" s="13">
        <v>0</v>
      </c>
      <c r="G1611" s="14" t="s">
        <v>62</v>
      </c>
      <c r="H1611" s="12">
        <v>0</v>
      </c>
      <c r="I1611" s="12">
        <v>0</v>
      </c>
      <c r="J1611" s="10">
        <v>0</v>
      </c>
      <c r="K1611" s="10">
        <v>0</v>
      </c>
      <c r="L1611" s="14">
        <v>0</v>
      </c>
      <c r="M1611" s="14">
        <v>0</v>
      </c>
      <c r="N1611" s="14">
        <v>0</v>
      </c>
      <c r="O1611" s="14">
        <v>0</v>
      </c>
      <c r="P1611" s="14">
        <v>0</v>
      </c>
      <c r="Q1611" s="16">
        <v>0</v>
      </c>
      <c r="R1611" s="14">
        <v>0</v>
      </c>
      <c r="S1611" s="16">
        <v>0</v>
      </c>
      <c r="T1611" s="14">
        <v>0</v>
      </c>
      <c r="U1611" s="14">
        <v>0</v>
      </c>
      <c r="V1611" s="14" t="s">
        <v>62</v>
      </c>
      <c r="W1611">
        <f t="shared" si="126"/>
        <v>20</v>
      </c>
      <c r="X1611">
        <f t="shared" si="127"/>
        <v>0</v>
      </c>
      <c r="Y1611">
        <f t="shared" si="128"/>
        <v>0</v>
      </c>
      <c r="Z1611">
        <f t="shared" si="130"/>
        <v>0</v>
      </c>
      <c r="AA1611" s="23">
        <f t="shared" si="129"/>
        <v>0</v>
      </c>
    </row>
    <row r="1612" spans="1:27" x14ac:dyDescent="0.25">
      <c r="A1612" s="10" t="s">
        <v>98</v>
      </c>
      <c r="B1612" s="10" t="s">
        <v>102</v>
      </c>
      <c r="C1612" s="11">
        <v>45726.833333333343</v>
      </c>
      <c r="D1612" s="12">
        <v>0.26</v>
      </c>
      <c r="E1612" s="12">
        <v>0.13</v>
      </c>
      <c r="F1612" s="13">
        <v>0</v>
      </c>
      <c r="G1612" s="14">
        <v>2936.47</v>
      </c>
      <c r="H1612" s="12">
        <v>2902.9</v>
      </c>
      <c r="I1612" s="12">
        <v>0</v>
      </c>
      <c r="J1612" s="10">
        <v>0.1</v>
      </c>
      <c r="K1612" s="10">
        <v>0</v>
      </c>
      <c r="L1612" s="14">
        <v>0</v>
      </c>
      <c r="M1612" s="14">
        <v>0.57322643999997069</v>
      </c>
      <c r="N1612" s="14">
        <v>0</v>
      </c>
      <c r="O1612" s="14">
        <v>0</v>
      </c>
      <c r="P1612" s="14">
        <v>0</v>
      </c>
      <c r="Q1612" s="16">
        <v>0</v>
      </c>
      <c r="R1612" s="14">
        <v>-2.7837735600000002</v>
      </c>
      <c r="S1612" s="16">
        <v>0</v>
      </c>
      <c r="T1612" s="14">
        <v>3.3569999999999709</v>
      </c>
      <c r="U1612" s="14">
        <v>0</v>
      </c>
      <c r="V1612" s="14">
        <v>2436.4699999999998</v>
      </c>
      <c r="W1612">
        <f t="shared" si="126"/>
        <v>20</v>
      </c>
      <c r="X1612">
        <f t="shared" si="127"/>
        <v>290.29000000000002</v>
      </c>
      <c r="Y1612">
        <f t="shared" si="128"/>
        <v>0</v>
      </c>
      <c r="Z1612">
        <f t="shared" si="130"/>
        <v>0</v>
      </c>
      <c r="AA1612" s="23">
        <f t="shared" si="129"/>
        <v>0</v>
      </c>
    </row>
    <row r="1613" spans="1:27" x14ac:dyDescent="0.25">
      <c r="A1613" s="10" t="s">
        <v>90</v>
      </c>
      <c r="B1613" s="10" t="s">
        <v>90</v>
      </c>
      <c r="C1613" s="11">
        <v>45726.833333333343</v>
      </c>
      <c r="D1613" s="12">
        <v>4.7</v>
      </c>
      <c r="E1613" s="12">
        <v>4.7</v>
      </c>
      <c r="F1613" s="13">
        <v>6.12</v>
      </c>
      <c r="G1613" s="14">
        <v>2936.47</v>
      </c>
      <c r="H1613" s="12">
        <v>0</v>
      </c>
      <c r="I1613" s="12">
        <v>2902.9</v>
      </c>
      <c r="J1613" s="10">
        <v>0</v>
      </c>
      <c r="K1613" s="10">
        <v>1.3</v>
      </c>
      <c r="L1613" s="14">
        <v>17971.196400000001</v>
      </c>
      <c r="M1613" s="14">
        <v>8.2880702840307663</v>
      </c>
      <c r="N1613" s="14">
        <v>-68.771292000000088</v>
      </c>
      <c r="O1613" s="14">
        <v>-59.333778015969607</v>
      </c>
      <c r="P1613" s="14">
        <v>-59.333778015969607</v>
      </c>
      <c r="Q1613" s="16">
        <v>0</v>
      </c>
      <c r="R1613" s="14">
        <v>-104.3915085</v>
      </c>
      <c r="S1613" s="16">
        <v>215.65435679999999</v>
      </c>
      <c r="T1613" s="14">
        <v>-43.640999999999622</v>
      </c>
      <c r="U1613" s="14">
        <v>0</v>
      </c>
      <c r="V1613" s="14">
        <v>2436.4699999999998</v>
      </c>
      <c r="W1613">
        <f t="shared" si="126"/>
        <v>20</v>
      </c>
      <c r="X1613">
        <f t="shared" si="127"/>
        <v>0</v>
      </c>
      <c r="Y1613">
        <f t="shared" si="128"/>
        <v>3773.7700000000004</v>
      </c>
      <c r="Z1613">
        <f t="shared" si="130"/>
        <v>0</v>
      </c>
      <c r="AA1613" s="23">
        <f t="shared" si="129"/>
        <v>215.65435679999999</v>
      </c>
    </row>
    <row r="1614" spans="1:27" x14ac:dyDescent="0.25">
      <c r="A1614" s="10" t="s">
        <v>80</v>
      </c>
      <c r="B1614" s="10" t="s">
        <v>83</v>
      </c>
      <c r="C1614" s="11">
        <v>45726.833333333343</v>
      </c>
      <c r="D1614" s="12">
        <v>0.4</v>
      </c>
      <c r="E1614" s="12">
        <v>0.4</v>
      </c>
      <c r="F1614" s="13">
        <v>0.43</v>
      </c>
      <c r="G1614" s="14">
        <v>2936.47</v>
      </c>
      <c r="H1614" s="12">
        <v>0</v>
      </c>
      <c r="I1614" s="12">
        <v>0</v>
      </c>
      <c r="J1614" s="10">
        <v>0</v>
      </c>
      <c r="K1614" s="10">
        <v>0</v>
      </c>
      <c r="L1614" s="14">
        <v>1262.6821</v>
      </c>
      <c r="M1614" s="14">
        <v>13.514446121537301</v>
      </c>
      <c r="N1614" s="14">
        <v>-17.19282299999999</v>
      </c>
      <c r="O1614" s="14">
        <v>-10.226913828462701</v>
      </c>
      <c r="P1614" s="14">
        <v>-10.226913828462701</v>
      </c>
      <c r="Q1614" s="16">
        <v>0</v>
      </c>
      <c r="R1614" s="14">
        <v>-0.88094099999999709</v>
      </c>
      <c r="S1614" s="16">
        <v>24.62230095</v>
      </c>
      <c r="T1614" s="14">
        <v>0</v>
      </c>
      <c r="U1614" s="14">
        <v>0</v>
      </c>
      <c r="V1614" s="14">
        <v>2436.4699999999998</v>
      </c>
      <c r="W1614">
        <f t="shared" si="126"/>
        <v>20</v>
      </c>
      <c r="X1614">
        <f t="shared" si="127"/>
        <v>0</v>
      </c>
      <c r="Y1614">
        <f t="shared" si="128"/>
        <v>0</v>
      </c>
      <c r="Z1614">
        <f t="shared" si="130"/>
        <v>0</v>
      </c>
      <c r="AA1614" s="23">
        <f t="shared" si="129"/>
        <v>24.62230095</v>
      </c>
    </row>
    <row r="1615" spans="1:27" x14ac:dyDescent="0.25">
      <c r="A1615" s="10" t="s">
        <v>65</v>
      </c>
      <c r="B1615" s="10" t="s">
        <v>66</v>
      </c>
      <c r="C1615" s="11">
        <v>45726.833333333343</v>
      </c>
      <c r="D1615" s="12">
        <v>2</v>
      </c>
      <c r="E1615" s="12">
        <v>2</v>
      </c>
      <c r="F1615" s="13">
        <v>3.02</v>
      </c>
      <c r="G1615" s="14">
        <v>2936.47</v>
      </c>
      <c r="H1615" s="12">
        <v>0</v>
      </c>
      <c r="I1615" s="12">
        <v>2902.9</v>
      </c>
      <c r="J1615" s="10">
        <v>0</v>
      </c>
      <c r="K1615" s="10">
        <v>1</v>
      </c>
      <c r="L1615" s="14">
        <v>8868.1394</v>
      </c>
      <c r="M1615" s="14">
        <v>18.61801279733869</v>
      </c>
      <c r="N1615" s="14">
        <v>-11.461882000000021</v>
      </c>
      <c r="O1615" s="14">
        <v>-9.8889630026616029</v>
      </c>
      <c r="P1615" s="14">
        <v>-9.8889630026616029</v>
      </c>
      <c r="Q1615" s="16">
        <v>0</v>
      </c>
      <c r="R1615" s="14">
        <v>0</v>
      </c>
      <c r="S1615" s="16">
        <v>62.0769758</v>
      </c>
      <c r="T1615" s="14">
        <v>-33.569999999999709</v>
      </c>
      <c r="U1615" s="14">
        <v>0</v>
      </c>
      <c r="V1615" s="14">
        <v>2436.4699999999998</v>
      </c>
      <c r="W1615">
        <f t="shared" si="126"/>
        <v>20</v>
      </c>
      <c r="X1615">
        <f t="shared" si="127"/>
        <v>0</v>
      </c>
      <c r="Y1615">
        <f t="shared" si="128"/>
        <v>2902.9</v>
      </c>
      <c r="Z1615">
        <f t="shared" si="130"/>
        <v>0</v>
      </c>
      <c r="AA1615" s="23">
        <f t="shared" si="129"/>
        <v>62.0769758</v>
      </c>
    </row>
    <row r="1616" spans="1:27" x14ac:dyDescent="0.25">
      <c r="A1616" s="10" t="s">
        <v>26</v>
      </c>
      <c r="B1616" s="10" t="s">
        <v>39</v>
      </c>
      <c r="C1616" s="11">
        <v>45726.833333333343</v>
      </c>
      <c r="D1616" s="12">
        <v>6</v>
      </c>
      <c r="E1616" s="12">
        <v>6</v>
      </c>
      <c r="F1616" s="13">
        <v>8.8000000000000007</v>
      </c>
      <c r="G1616" s="14">
        <v>2936.47</v>
      </c>
      <c r="H1616" s="12">
        <v>0</v>
      </c>
      <c r="I1616" s="12">
        <v>2902.9</v>
      </c>
      <c r="J1616" s="10">
        <v>0</v>
      </c>
      <c r="K1616" s="10">
        <v>2.5</v>
      </c>
      <c r="L1616" s="14">
        <v>25840.936000000002</v>
      </c>
      <c r="M1616" s="14">
        <v>37.502611138676123</v>
      </c>
      <c r="N1616" s="14">
        <v>-171.9282300000005</v>
      </c>
      <c r="O1616" s="14">
        <v>-72.379408861324634</v>
      </c>
      <c r="P1616" s="14">
        <v>-72.379408861324634</v>
      </c>
      <c r="Q1616" s="16">
        <v>0</v>
      </c>
      <c r="R1616" s="14">
        <v>0</v>
      </c>
      <c r="S1616" s="16">
        <v>193.80701999999999</v>
      </c>
      <c r="T1616" s="14">
        <v>-83.924999999999272</v>
      </c>
      <c r="U1616" s="14">
        <v>0</v>
      </c>
      <c r="V1616" s="14">
        <v>2436.4699999999998</v>
      </c>
      <c r="W1616">
        <f t="shared" si="126"/>
        <v>20</v>
      </c>
      <c r="X1616">
        <f t="shared" si="127"/>
        <v>0</v>
      </c>
      <c r="Y1616">
        <f t="shared" si="128"/>
        <v>7257.25</v>
      </c>
      <c r="Z1616">
        <f t="shared" si="130"/>
        <v>0</v>
      </c>
      <c r="AA1616" s="23">
        <f t="shared" si="129"/>
        <v>193.80701999999999</v>
      </c>
    </row>
    <row r="1617" spans="1:27" x14ac:dyDescent="0.25">
      <c r="A1617" s="10" t="s">
        <v>26</v>
      </c>
      <c r="B1617" s="10" t="s">
        <v>38</v>
      </c>
      <c r="C1617" s="11">
        <v>45726.833333333343</v>
      </c>
      <c r="D1617" s="12">
        <v>2.5</v>
      </c>
      <c r="E1617" s="12">
        <v>2.5</v>
      </c>
      <c r="F1617" s="13">
        <v>2.56</v>
      </c>
      <c r="G1617" s="14">
        <v>2936.47</v>
      </c>
      <c r="H1617" s="12">
        <v>0</v>
      </c>
      <c r="I1617" s="12">
        <v>0</v>
      </c>
      <c r="J1617" s="10">
        <v>0</v>
      </c>
      <c r="K1617" s="10">
        <v>0</v>
      </c>
      <c r="L1617" s="14">
        <v>7517.3631999999998</v>
      </c>
      <c r="M1617" s="14">
        <v>41.904342227735093</v>
      </c>
      <c r="N1617" s="14">
        <v>-34.385646000000037</v>
      </c>
      <c r="O1617" s="14">
        <v>-14.4758817722649</v>
      </c>
      <c r="P1617" s="14">
        <v>-14.4758817722649</v>
      </c>
      <c r="Q1617" s="16">
        <v>0</v>
      </c>
      <c r="R1617" s="14">
        <v>0</v>
      </c>
      <c r="S1617" s="16">
        <v>56.380223999999998</v>
      </c>
      <c r="T1617" s="14">
        <v>0</v>
      </c>
      <c r="U1617" s="14">
        <v>0</v>
      </c>
      <c r="V1617" s="14">
        <v>2436.4699999999998</v>
      </c>
      <c r="W1617">
        <f t="shared" si="126"/>
        <v>20</v>
      </c>
      <c r="X1617">
        <f t="shared" si="127"/>
        <v>0</v>
      </c>
      <c r="Y1617">
        <f t="shared" si="128"/>
        <v>0</v>
      </c>
      <c r="Z1617">
        <f t="shared" si="130"/>
        <v>0</v>
      </c>
      <c r="AA1617" s="23">
        <f t="shared" si="129"/>
        <v>56.380223999999998</v>
      </c>
    </row>
    <row r="1618" spans="1:27" x14ac:dyDescent="0.25">
      <c r="A1618" s="10" t="s">
        <v>65</v>
      </c>
      <c r="B1618" s="10" t="s">
        <v>69</v>
      </c>
      <c r="C1618" s="11">
        <v>45726.833333333343</v>
      </c>
      <c r="D1618" s="12">
        <v>2.8</v>
      </c>
      <c r="E1618" s="12">
        <v>2.8</v>
      </c>
      <c r="F1618" s="13">
        <v>3.2</v>
      </c>
      <c r="G1618" s="14">
        <v>2936.47</v>
      </c>
      <c r="H1618" s="12">
        <v>0</v>
      </c>
      <c r="I1618" s="12">
        <v>2902.9</v>
      </c>
      <c r="J1618" s="10">
        <v>0</v>
      </c>
      <c r="K1618" s="10">
        <v>0.4</v>
      </c>
      <c r="L1618" s="14">
        <v>9396.7039999999997</v>
      </c>
      <c r="M1618" s="14">
        <v>52.348927999999901</v>
      </c>
      <c r="N1618" s="14">
        <v>-2.5450490603873288E-13</v>
      </c>
      <c r="O1618" s="14">
        <v>-2.195790883044245E-13</v>
      </c>
      <c r="P1618" s="14">
        <v>-2.195790883044245E-13</v>
      </c>
      <c r="Q1618" s="16">
        <v>0</v>
      </c>
      <c r="R1618" s="14">
        <v>0</v>
      </c>
      <c r="S1618" s="16">
        <v>65.776927999999998</v>
      </c>
      <c r="T1618" s="14">
        <v>-13.42799999999988</v>
      </c>
      <c r="U1618" s="14">
        <v>0</v>
      </c>
      <c r="V1618" s="14">
        <v>2436.4699999999998</v>
      </c>
      <c r="W1618">
        <f t="shared" si="126"/>
        <v>20</v>
      </c>
      <c r="X1618">
        <f t="shared" si="127"/>
        <v>0</v>
      </c>
      <c r="Y1618">
        <f t="shared" si="128"/>
        <v>1161.1600000000001</v>
      </c>
      <c r="Z1618">
        <f t="shared" si="130"/>
        <v>0</v>
      </c>
      <c r="AA1618" s="23">
        <f t="shared" si="129"/>
        <v>65.776927999999998</v>
      </c>
    </row>
    <row r="1619" spans="1:27" x14ac:dyDescent="0.25">
      <c r="A1619" s="10" t="s">
        <v>86</v>
      </c>
      <c r="B1619" s="10" t="s">
        <v>87</v>
      </c>
      <c r="C1619" s="11">
        <v>45726.833333333343</v>
      </c>
      <c r="D1619" s="12">
        <v>1.3</v>
      </c>
      <c r="E1619" s="12">
        <v>1.3</v>
      </c>
      <c r="F1619" s="13">
        <v>1.31</v>
      </c>
      <c r="G1619" s="14">
        <v>2936.47</v>
      </c>
      <c r="H1619" s="12">
        <v>0</v>
      </c>
      <c r="I1619" s="12">
        <v>0</v>
      </c>
      <c r="J1619" s="10">
        <v>0</v>
      </c>
      <c r="K1619" s="10">
        <v>0</v>
      </c>
      <c r="L1619" s="14">
        <v>3846.7757000000001</v>
      </c>
      <c r="M1619" s="14">
        <v>71.991032498669199</v>
      </c>
      <c r="N1619" s="14">
        <v>-5.7309410000000076</v>
      </c>
      <c r="O1619" s="14">
        <v>-4.9444815013308023</v>
      </c>
      <c r="P1619" s="14">
        <v>-4.9444815013308023</v>
      </c>
      <c r="Q1619" s="16">
        <v>0</v>
      </c>
      <c r="R1619" s="14">
        <v>0</v>
      </c>
      <c r="S1619" s="16">
        <v>76.935513999999998</v>
      </c>
      <c r="T1619" s="14">
        <v>0</v>
      </c>
      <c r="U1619" s="14">
        <v>0</v>
      </c>
      <c r="V1619" s="14">
        <v>2436.4699999999998</v>
      </c>
      <c r="W1619">
        <f t="shared" si="126"/>
        <v>20</v>
      </c>
      <c r="X1619">
        <f t="shared" si="127"/>
        <v>0</v>
      </c>
      <c r="Y1619">
        <f t="shared" si="128"/>
        <v>0</v>
      </c>
      <c r="Z1619">
        <f t="shared" si="130"/>
        <v>0</v>
      </c>
      <c r="AA1619" s="23">
        <f t="shared" si="129"/>
        <v>76.935513999999998</v>
      </c>
    </row>
    <row r="1620" spans="1:27" x14ac:dyDescent="0.25">
      <c r="A1620" s="10" t="s">
        <v>50</v>
      </c>
      <c r="B1620" s="10" t="s">
        <v>51</v>
      </c>
      <c r="C1620" s="11">
        <v>45726.833333333343</v>
      </c>
      <c r="D1620" s="12">
        <v>2.1</v>
      </c>
      <c r="E1620" s="12">
        <v>2.1</v>
      </c>
      <c r="F1620" s="13">
        <v>2.1</v>
      </c>
      <c r="G1620" s="14">
        <v>2936.47</v>
      </c>
      <c r="H1620" s="12">
        <v>0</v>
      </c>
      <c r="I1620" s="12">
        <v>0</v>
      </c>
      <c r="J1620" s="10">
        <v>0</v>
      </c>
      <c r="K1620" s="10">
        <v>0</v>
      </c>
      <c r="L1620" s="14">
        <v>6166.5870000000004</v>
      </c>
      <c r="M1620" s="14">
        <v>73.999043999999998</v>
      </c>
      <c r="N1620" s="14">
        <v>0</v>
      </c>
      <c r="O1620" s="14">
        <v>0</v>
      </c>
      <c r="P1620" s="14">
        <v>0</v>
      </c>
      <c r="Q1620" s="16">
        <v>0</v>
      </c>
      <c r="R1620" s="14">
        <v>0</v>
      </c>
      <c r="S1620" s="16">
        <v>73.999043999999998</v>
      </c>
      <c r="T1620" s="14">
        <v>0</v>
      </c>
      <c r="U1620" s="14">
        <v>0</v>
      </c>
      <c r="V1620" s="14">
        <v>2436.4699999999998</v>
      </c>
      <c r="W1620">
        <f t="shared" si="126"/>
        <v>20</v>
      </c>
      <c r="X1620">
        <f t="shared" si="127"/>
        <v>0</v>
      </c>
      <c r="Y1620">
        <f t="shared" si="128"/>
        <v>0</v>
      </c>
      <c r="Z1620">
        <f t="shared" si="130"/>
        <v>0</v>
      </c>
      <c r="AA1620" s="23">
        <f t="shared" si="129"/>
        <v>73.999043999999998</v>
      </c>
    </row>
    <row r="1621" spans="1:27" x14ac:dyDescent="0.25">
      <c r="A1621" s="10" t="s">
        <v>90</v>
      </c>
      <c r="B1621" s="10" t="s">
        <v>91</v>
      </c>
      <c r="C1621" s="11">
        <v>45726.833333333343</v>
      </c>
      <c r="D1621" s="12">
        <v>4.5</v>
      </c>
      <c r="E1621" s="12">
        <v>4.5</v>
      </c>
      <c r="F1621" s="13">
        <v>9.15</v>
      </c>
      <c r="G1621" s="14">
        <v>2936.47</v>
      </c>
      <c r="H1621" s="12">
        <v>0</v>
      </c>
      <c r="I1621" s="12">
        <v>2902.8999999999992</v>
      </c>
      <c r="J1621" s="10">
        <v>0</v>
      </c>
      <c r="K1621" s="10">
        <v>4.5</v>
      </c>
      <c r="L1621" s="14">
        <v>26868.700499999999</v>
      </c>
      <c r="M1621" s="14">
        <v>97.192183480037102</v>
      </c>
      <c r="N1621" s="14">
        <v>-85.964115000000248</v>
      </c>
      <c r="O1621" s="14">
        <v>-74.167222519962138</v>
      </c>
      <c r="P1621" s="14">
        <v>-74.167222519962138</v>
      </c>
      <c r="Q1621" s="16">
        <v>0</v>
      </c>
      <c r="R1621" s="14">
        <v>0</v>
      </c>
      <c r="S1621" s="16">
        <v>322.42440599999998</v>
      </c>
      <c r="T1621" s="14">
        <v>-151.06500000000071</v>
      </c>
      <c r="U1621" s="14">
        <v>0</v>
      </c>
      <c r="V1621" s="14">
        <v>2436.4699999999998</v>
      </c>
      <c r="W1621">
        <f t="shared" si="126"/>
        <v>20</v>
      </c>
      <c r="X1621">
        <f t="shared" si="127"/>
        <v>0</v>
      </c>
      <c r="Y1621">
        <f t="shared" si="128"/>
        <v>13063.049999999996</v>
      </c>
      <c r="Z1621">
        <f t="shared" si="130"/>
        <v>0</v>
      </c>
      <c r="AA1621" s="23">
        <f t="shared" si="129"/>
        <v>322.42440599999998</v>
      </c>
    </row>
    <row r="1622" spans="1:27" x14ac:dyDescent="0.25">
      <c r="A1622" s="10" t="s">
        <v>54</v>
      </c>
      <c r="B1622" s="10" t="s">
        <v>57</v>
      </c>
      <c r="C1622" s="11">
        <v>45726.833333333343</v>
      </c>
      <c r="D1622" s="12">
        <v>2.7</v>
      </c>
      <c r="E1622" s="12">
        <v>2.7</v>
      </c>
      <c r="F1622" s="13">
        <v>2.71</v>
      </c>
      <c r="G1622" s="14">
        <v>2936.47</v>
      </c>
      <c r="H1622" s="12">
        <v>0</v>
      </c>
      <c r="I1622" s="12">
        <v>0</v>
      </c>
      <c r="J1622" s="10">
        <v>0</v>
      </c>
      <c r="K1622" s="10">
        <v>0</v>
      </c>
      <c r="L1622" s="14">
        <v>7957.8336999999983</v>
      </c>
      <c r="M1622" s="14">
        <v>139.8884813759035</v>
      </c>
      <c r="N1622" s="14">
        <v>-5.7309409999998806</v>
      </c>
      <c r="O1622" s="14">
        <v>-3.35252522409646</v>
      </c>
      <c r="P1622" s="14">
        <v>-3.35252522409646</v>
      </c>
      <c r="Q1622" s="16">
        <v>0</v>
      </c>
      <c r="R1622" s="14">
        <v>0</v>
      </c>
      <c r="S1622" s="16">
        <v>143.24100659999999</v>
      </c>
      <c r="T1622" s="14">
        <v>0</v>
      </c>
      <c r="U1622" s="14">
        <v>0</v>
      </c>
      <c r="V1622" s="14">
        <v>2436.4699999999998</v>
      </c>
      <c r="W1622">
        <f t="shared" si="126"/>
        <v>20</v>
      </c>
      <c r="X1622">
        <f t="shared" si="127"/>
        <v>0</v>
      </c>
      <c r="Y1622">
        <f t="shared" si="128"/>
        <v>0</v>
      </c>
      <c r="Z1622">
        <f t="shared" si="130"/>
        <v>0</v>
      </c>
      <c r="AA1622" s="23">
        <f t="shared" si="129"/>
        <v>143.24100659999999</v>
      </c>
    </row>
    <row r="1623" spans="1:27" x14ac:dyDescent="0.25">
      <c r="A1623" s="10" t="s">
        <v>94</v>
      </c>
      <c r="B1623" s="10" t="s">
        <v>95</v>
      </c>
      <c r="C1623" s="11">
        <v>45726.833333333343</v>
      </c>
      <c r="D1623" s="12">
        <v>1.19</v>
      </c>
      <c r="E1623" s="12">
        <v>1.19</v>
      </c>
      <c r="F1623" s="13">
        <v>1.19</v>
      </c>
      <c r="G1623" s="14">
        <v>2936.47</v>
      </c>
      <c r="H1623" s="12">
        <v>0</v>
      </c>
      <c r="I1623" s="12">
        <v>0</v>
      </c>
      <c r="J1623" s="10">
        <v>0</v>
      </c>
      <c r="K1623" s="10">
        <v>0</v>
      </c>
      <c r="L1623" s="14">
        <v>3494.3993</v>
      </c>
      <c r="M1623" s="14">
        <v>159.28343885237831</v>
      </c>
      <c r="N1623" s="14">
        <v>-0.8809410000000043</v>
      </c>
      <c r="O1623" s="14">
        <v>-0.7600490876217143</v>
      </c>
      <c r="P1623" s="14">
        <v>-0.7600490876217143</v>
      </c>
      <c r="Q1623" s="16">
        <v>0</v>
      </c>
      <c r="R1623" s="14">
        <v>0</v>
      </c>
      <c r="S1623" s="16">
        <v>160.04348794000001</v>
      </c>
      <c r="T1623" s="14">
        <v>0</v>
      </c>
      <c r="U1623" s="14">
        <v>0</v>
      </c>
      <c r="V1623" s="14">
        <v>2436.4699999999998</v>
      </c>
      <c r="W1623">
        <f t="shared" si="126"/>
        <v>20</v>
      </c>
      <c r="X1623">
        <f t="shared" si="127"/>
        <v>0</v>
      </c>
      <c r="Y1623">
        <f t="shared" si="128"/>
        <v>0</v>
      </c>
      <c r="Z1623">
        <f t="shared" si="130"/>
        <v>0</v>
      </c>
      <c r="AA1623" s="23">
        <f t="shared" si="129"/>
        <v>160.04348794000001</v>
      </c>
    </row>
    <row r="1624" spans="1:27" x14ac:dyDescent="0.25">
      <c r="A1624" s="10" t="s">
        <v>52</v>
      </c>
      <c r="B1624" s="10" t="s">
        <v>53</v>
      </c>
      <c r="C1624" s="11">
        <v>45726.833333333343</v>
      </c>
      <c r="D1624" s="12">
        <v>3.32</v>
      </c>
      <c r="E1624" s="12">
        <v>3.32</v>
      </c>
      <c r="F1624" s="13">
        <v>3.4</v>
      </c>
      <c r="G1624" s="14">
        <v>2936.47</v>
      </c>
      <c r="H1624" s="12">
        <v>0</v>
      </c>
      <c r="I1624" s="12">
        <v>0</v>
      </c>
      <c r="J1624" s="10">
        <v>0</v>
      </c>
      <c r="K1624" s="10">
        <v>0</v>
      </c>
      <c r="L1624" s="14">
        <v>9983.9979999999996</v>
      </c>
      <c r="M1624" s="14">
        <v>206.145533786692</v>
      </c>
      <c r="N1624" s="14">
        <v>-57.309410000000078</v>
      </c>
      <c r="O1624" s="14">
        <v>-49.444815013308023</v>
      </c>
      <c r="P1624" s="14">
        <v>-49.444815013308023</v>
      </c>
      <c r="Q1624" s="16">
        <v>0</v>
      </c>
      <c r="R1624" s="14">
        <v>0</v>
      </c>
      <c r="S1624" s="16">
        <v>255.59034879999999</v>
      </c>
      <c r="T1624" s="14">
        <v>0</v>
      </c>
      <c r="U1624" s="14">
        <v>0</v>
      </c>
      <c r="V1624" s="14">
        <v>2436.4699999999998</v>
      </c>
      <c r="W1624">
        <f t="shared" si="126"/>
        <v>20</v>
      </c>
      <c r="X1624">
        <f t="shared" si="127"/>
        <v>0</v>
      </c>
      <c r="Y1624">
        <f t="shared" si="128"/>
        <v>0</v>
      </c>
      <c r="Z1624">
        <f t="shared" si="130"/>
        <v>0</v>
      </c>
      <c r="AA1624" s="23">
        <f t="shared" si="129"/>
        <v>255.59034879999999</v>
      </c>
    </row>
    <row r="1625" spans="1:27" x14ac:dyDescent="0.25">
      <c r="A1625" s="10" t="s">
        <v>73</v>
      </c>
      <c r="B1625" s="10" t="s">
        <v>74</v>
      </c>
      <c r="C1625" s="11">
        <v>45726.833333333343</v>
      </c>
      <c r="D1625" s="12">
        <v>11.41</v>
      </c>
      <c r="E1625" s="12">
        <v>11.41</v>
      </c>
      <c r="F1625" s="13">
        <v>7.97</v>
      </c>
      <c r="G1625" s="14">
        <v>2936.47</v>
      </c>
      <c r="H1625" s="12">
        <v>0</v>
      </c>
      <c r="I1625" s="12">
        <v>2902.9</v>
      </c>
      <c r="J1625" s="10">
        <v>0</v>
      </c>
      <c r="K1625" s="10">
        <v>0.2</v>
      </c>
      <c r="L1625" s="14">
        <v>23403.6659</v>
      </c>
      <c r="M1625" s="14">
        <v>264.69019724944599</v>
      </c>
      <c r="N1625" s="14">
        <v>-319.78158300000092</v>
      </c>
      <c r="O1625" s="14">
        <v>-231.2108173605541</v>
      </c>
      <c r="P1625" s="14">
        <v>-231.2108173605541</v>
      </c>
      <c r="Q1625" s="16">
        <v>0</v>
      </c>
      <c r="R1625" s="14">
        <v>-105.88029879</v>
      </c>
      <c r="S1625" s="16">
        <v>608.49531339999999</v>
      </c>
      <c r="T1625" s="14">
        <v>-6.7139999999999427</v>
      </c>
      <c r="U1625" s="14">
        <v>0</v>
      </c>
      <c r="V1625" s="14">
        <v>2436.4699999999998</v>
      </c>
      <c r="W1625">
        <f t="shared" si="126"/>
        <v>20</v>
      </c>
      <c r="X1625">
        <f t="shared" si="127"/>
        <v>0</v>
      </c>
      <c r="Y1625">
        <f t="shared" si="128"/>
        <v>580.58000000000004</v>
      </c>
      <c r="Z1625">
        <f t="shared" si="130"/>
        <v>0</v>
      </c>
      <c r="AA1625" s="23">
        <f t="shared" si="129"/>
        <v>608.49531339999999</v>
      </c>
    </row>
    <row r="1626" spans="1:27" x14ac:dyDescent="0.25">
      <c r="A1626" s="10" t="s">
        <v>43</v>
      </c>
      <c r="B1626" s="10" t="s">
        <v>45</v>
      </c>
      <c r="C1626" s="11">
        <v>45726.833333333343</v>
      </c>
      <c r="D1626" s="12">
        <v>4.6500000000000004</v>
      </c>
      <c r="E1626" s="12">
        <v>4.6500000000000004</v>
      </c>
      <c r="F1626" s="13">
        <v>3.78</v>
      </c>
      <c r="G1626" s="14">
        <v>2936.47</v>
      </c>
      <c r="H1626" s="12">
        <v>2902.9</v>
      </c>
      <c r="I1626" s="12">
        <v>0</v>
      </c>
      <c r="J1626" s="10">
        <v>0.1</v>
      </c>
      <c r="K1626" s="10">
        <v>0</v>
      </c>
      <c r="L1626" s="14">
        <v>11099.856599999999</v>
      </c>
      <c r="M1626" s="14">
        <v>304.42835874309532</v>
      </c>
      <c r="N1626" s="14">
        <v>-72.237162000000268</v>
      </c>
      <c r="O1626" s="14">
        <v>-31.924339256904599</v>
      </c>
      <c r="P1626" s="14">
        <v>-31.924339256904599</v>
      </c>
      <c r="Q1626" s="16">
        <v>0</v>
      </c>
      <c r="R1626" s="14">
        <v>0</v>
      </c>
      <c r="S1626" s="16">
        <v>332.99569799999989</v>
      </c>
      <c r="T1626" s="14">
        <v>3.3569999999999709</v>
      </c>
      <c r="U1626" s="14">
        <v>0</v>
      </c>
      <c r="V1626" s="14">
        <v>2436.4699999999998</v>
      </c>
      <c r="W1626">
        <f t="shared" si="126"/>
        <v>20</v>
      </c>
      <c r="X1626">
        <f t="shared" si="127"/>
        <v>290.29000000000002</v>
      </c>
      <c r="Y1626">
        <f t="shared" si="128"/>
        <v>0</v>
      </c>
      <c r="Z1626">
        <f t="shared" si="130"/>
        <v>0</v>
      </c>
      <c r="AA1626" s="23">
        <f t="shared" si="129"/>
        <v>332.99569799999989</v>
      </c>
    </row>
    <row r="1627" spans="1:27" x14ac:dyDescent="0.25">
      <c r="A1627" s="10" t="s">
        <v>71</v>
      </c>
      <c r="B1627" s="10" t="s">
        <v>72</v>
      </c>
      <c r="C1627" s="11">
        <v>45726.833333333343</v>
      </c>
      <c r="D1627" s="12">
        <v>0.37</v>
      </c>
      <c r="E1627" s="12">
        <v>0.37</v>
      </c>
      <c r="F1627" s="13">
        <v>0.44</v>
      </c>
      <c r="G1627" s="14">
        <v>2936.47</v>
      </c>
      <c r="H1627" s="12">
        <v>0</v>
      </c>
      <c r="I1627" s="12">
        <v>2902.9</v>
      </c>
      <c r="J1627" s="10">
        <v>0</v>
      </c>
      <c r="K1627" s="10">
        <v>0.1</v>
      </c>
      <c r="L1627" s="14">
        <v>1292.0468000000001</v>
      </c>
      <c r="M1627" s="14">
        <v>309.30596156189142</v>
      </c>
      <c r="N1627" s="14">
        <v>-5.2856460000000149</v>
      </c>
      <c r="O1627" s="14">
        <v>-4.6811864381085648</v>
      </c>
      <c r="P1627" s="14">
        <v>-4.6811864381085648</v>
      </c>
      <c r="Q1627" s="16">
        <v>0</v>
      </c>
      <c r="R1627" s="14">
        <v>0</v>
      </c>
      <c r="S1627" s="16">
        <v>317.34414800000002</v>
      </c>
      <c r="T1627" s="14">
        <v>-3.3569999999999709</v>
      </c>
      <c r="U1627" s="14">
        <v>0</v>
      </c>
      <c r="V1627" s="14">
        <v>2436.4699999999998</v>
      </c>
      <c r="W1627">
        <f t="shared" si="126"/>
        <v>20</v>
      </c>
      <c r="X1627">
        <f t="shared" si="127"/>
        <v>0</v>
      </c>
      <c r="Y1627">
        <f t="shared" si="128"/>
        <v>290.29000000000002</v>
      </c>
      <c r="Z1627">
        <f t="shared" si="130"/>
        <v>56.591649840000002</v>
      </c>
      <c r="AA1627" s="23">
        <f t="shared" si="129"/>
        <v>430.52744768000002</v>
      </c>
    </row>
    <row r="1628" spans="1:27" x14ac:dyDescent="0.25">
      <c r="A1628" s="10" t="s">
        <v>98</v>
      </c>
      <c r="B1628" s="10" t="s">
        <v>99</v>
      </c>
      <c r="C1628" s="11">
        <v>45726.833333333343</v>
      </c>
      <c r="D1628" s="12">
        <v>65.540000000000006</v>
      </c>
      <c r="E1628" s="12">
        <v>32.770000000000003</v>
      </c>
      <c r="F1628" s="13">
        <v>26.07</v>
      </c>
      <c r="G1628" s="14">
        <v>2936.47</v>
      </c>
      <c r="H1628" s="12">
        <v>2902.900000000001</v>
      </c>
      <c r="I1628" s="12">
        <v>0</v>
      </c>
      <c r="J1628" s="10">
        <v>10.199999999999999</v>
      </c>
      <c r="K1628" s="10">
        <v>0</v>
      </c>
      <c r="L1628" s="14">
        <v>76553.772899999996</v>
      </c>
      <c r="M1628" s="14">
        <v>334.40436670083687</v>
      </c>
      <c r="N1628" s="14">
        <v>-2045.945936999999</v>
      </c>
      <c r="O1628" s="14">
        <v>-1687.420784299155</v>
      </c>
      <c r="P1628" s="14">
        <v>-1687.420784299155</v>
      </c>
      <c r="Q1628" s="16">
        <v>0</v>
      </c>
      <c r="R1628" s="14">
        <v>0</v>
      </c>
      <c r="S1628" s="16">
        <v>1679.411151</v>
      </c>
      <c r="T1628" s="14">
        <v>342.41399999999243</v>
      </c>
      <c r="U1628" s="14">
        <v>0</v>
      </c>
      <c r="V1628" s="14">
        <v>2436.4699999999998</v>
      </c>
      <c r="W1628">
        <f t="shared" si="126"/>
        <v>20</v>
      </c>
      <c r="X1628">
        <f t="shared" si="127"/>
        <v>29609.580000000009</v>
      </c>
      <c r="Y1628">
        <f t="shared" si="128"/>
        <v>0</v>
      </c>
      <c r="Z1628">
        <f t="shared" si="130"/>
        <v>765.53772900000001</v>
      </c>
      <c r="AA1628" s="23">
        <f t="shared" si="129"/>
        <v>3210.486609</v>
      </c>
    </row>
    <row r="1629" spans="1:27" x14ac:dyDescent="0.25">
      <c r="A1629" s="10" t="s">
        <v>26</v>
      </c>
      <c r="B1629" s="10" t="s">
        <v>29</v>
      </c>
      <c r="C1629" s="11">
        <v>45726.833333333343</v>
      </c>
      <c r="D1629" s="12">
        <v>6.67</v>
      </c>
      <c r="E1629" s="12">
        <v>6.67</v>
      </c>
      <c r="F1629" s="13">
        <v>4.51</v>
      </c>
      <c r="G1629" s="14">
        <v>2936.47</v>
      </c>
      <c r="H1629" s="12">
        <v>2902.8999999999992</v>
      </c>
      <c r="I1629" s="12">
        <v>0</v>
      </c>
      <c r="J1629" s="10">
        <v>1.1000000000000001</v>
      </c>
      <c r="K1629" s="10">
        <v>0</v>
      </c>
      <c r="L1629" s="14">
        <v>13243.4797</v>
      </c>
      <c r="M1629" s="14">
        <v>340.28617533905782</v>
      </c>
      <c r="N1629" s="14">
        <v>-96.02256900000026</v>
      </c>
      <c r="O1629" s="14">
        <v>-67.458256260942406</v>
      </c>
      <c r="P1629" s="14">
        <v>-67.458256260942406</v>
      </c>
      <c r="Q1629" s="16">
        <v>0</v>
      </c>
      <c r="R1629" s="14">
        <v>0</v>
      </c>
      <c r="S1629" s="16">
        <v>370.81743160000002</v>
      </c>
      <c r="T1629" s="14">
        <v>36.927000000000177</v>
      </c>
      <c r="U1629" s="14">
        <v>0</v>
      </c>
      <c r="V1629" s="14">
        <v>2436.4699999999998</v>
      </c>
      <c r="W1629">
        <f t="shared" si="126"/>
        <v>20</v>
      </c>
      <c r="X1629">
        <f t="shared" si="127"/>
        <v>3193.1899999999991</v>
      </c>
      <c r="Y1629">
        <f t="shared" si="128"/>
        <v>0</v>
      </c>
      <c r="Z1629">
        <f t="shared" si="130"/>
        <v>0</v>
      </c>
      <c r="AA1629" s="23">
        <f t="shared" si="129"/>
        <v>370.81743160000002</v>
      </c>
    </row>
    <row r="1630" spans="1:27" x14ac:dyDescent="0.25">
      <c r="A1630" s="10" t="s">
        <v>54</v>
      </c>
      <c r="B1630" s="10" t="s">
        <v>58</v>
      </c>
      <c r="C1630" s="11">
        <v>45726.833333333343</v>
      </c>
      <c r="D1630" s="12">
        <v>11.2</v>
      </c>
      <c r="E1630" s="12">
        <v>11.2</v>
      </c>
      <c r="F1630" s="13">
        <v>12</v>
      </c>
      <c r="G1630" s="14">
        <v>2936.47</v>
      </c>
      <c r="H1630" s="12">
        <v>0</v>
      </c>
      <c r="I1630" s="12">
        <v>0</v>
      </c>
      <c r="J1630" s="10">
        <v>0</v>
      </c>
      <c r="K1630" s="10">
        <v>0</v>
      </c>
      <c r="L1630" s="14">
        <v>35237.64</v>
      </c>
      <c r="M1630" s="14">
        <v>344.93291807227712</v>
      </c>
      <c r="N1630" s="14">
        <v>-458.47528000000062</v>
      </c>
      <c r="O1630" s="14">
        <v>-268.20201792772269</v>
      </c>
      <c r="P1630" s="14">
        <v>-268.20201792772269</v>
      </c>
      <c r="Q1630" s="16">
        <v>0</v>
      </c>
      <c r="R1630" s="14">
        <v>-21.14258400000007</v>
      </c>
      <c r="S1630" s="16">
        <v>634.27751999999987</v>
      </c>
      <c r="T1630" s="14">
        <v>0</v>
      </c>
      <c r="U1630" s="14">
        <v>0</v>
      </c>
      <c r="V1630" s="14">
        <v>2436.4699999999998</v>
      </c>
      <c r="W1630">
        <f t="shared" si="126"/>
        <v>20</v>
      </c>
      <c r="X1630">
        <f t="shared" si="127"/>
        <v>0</v>
      </c>
      <c r="Y1630">
        <f t="shared" si="128"/>
        <v>0</v>
      </c>
      <c r="Z1630">
        <f t="shared" si="130"/>
        <v>0</v>
      </c>
      <c r="AA1630" s="23">
        <f t="shared" si="129"/>
        <v>634.27751999999987</v>
      </c>
    </row>
    <row r="1631" spans="1:27" x14ac:dyDescent="0.25">
      <c r="A1631" s="10" t="s">
        <v>96</v>
      </c>
      <c r="B1631" s="10" t="s">
        <v>97</v>
      </c>
      <c r="C1631" s="11">
        <v>45726.833333333343</v>
      </c>
      <c r="D1631" s="12">
        <v>0</v>
      </c>
      <c r="E1631" s="12">
        <v>0</v>
      </c>
      <c r="F1631" s="13">
        <v>0</v>
      </c>
      <c r="G1631" s="14">
        <v>2936.47</v>
      </c>
      <c r="H1631" s="12">
        <v>2836.2949941792781</v>
      </c>
      <c r="I1631" s="12">
        <v>2840.3279394644942</v>
      </c>
      <c r="J1631" s="10">
        <v>85.9</v>
      </c>
      <c r="K1631" s="10">
        <v>85.9</v>
      </c>
      <c r="L1631" s="14">
        <v>0</v>
      </c>
      <c r="M1631" s="14">
        <v>346.43000000002411</v>
      </c>
      <c r="N1631" s="14">
        <v>0</v>
      </c>
      <c r="O1631" s="14">
        <v>0</v>
      </c>
      <c r="P1631" s="14">
        <v>0</v>
      </c>
      <c r="Q1631" s="16">
        <v>0</v>
      </c>
      <c r="R1631" s="14">
        <v>0</v>
      </c>
      <c r="S1631" s="16">
        <v>0</v>
      </c>
      <c r="T1631" s="14">
        <v>0</v>
      </c>
      <c r="U1631" s="14">
        <v>346.43000000002411</v>
      </c>
      <c r="V1631" s="14">
        <v>2436.4699999999998</v>
      </c>
      <c r="W1631">
        <f t="shared" si="126"/>
        <v>20</v>
      </c>
      <c r="X1631">
        <f t="shared" si="127"/>
        <v>243637.74</v>
      </c>
      <c r="Y1631">
        <f t="shared" si="128"/>
        <v>243984.17000000007</v>
      </c>
      <c r="Z1631">
        <f t="shared" si="130"/>
        <v>0</v>
      </c>
      <c r="AA1631" s="23">
        <f t="shared" si="129"/>
        <v>0</v>
      </c>
    </row>
    <row r="1632" spans="1:27" x14ac:dyDescent="0.25">
      <c r="A1632" s="10" t="s">
        <v>98</v>
      </c>
      <c r="B1632" s="10" t="s">
        <v>103</v>
      </c>
      <c r="C1632" s="11">
        <v>45726.833333333343</v>
      </c>
      <c r="D1632" s="12">
        <v>14.78</v>
      </c>
      <c r="E1632" s="12">
        <v>7.39</v>
      </c>
      <c r="F1632" s="13">
        <v>6.6</v>
      </c>
      <c r="G1632" s="14">
        <v>2936.47</v>
      </c>
      <c r="H1632" s="12">
        <v>2902.9</v>
      </c>
      <c r="I1632" s="12">
        <v>0</v>
      </c>
      <c r="J1632" s="10">
        <v>0.7</v>
      </c>
      <c r="K1632" s="10">
        <v>0</v>
      </c>
      <c r="L1632" s="14">
        <v>19380.702000000001</v>
      </c>
      <c r="M1632" s="14">
        <v>441.970943232416</v>
      </c>
      <c r="N1632" s="14">
        <v>-8.8094100000000726</v>
      </c>
      <c r="O1632" s="14">
        <v>-6.6954367675836899</v>
      </c>
      <c r="P1632" s="14">
        <v>-6.6954367675836899</v>
      </c>
      <c r="Q1632" s="16">
        <v>0</v>
      </c>
      <c r="R1632" s="14">
        <v>0</v>
      </c>
      <c r="S1632" s="16">
        <v>425.16737999999992</v>
      </c>
      <c r="T1632" s="14">
        <v>23.4989999999998</v>
      </c>
      <c r="U1632" s="14">
        <v>0</v>
      </c>
      <c r="V1632" s="14">
        <v>2436.4699999999998</v>
      </c>
      <c r="W1632">
        <f t="shared" si="126"/>
        <v>20</v>
      </c>
      <c r="X1632">
        <f t="shared" si="127"/>
        <v>2032.03</v>
      </c>
      <c r="Y1632">
        <f t="shared" si="128"/>
        <v>0</v>
      </c>
      <c r="Z1632">
        <f t="shared" si="130"/>
        <v>193.80702000000002</v>
      </c>
      <c r="AA1632" s="23">
        <f t="shared" si="129"/>
        <v>812.78142000000003</v>
      </c>
    </row>
    <row r="1633" spans="1:27" x14ac:dyDescent="0.25">
      <c r="A1633" s="10" t="s">
        <v>110</v>
      </c>
      <c r="B1633" s="10" t="s">
        <v>111</v>
      </c>
      <c r="C1633" s="11">
        <v>45726.833333333343</v>
      </c>
      <c r="D1633" s="12">
        <v>13.69</v>
      </c>
      <c r="E1633" s="12">
        <v>13.69</v>
      </c>
      <c r="F1633" s="13">
        <v>15.25</v>
      </c>
      <c r="G1633" s="14">
        <v>2936.47</v>
      </c>
      <c r="H1633" s="12">
        <v>0</v>
      </c>
      <c r="I1633" s="12">
        <v>2902.9</v>
      </c>
      <c r="J1633" s="10">
        <v>0</v>
      </c>
      <c r="K1633" s="10">
        <v>0.4</v>
      </c>
      <c r="L1633" s="14">
        <v>44781.167500000003</v>
      </c>
      <c r="M1633" s="14">
        <v>492.70464734695832</v>
      </c>
      <c r="N1633" s="14">
        <v>-659.05821500000047</v>
      </c>
      <c r="O1633" s="14">
        <v>-568.61537265304185</v>
      </c>
      <c r="P1633" s="14">
        <v>-568.61537265304185</v>
      </c>
      <c r="Q1633" s="16">
        <v>0</v>
      </c>
      <c r="R1633" s="14">
        <v>0</v>
      </c>
      <c r="S1633" s="16">
        <v>1074.74802</v>
      </c>
      <c r="T1633" s="14">
        <v>-13.42799999999988</v>
      </c>
      <c r="U1633" s="14">
        <v>0</v>
      </c>
      <c r="V1633" s="14">
        <v>2436.4699999999998</v>
      </c>
      <c r="W1633">
        <f t="shared" si="126"/>
        <v>20</v>
      </c>
      <c r="X1633">
        <f t="shared" si="127"/>
        <v>0</v>
      </c>
      <c r="Y1633">
        <f t="shared" si="128"/>
        <v>1161.1600000000001</v>
      </c>
      <c r="Z1633">
        <f t="shared" si="130"/>
        <v>0</v>
      </c>
      <c r="AA1633" s="23">
        <f t="shared" si="129"/>
        <v>1074.74802</v>
      </c>
    </row>
    <row r="1634" spans="1:27" x14ac:dyDescent="0.25">
      <c r="A1634" s="10" t="s">
        <v>43</v>
      </c>
      <c r="B1634" s="10" t="s">
        <v>44</v>
      </c>
      <c r="C1634" s="11">
        <v>45726.833333333343</v>
      </c>
      <c r="D1634" s="12">
        <v>6.47</v>
      </c>
      <c r="E1634" s="12">
        <v>6.47</v>
      </c>
      <c r="F1634" s="13">
        <v>6.34</v>
      </c>
      <c r="G1634" s="14">
        <v>2936.47</v>
      </c>
      <c r="H1634" s="12">
        <v>2902.9</v>
      </c>
      <c r="I1634" s="12">
        <v>0</v>
      </c>
      <c r="J1634" s="10">
        <v>0.6</v>
      </c>
      <c r="K1634" s="10">
        <v>0</v>
      </c>
      <c r="L1634" s="14">
        <v>18617.219799999999</v>
      </c>
      <c r="M1634" s="14">
        <v>577.34895908166072</v>
      </c>
      <c r="N1634" s="14">
        <v>-252.16140399999989</v>
      </c>
      <c r="O1634" s="14">
        <v>-1.3096349183390199</v>
      </c>
      <c r="P1634" s="14">
        <v>-1.3096349183390199</v>
      </c>
      <c r="Q1634" s="16">
        <v>0</v>
      </c>
      <c r="R1634" s="14">
        <v>0</v>
      </c>
      <c r="S1634" s="16">
        <v>558.51659399999994</v>
      </c>
      <c r="T1634" s="14">
        <v>20.141999999999829</v>
      </c>
      <c r="U1634" s="14">
        <v>0</v>
      </c>
      <c r="V1634" s="14">
        <v>2436.4699999999998</v>
      </c>
      <c r="W1634">
        <f t="shared" si="126"/>
        <v>20</v>
      </c>
      <c r="X1634">
        <f t="shared" si="127"/>
        <v>1741.74</v>
      </c>
      <c r="Y1634">
        <f t="shared" si="128"/>
        <v>0</v>
      </c>
      <c r="Z1634">
        <f t="shared" si="130"/>
        <v>0</v>
      </c>
      <c r="AA1634" s="23">
        <f t="shared" si="129"/>
        <v>558.51659399999994</v>
      </c>
    </row>
    <row r="1635" spans="1:27" x14ac:dyDescent="0.25">
      <c r="A1635" s="10" t="s">
        <v>26</v>
      </c>
      <c r="B1635" s="10" t="s">
        <v>27</v>
      </c>
      <c r="C1635" s="11">
        <v>45726.833333333343</v>
      </c>
      <c r="D1635" s="12">
        <v>34.39</v>
      </c>
      <c r="E1635" s="12">
        <v>34.39</v>
      </c>
      <c r="F1635" s="13">
        <v>34.979999999999997</v>
      </c>
      <c r="G1635" s="14">
        <v>2936.47</v>
      </c>
      <c r="H1635" s="12">
        <v>0</v>
      </c>
      <c r="I1635" s="12">
        <v>2902.9</v>
      </c>
      <c r="J1635" s="10">
        <v>0</v>
      </c>
      <c r="K1635" s="10">
        <v>0.5</v>
      </c>
      <c r="L1635" s="14">
        <v>102717.7206</v>
      </c>
      <c r="M1635" s="14">
        <v>733.41578780364739</v>
      </c>
      <c r="N1635" s="14">
        <v>-45.847527999999038</v>
      </c>
      <c r="O1635" s="14">
        <v>-19.301175696352779</v>
      </c>
      <c r="P1635" s="14">
        <v>-19.301175696352779</v>
      </c>
      <c r="Q1635" s="16">
        <v>0</v>
      </c>
      <c r="R1635" s="14">
        <v>-0.8809410000000043</v>
      </c>
      <c r="S1635" s="16">
        <v>770.3829045</v>
      </c>
      <c r="T1635" s="14">
        <v>-16.784999999999851</v>
      </c>
      <c r="U1635" s="14">
        <v>0</v>
      </c>
      <c r="V1635" s="14">
        <v>2436.4699999999998</v>
      </c>
      <c r="W1635">
        <f t="shared" si="126"/>
        <v>20</v>
      </c>
      <c r="X1635">
        <f t="shared" si="127"/>
        <v>0</v>
      </c>
      <c r="Y1635">
        <f t="shared" si="128"/>
        <v>1451.45</v>
      </c>
      <c r="Z1635">
        <f t="shared" si="130"/>
        <v>0</v>
      </c>
      <c r="AA1635" s="23">
        <f t="shared" si="129"/>
        <v>770.3829045</v>
      </c>
    </row>
    <row r="1636" spans="1:27" x14ac:dyDescent="0.25">
      <c r="A1636" s="10" t="s">
        <v>122</v>
      </c>
      <c r="B1636" s="10" t="s">
        <v>123</v>
      </c>
      <c r="C1636" s="11">
        <v>45726.833333333343</v>
      </c>
      <c r="D1636" s="12">
        <v>18.5</v>
      </c>
      <c r="E1636" s="12">
        <v>18.5</v>
      </c>
      <c r="F1636" s="13">
        <v>18.52</v>
      </c>
      <c r="G1636" s="14">
        <v>2936.47</v>
      </c>
      <c r="H1636" s="12">
        <v>2902.9</v>
      </c>
      <c r="I1636" s="12">
        <v>0</v>
      </c>
      <c r="J1636" s="10">
        <v>0.1</v>
      </c>
      <c r="K1636" s="10">
        <v>0</v>
      </c>
      <c r="L1636" s="14">
        <v>54383.424400000004</v>
      </c>
      <c r="M1636" s="14">
        <v>760.94895698402991</v>
      </c>
      <c r="N1636" s="14">
        <v>-68.771292000000599</v>
      </c>
      <c r="O1636" s="14">
        <v>-59.333778015970061</v>
      </c>
      <c r="P1636" s="14">
        <v>-59.333778015970061</v>
      </c>
      <c r="Q1636" s="16">
        <v>0</v>
      </c>
      <c r="R1636" s="14">
        <v>-14.97599699999996</v>
      </c>
      <c r="S1636" s="16">
        <v>831.90173199999992</v>
      </c>
      <c r="T1636" s="14">
        <v>3.3569999999999709</v>
      </c>
      <c r="U1636" s="14">
        <v>0</v>
      </c>
      <c r="V1636" s="14">
        <v>2436.4699999999998</v>
      </c>
      <c r="W1636">
        <f t="shared" si="126"/>
        <v>20</v>
      </c>
      <c r="X1636">
        <f t="shared" si="127"/>
        <v>290.29000000000002</v>
      </c>
      <c r="Y1636">
        <f t="shared" si="128"/>
        <v>0</v>
      </c>
      <c r="Z1636">
        <f t="shared" si="130"/>
        <v>0</v>
      </c>
      <c r="AA1636" s="23">
        <f t="shared" si="129"/>
        <v>831.90173199999992</v>
      </c>
    </row>
    <row r="1637" spans="1:27" x14ac:dyDescent="0.25">
      <c r="A1637" s="10" t="s">
        <v>21</v>
      </c>
      <c r="B1637" s="10" t="s">
        <v>22</v>
      </c>
      <c r="C1637" s="11">
        <v>45726.833333333343</v>
      </c>
      <c r="D1637" s="12">
        <v>12.75</v>
      </c>
      <c r="E1637" s="12">
        <v>12.75</v>
      </c>
      <c r="F1637" s="13">
        <v>12.05</v>
      </c>
      <c r="G1637" s="14">
        <v>2936.47</v>
      </c>
      <c r="H1637" s="12">
        <v>2902.9</v>
      </c>
      <c r="I1637" s="12">
        <v>0</v>
      </c>
      <c r="J1637" s="10">
        <v>0.9</v>
      </c>
      <c r="K1637" s="10">
        <v>0</v>
      </c>
      <c r="L1637" s="14">
        <v>35384.463499999998</v>
      </c>
      <c r="M1637" s="14">
        <v>769.88843798003768</v>
      </c>
      <c r="N1637" s="14">
        <v>-85.964115000000248</v>
      </c>
      <c r="O1637" s="14">
        <v>-74.167222519962152</v>
      </c>
      <c r="P1637" s="14">
        <v>-74.167222519962152</v>
      </c>
      <c r="Q1637" s="16">
        <v>0</v>
      </c>
      <c r="R1637" s="14">
        <v>0</v>
      </c>
      <c r="S1637" s="16">
        <v>813.84266050000008</v>
      </c>
      <c r="T1637" s="14">
        <v>30.212999999999742</v>
      </c>
      <c r="U1637" s="14">
        <v>0</v>
      </c>
      <c r="V1637" s="14">
        <v>2436.4699999999998</v>
      </c>
      <c r="W1637">
        <f t="shared" si="126"/>
        <v>20</v>
      </c>
      <c r="X1637">
        <f t="shared" si="127"/>
        <v>2612.61</v>
      </c>
      <c r="Y1637">
        <f t="shared" si="128"/>
        <v>0</v>
      </c>
      <c r="Z1637">
        <f t="shared" si="130"/>
        <v>0</v>
      </c>
      <c r="AA1637" s="23">
        <f t="shared" si="129"/>
        <v>813.84266050000008</v>
      </c>
    </row>
    <row r="1638" spans="1:27" x14ac:dyDescent="0.25">
      <c r="A1638" s="10" t="s">
        <v>26</v>
      </c>
      <c r="B1638" s="10" t="s">
        <v>42</v>
      </c>
      <c r="C1638" s="11">
        <v>45726.833333333343</v>
      </c>
      <c r="D1638" s="12">
        <v>21.87</v>
      </c>
      <c r="E1638" s="12">
        <v>21.87</v>
      </c>
      <c r="F1638" s="13">
        <v>37.93</v>
      </c>
      <c r="G1638" s="14">
        <v>2936.47</v>
      </c>
      <c r="H1638" s="12">
        <v>0</v>
      </c>
      <c r="I1638" s="12">
        <v>2902.9</v>
      </c>
      <c r="J1638" s="10">
        <v>0</v>
      </c>
      <c r="K1638" s="10">
        <v>11.1</v>
      </c>
      <c r="L1638" s="14">
        <v>111380.30710000001</v>
      </c>
      <c r="M1638" s="14">
        <v>1179.2966143966571</v>
      </c>
      <c r="N1638" s="14">
        <v>-2825.3539130000008</v>
      </c>
      <c r="O1638" s="14">
        <v>-1566.7249844033461</v>
      </c>
      <c r="P1638" s="14">
        <v>-1566.7249844033461</v>
      </c>
      <c r="Q1638" s="16">
        <v>0</v>
      </c>
      <c r="R1638" s="14">
        <v>0</v>
      </c>
      <c r="S1638" s="16">
        <v>3118.6485987999999</v>
      </c>
      <c r="T1638" s="14">
        <v>-372.62699999999683</v>
      </c>
      <c r="U1638" s="14">
        <v>0</v>
      </c>
      <c r="V1638" s="14">
        <v>2436.4699999999998</v>
      </c>
      <c r="W1638">
        <f t="shared" si="126"/>
        <v>20</v>
      </c>
      <c r="X1638">
        <f t="shared" si="127"/>
        <v>0</v>
      </c>
      <c r="Y1638">
        <f t="shared" si="128"/>
        <v>32222.19</v>
      </c>
      <c r="Z1638">
        <f t="shared" si="130"/>
        <v>0</v>
      </c>
      <c r="AA1638" s="23">
        <f t="shared" si="129"/>
        <v>3118.6485987999999</v>
      </c>
    </row>
    <row r="1639" spans="1:27" x14ac:dyDescent="0.25">
      <c r="A1639" s="10" t="s">
        <v>80</v>
      </c>
      <c r="B1639" s="10" t="s">
        <v>85</v>
      </c>
      <c r="C1639" s="11">
        <v>45726.833333333343</v>
      </c>
      <c r="D1639" s="12">
        <v>42.39</v>
      </c>
      <c r="E1639" s="12">
        <v>42.39</v>
      </c>
      <c r="F1639" s="13">
        <v>33.869999999999997</v>
      </c>
      <c r="G1639" s="14">
        <v>2936.47</v>
      </c>
      <c r="H1639" s="12">
        <v>0</v>
      </c>
      <c r="I1639" s="12">
        <v>2902.8999999999992</v>
      </c>
      <c r="J1639" s="10">
        <v>0</v>
      </c>
      <c r="K1639" s="10">
        <v>3.7</v>
      </c>
      <c r="L1639" s="14">
        <v>99458.238899999982</v>
      </c>
      <c r="M1639" s="14">
        <v>1573.646651240939</v>
      </c>
      <c r="N1639" s="14">
        <v>-1077.3908430000031</v>
      </c>
      <c r="O1639" s="14">
        <v>-912.84823989905942</v>
      </c>
      <c r="P1639" s="14">
        <v>-912.84823989905942</v>
      </c>
      <c r="Q1639" s="16">
        <v>0</v>
      </c>
      <c r="R1639" s="14">
        <v>-223.85591751000049</v>
      </c>
      <c r="S1639" s="16">
        <v>2834.559808649999</v>
      </c>
      <c r="T1639" s="14">
        <v>-124.2090000000006</v>
      </c>
      <c r="U1639" s="14">
        <v>0</v>
      </c>
      <c r="V1639" s="14">
        <v>2436.4699999999998</v>
      </c>
      <c r="W1639">
        <f t="shared" si="126"/>
        <v>20</v>
      </c>
      <c r="X1639">
        <f t="shared" si="127"/>
        <v>0</v>
      </c>
      <c r="Y1639">
        <f t="shared" si="128"/>
        <v>10740.729999999998</v>
      </c>
      <c r="Z1639">
        <f t="shared" si="130"/>
        <v>0</v>
      </c>
      <c r="AA1639" s="23">
        <f t="shared" si="129"/>
        <v>2834.559808649999</v>
      </c>
    </row>
    <row r="1640" spans="1:27" x14ac:dyDescent="0.25">
      <c r="A1640" s="10" t="s">
        <v>118</v>
      </c>
      <c r="B1640" s="10" t="s">
        <v>119</v>
      </c>
      <c r="C1640" s="11">
        <v>45726.875</v>
      </c>
      <c r="D1640" s="12">
        <v>104.87</v>
      </c>
      <c r="E1640" s="12">
        <v>104.87</v>
      </c>
      <c r="F1640" s="13">
        <v>134.44</v>
      </c>
      <c r="G1640" s="14">
        <v>2848</v>
      </c>
      <c r="H1640" s="12">
        <v>2756.2</v>
      </c>
      <c r="I1640" s="12">
        <v>0</v>
      </c>
      <c r="J1640" s="10">
        <v>15.6</v>
      </c>
      <c r="K1640" s="10">
        <v>0</v>
      </c>
      <c r="L1640" s="14">
        <v>382885.12</v>
      </c>
      <c r="M1640" s="14">
        <v>-47286.894684123487</v>
      </c>
      <c r="N1640" s="14">
        <v>-56268.364199999982</v>
      </c>
      <c r="O1640" s="14">
        <v>-53927.627772123487</v>
      </c>
      <c r="P1640" s="14">
        <v>-53927.627772123487</v>
      </c>
      <c r="Q1640" s="16">
        <v>0</v>
      </c>
      <c r="R1640" s="14">
        <v>-2257.6067520000001</v>
      </c>
      <c r="S1640" s="16">
        <v>7466.2598399999997</v>
      </c>
      <c r="T1640" s="14">
        <v>1432.0799999999961</v>
      </c>
      <c r="U1640" s="14">
        <v>0</v>
      </c>
      <c r="V1640" s="14">
        <v>1651</v>
      </c>
      <c r="W1640">
        <f t="shared" si="126"/>
        <v>21</v>
      </c>
      <c r="X1640">
        <f t="shared" si="127"/>
        <v>42996.719999999994</v>
      </c>
      <c r="Y1640">
        <f t="shared" si="128"/>
        <v>0</v>
      </c>
      <c r="Z1640">
        <f t="shared" si="130"/>
        <v>0</v>
      </c>
      <c r="AA1640" s="23">
        <f t="shared" si="129"/>
        <v>7466.2598399999997</v>
      </c>
    </row>
    <row r="1641" spans="1:27" x14ac:dyDescent="0.25">
      <c r="A1641" s="10" t="s">
        <v>26</v>
      </c>
      <c r="B1641" s="10" t="s">
        <v>42</v>
      </c>
      <c r="C1641" s="11">
        <v>45726.875</v>
      </c>
      <c r="D1641" s="12">
        <v>26.17</v>
      </c>
      <c r="E1641" s="12">
        <v>26.17</v>
      </c>
      <c r="F1641" s="13">
        <v>55.34</v>
      </c>
      <c r="G1641" s="14">
        <v>2848</v>
      </c>
      <c r="H1641" s="12">
        <v>0</v>
      </c>
      <c r="I1641" s="12">
        <v>2756.2</v>
      </c>
      <c r="J1641" s="10">
        <v>0</v>
      </c>
      <c r="K1641" s="10">
        <v>8.6999999999999993</v>
      </c>
      <c r="L1641" s="14">
        <v>157608.32000000001</v>
      </c>
      <c r="M1641" s="14">
        <v>-21377.74686276896</v>
      </c>
      <c r="N1641" s="14">
        <v>-25479.07320000001</v>
      </c>
      <c r="O1641" s="14">
        <v>-23868.81451076896</v>
      </c>
      <c r="P1641" s="14">
        <v>-23868.81451076896</v>
      </c>
      <c r="Q1641" s="16">
        <v>0</v>
      </c>
      <c r="R1641" s="14">
        <v>-1123.3053120000011</v>
      </c>
      <c r="S1641" s="16">
        <v>4413.0329599999995</v>
      </c>
      <c r="T1641" s="14">
        <v>-798.65999999999758</v>
      </c>
      <c r="U1641" s="14">
        <v>0</v>
      </c>
      <c r="V1641" s="14">
        <v>1651</v>
      </c>
      <c r="W1641">
        <f t="shared" si="126"/>
        <v>21</v>
      </c>
      <c r="X1641">
        <f t="shared" si="127"/>
        <v>0</v>
      </c>
      <c r="Y1641">
        <f t="shared" si="128"/>
        <v>23978.939999999995</v>
      </c>
      <c r="Z1641">
        <f t="shared" si="130"/>
        <v>0</v>
      </c>
      <c r="AA1641" s="23">
        <f t="shared" si="129"/>
        <v>4413.0329599999995</v>
      </c>
    </row>
    <row r="1642" spans="1:27" x14ac:dyDescent="0.25">
      <c r="A1642" s="10" t="s">
        <v>106</v>
      </c>
      <c r="B1642" s="10" t="s">
        <v>107</v>
      </c>
      <c r="C1642" s="11">
        <v>45726.875</v>
      </c>
      <c r="D1642" s="12">
        <v>78.58</v>
      </c>
      <c r="E1642" s="12">
        <v>78.58</v>
      </c>
      <c r="F1642" s="13">
        <v>96.22</v>
      </c>
      <c r="G1642" s="14">
        <v>2848</v>
      </c>
      <c r="H1642" s="12">
        <v>0</v>
      </c>
      <c r="I1642" s="12">
        <v>2756.2</v>
      </c>
      <c r="J1642" s="10">
        <v>0</v>
      </c>
      <c r="K1642" s="10">
        <v>0.4</v>
      </c>
      <c r="L1642" s="14">
        <v>274034.56</v>
      </c>
      <c r="M1642" s="14">
        <v>-20962.262083541529</v>
      </c>
      <c r="N1642" s="14">
        <v>-21465.246599999999</v>
      </c>
      <c r="O1642" s="14">
        <v>-19789.95904354153</v>
      </c>
      <c r="P1642" s="14">
        <v>-19789.95904354153</v>
      </c>
      <c r="Q1642" s="16">
        <v>0</v>
      </c>
      <c r="R1642" s="14">
        <v>-1135.58304</v>
      </c>
      <c r="S1642" s="16">
        <v>0</v>
      </c>
      <c r="T1642" s="14">
        <v>-36.720000000000077</v>
      </c>
      <c r="U1642" s="14">
        <v>0</v>
      </c>
      <c r="V1642" s="14">
        <v>1651</v>
      </c>
      <c r="W1642">
        <f t="shared" si="126"/>
        <v>21</v>
      </c>
      <c r="X1642">
        <f t="shared" si="127"/>
        <v>0</v>
      </c>
      <c r="Y1642">
        <f t="shared" si="128"/>
        <v>1102.48</v>
      </c>
      <c r="Z1642">
        <f t="shared" si="130"/>
        <v>0</v>
      </c>
      <c r="AA1642" s="23">
        <f t="shared" si="129"/>
        <v>0</v>
      </c>
    </row>
    <row r="1643" spans="1:27" x14ac:dyDescent="0.25">
      <c r="A1643" s="10" t="s">
        <v>26</v>
      </c>
      <c r="B1643" s="10" t="s">
        <v>40</v>
      </c>
      <c r="C1643" s="11">
        <v>45726.875</v>
      </c>
      <c r="D1643" s="12">
        <v>7.75</v>
      </c>
      <c r="E1643" s="12">
        <v>7.75</v>
      </c>
      <c r="F1643" s="13">
        <v>22.63</v>
      </c>
      <c r="G1643" s="14">
        <v>2848</v>
      </c>
      <c r="H1643" s="12">
        <v>0</v>
      </c>
      <c r="I1643" s="12">
        <v>2756.2</v>
      </c>
      <c r="J1643" s="10">
        <v>0</v>
      </c>
      <c r="K1643" s="10">
        <v>1.3</v>
      </c>
      <c r="L1643" s="14">
        <v>64450.239999999998</v>
      </c>
      <c r="M1643" s="14">
        <v>-15519.702992177479</v>
      </c>
      <c r="N1643" s="14">
        <v>-16865.550899999998</v>
      </c>
      <c r="O1643" s="14">
        <v>-16207.073232177479</v>
      </c>
      <c r="P1643" s="14">
        <v>-16207.073232177479</v>
      </c>
      <c r="Q1643" s="16">
        <v>0</v>
      </c>
      <c r="R1643" s="14">
        <v>-997.89647999999977</v>
      </c>
      <c r="S1643" s="16">
        <v>1804.60672</v>
      </c>
      <c r="T1643" s="14">
        <v>-119.3400000000002</v>
      </c>
      <c r="U1643" s="14">
        <v>0</v>
      </c>
      <c r="V1643" s="14">
        <v>1651</v>
      </c>
      <c r="W1643">
        <f t="shared" si="126"/>
        <v>21</v>
      </c>
      <c r="X1643">
        <f t="shared" si="127"/>
        <v>0</v>
      </c>
      <c r="Y1643">
        <f t="shared" si="128"/>
        <v>3583.06</v>
      </c>
      <c r="Z1643">
        <f t="shared" si="130"/>
        <v>0</v>
      </c>
      <c r="AA1643" s="23">
        <f t="shared" si="129"/>
        <v>1804.60672</v>
      </c>
    </row>
    <row r="1644" spans="1:27" x14ac:dyDescent="0.25">
      <c r="A1644" s="10" t="s">
        <v>115</v>
      </c>
      <c r="B1644" s="10" t="s">
        <v>117</v>
      </c>
      <c r="C1644" s="11">
        <v>45726.875</v>
      </c>
      <c r="D1644" s="12">
        <v>28.28</v>
      </c>
      <c r="E1644" s="12">
        <v>28.28</v>
      </c>
      <c r="F1644" s="13">
        <v>42.23</v>
      </c>
      <c r="G1644" s="14">
        <v>2848</v>
      </c>
      <c r="H1644" s="12">
        <v>2756.2</v>
      </c>
      <c r="I1644" s="12">
        <v>0</v>
      </c>
      <c r="J1644" s="10">
        <v>1.4</v>
      </c>
      <c r="K1644" s="10">
        <v>0</v>
      </c>
      <c r="L1644" s="14">
        <v>120271.03999999999</v>
      </c>
      <c r="M1644" s="14">
        <v>-14384.159599219691</v>
      </c>
      <c r="N1644" s="14">
        <v>-19109.304899999988</v>
      </c>
      <c r="O1644" s="14">
        <v>-18374.037871219691</v>
      </c>
      <c r="P1644" s="14">
        <v>-18374.037871219691</v>
      </c>
      <c r="Q1644" s="16">
        <v>0</v>
      </c>
      <c r="R1644" s="14">
        <v>-829.21228799999983</v>
      </c>
      <c r="S1644" s="16">
        <v>4690.5705600000001</v>
      </c>
      <c r="T1644" s="14">
        <v>128.51999999999961</v>
      </c>
      <c r="U1644" s="14">
        <v>0</v>
      </c>
      <c r="V1644" s="14">
        <v>1651</v>
      </c>
      <c r="W1644">
        <f t="shared" si="126"/>
        <v>21</v>
      </c>
      <c r="X1644">
        <f t="shared" si="127"/>
        <v>3858.6799999999994</v>
      </c>
      <c r="Y1644">
        <f t="shared" si="128"/>
        <v>0</v>
      </c>
      <c r="Z1644">
        <f t="shared" si="130"/>
        <v>0</v>
      </c>
      <c r="AA1644" s="23">
        <f t="shared" si="129"/>
        <v>4690.5705600000001</v>
      </c>
    </row>
    <row r="1645" spans="1:27" x14ac:dyDescent="0.25">
      <c r="A1645" s="10" t="s">
        <v>98</v>
      </c>
      <c r="B1645" s="10" t="s">
        <v>100</v>
      </c>
      <c r="C1645" s="11">
        <v>45726.875</v>
      </c>
      <c r="D1645" s="12">
        <v>19.34</v>
      </c>
      <c r="E1645" s="12">
        <v>9.67</v>
      </c>
      <c r="F1645" s="13">
        <v>18.690000000000001</v>
      </c>
      <c r="G1645" s="14">
        <v>2848</v>
      </c>
      <c r="H1645" s="12">
        <v>2756.2</v>
      </c>
      <c r="I1645" s="12">
        <v>0</v>
      </c>
      <c r="J1645" s="10">
        <v>2.2000000000000002</v>
      </c>
      <c r="K1645" s="10">
        <v>0</v>
      </c>
      <c r="L1645" s="14">
        <v>53229.120000000003</v>
      </c>
      <c r="M1645" s="14">
        <v>-11086.96309199293</v>
      </c>
      <c r="N1645" s="14">
        <v>-13948.670700000001</v>
      </c>
      <c r="O1645" s="14">
        <v>-11620.77525599293</v>
      </c>
      <c r="P1645" s="14">
        <v>-11620.77525599293</v>
      </c>
      <c r="Q1645" s="16">
        <v>0</v>
      </c>
      <c r="R1645" s="14">
        <v>-822.53942400000005</v>
      </c>
      <c r="S1645" s="16">
        <v>1154.391588</v>
      </c>
      <c r="T1645" s="14">
        <v>201.96000000000041</v>
      </c>
      <c r="U1645" s="14">
        <v>0</v>
      </c>
      <c r="V1645" s="14">
        <v>1651</v>
      </c>
      <c r="W1645">
        <f t="shared" si="126"/>
        <v>21</v>
      </c>
      <c r="X1645">
        <f t="shared" si="127"/>
        <v>6063.64</v>
      </c>
      <c r="Y1645">
        <f t="shared" si="128"/>
        <v>0</v>
      </c>
      <c r="Z1645">
        <f t="shared" si="130"/>
        <v>532.2912</v>
      </c>
      <c r="AA1645" s="23">
        <f t="shared" si="129"/>
        <v>2218.9739880000002</v>
      </c>
    </row>
    <row r="1646" spans="1:27" x14ac:dyDescent="0.25">
      <c r="A1646" s="10" t="s">
        <v>24</v>
      </c>
      <c r="B1646" s="10" t="s">
        <v>25</v>
      </c>
      <c r="C1646" s="11">
        <v>45726.875</v>
      </c>
      <c r="D1646" s="12">
        <v>16.02</v>
      </c>
      <c r="E1646" s="12">
        <v>16.02</v>
      </c>
      <c r="F1646" s="13">
        <v>19.98</v>
      </c>
      <c r="G1646" s="14">
        <v>2848</v>
      </c>
      <c r="H1646" s="12">
        <v>2756.2</v>
      </c>
      <c r="I1646" s="12">
        <v>0</v>
      </c>
      <c r="J1646" s="10">
        <v>2.4</v>
      </c>
      <c r="K1646" s="10">
        <v>0</v>
      </c>
      <c r="L1646" s="14">
        <v>56903.040000000001</v>
      </c>
      <c r="M1646" s="14">
        <v>-8097.81392801538</v>
      </c>
      <c r="N1646" s="14">
        <v>-8950.0854000000018</v>
      </c>
      <c r="O1646" s="14">
        <v>-8602.2133840153801</v>
      </c>
      <c r="P1646" s="14">
        <v>-8602.2133840153801</v>
      </c>
      <c r="Q1646" s="16">
        <v>0</v>
      </c>
      <c r="R1646" s="14">
        <v>-425.157984</v>
      </c>
      <c r="S1646" s="16">
        <v>709.23743999999988</v>
      </c>
      <c r="T1646" s="14">
        <v>220.31999999999931</v>
      </c>
      <c r="U1646" s="14">
        <v>0</v>
      </c>
      <c r="V1646" s="14">
        <v>1651</v>
      </c>
      <c r="W1646">
        <f t="shared" si="126"/>
        <v>21</v>
      </c>
      <c r="X1646">
        <f t="shared" si="127"/>
        <v>6614.8799999999992</v>
      </c>
      <c r="Y1646">
        <f t="shared" si="128"/>
        <v>0</v>
      </c>
      <c r="Z1646">
        <f t="shared" si="130"/>
        <v>0</v>
      </c>
      <c r="AA1646" s="23">
        <f t="shared" si="129"/>
        <v>709.23743999999988</v>
      </c>
    </row>
    <row r="1647" spans="1:27" x14ac:dyDescent="0.25">
      <c r="A1647" s="10" t="s">
        <v>46</v>
      </c>
      <c r="B1647" s="10" t="s">
        <v>47</v>
      </c>
      <c r="C1647" s="11">
        <v>45726.875</v>
      </c>
      <c r="D1647" s="12">
        <v>4</v>
      </c>
      <c r="E1647" s="12">
        <v>4</v>
      </c>
      <c r="F1647" s="13">
        <v>8</v>
      </c>
      <c r="G1647" s="14">
        <v>2848</v>
      </c>
      <c r="H1647" s="12">
        <v>0</v>
      </c>
      <c r="I1647" s="12">
        <v>0</v>
      </c>
      <c r="J1647" s="10">
        <v>0</v>
      </c>
      <c r="K1647" s="10">
        <v>0</v>
      </c>
      <c r="L1647" s="14">
        <v>22784</v>
      </c>
      <c r="M1647" s="14">
        <v>-4607.5999055116636</v>
      </c>
      <c r="N1647" s="14">
        <v>-4986.12</v>
      </c>
      <c r="O1647" s="14">
        <v>-4846.8319055116644</v>
      </c>
      <c r="P1647" s="14">
        <v>-4846.8319055116644</v>
      </c>
      <c r="Q1647" s="16">
        <v>0</v>
      </c>
      <c r="R1647" s="14">
        <v>-649.34400000000005</v>
      </c>
      <c r="S1647" s="16">
        <v>888.57600000000002</v>
      </c>
      <c r="T1647" s="14">
        <v>0</v>
      </c>
      <c r="U1647" s="14">
        <v>0</v>
      </c>
      <c r="V1647" s="14">
        <v>1651</v>
      </c>
      <c r="W1647">
        <f t="shared" si="126"/>
        <v>21</v>
      </c>
      <c r="X1647">
        <f t="shared" si="127"/>
        <v>0</v>
      </c>
      <c r="Y1647">
        <f t="shared" si="128"/>
        <v>0</v>
      </c>
      <c r="Z1647">
        <f t="shared" si="130"/>
        <v>0</v>
      </c>
      <c r="AA1647" s="23">
        <f t="shared" si="129"/>
        <v>888.57600000000002</v>
      </c>
    </row>
    <row r="1648" spans="1:27" x14ac:dyDescent="0.25">
      <c r="A1648" s="10" t="s">
        <v>112</v>
      </c>
      <c r="B1648" s="10" t="s">
        <v>113</v>
      </c>
      <c r="C1648" s="11">
        <v>45726.875</v>
      </c>
      <c r="D1648" s="12">
        <v>8.19</v>
      </c>
      <c r="E1648" s="12">
        <v>8.19</v>
      </c>
      <c r="F1648" s="13">
        <v>9.9</v>
      </c>
      <c r="G1648" s="14">
        <v>2848</v>
      </c>
      <c r="H1648" s="12">
        <v>0</v>
      </c>
      <c r="I1648" s="12">
        <v>0</v>
      </c>
      <c r="J1648" s="10">
        <v>0</v>
      </c>
      <c r="K1648" s="10">
        <v>0</v>
      </c>
      <c r="L1648" s="14">
        <v>28195.200000000001</v>
      </c>
      <c r="M1648" s="14">
        <v>-2903.7027030706849</v>
      </c>
      <c r="N1648" s="14">
        <v>-2119.101000000001</v>
      </c>
      <c r="O1648" s="14">
        <v>-1946.7319830706849</v>
      </c>
      <c r="P1648" s="14">
        <v>-1946.7319830706849</v>
      </c>
      <c r="Q1648" s="16">
        <v>0</v>
      </c>
      <c r="R1648" s="14">
        <v>-111.1147200000001</v>
      </c>
      <c r="S1648" s="16">
        <v>-845.85599999999999</v>
      </c>
      <c r="T1648" s="14">
        <v>0</v>
      </c>
      <c r="U1648" s="14">
        <v>0</v>
      </c>
      <c r="V1648" s="14">
        <v>1651</v>
      </c>
      <c r="W1648">
        <f t="shared" si="126"/>
        <v>21</v>
      </c>
      <c r="X1648">
        <f t="shared" si="127"/>
        <v>0</v>
      </c>
      <c r="Y1648">
        <f t="shared" si="128"/>
        <v>0</v>
      </c>
      <c r="Z1648">
        <f t="shared" si="130"/>
        <v>1234.94976</v>
      </c>
      <c r="AA1648" s="23">
        <f t="shared" si="129"/>
        <v>1624.0435199999999</v>
      </c>
    </row>
    <row r="1649" spans="1:27" x14ac:dyDescent="0.25">
      <c r="A1649" s="10" t="s">
        <v>73</v>
      </c>
      <c r="B1649" s="10" t="s">
        <v>76</v>
      </c>
      <c r="C1649" s="11">
        <v>45726.875</v>
      </c>
      <c r="D1649" s="12">
        <v>16.73</v>
      </c>
      <c r="E1649" s="12">
        <v>16.73</v>
      </c>
      <c r="F1649" s="13">
        <v>25.59</v>
      </c>
      <c r="G1649" s="14">
        <v>2848</v>
      </c>
      <c r="H1649" s="12">
        <v>0</v>
      </c>
      <c r="I1649" s="12">
        <v>2756.2</v>
      </c>
      <c r="J1649" s="10">
        <v>0</v>
      </c>
      <c r="K1649" s="10">
        <v>3.6</v>
      </c>
      <c r="L1649" s="14">
        <v>72880.319999999992</v>
      </c>
      <c r="M1649" s="14">
        <v>-2567.3215462153539</v>
      </c>
      <c r="N1649" s="14">
        <v>-6594.1436999999987</v>
      </c>
      <c r="O1649" s="14">
        <v>-3696.4386982153542</v>
      </c>
      <c r="P1649" s="14">
        <v>-3696.4386982153542</v>
      </c>
      <c r="Q1649" s="16">
        <v>0</v>
      </c>
      <c r="R1649" s="14">
        <v>-435.29116800000003</v>
      </c>
      <c r="S1649" s="16">
        <v>1894.88832</v>
      </c>
      <c r="T1649" s="14">
        <v>-330.48000000000059</v>
      </c>
      <c r="U1649" s="14">
        <v>0</v>
      </c>
      <c r="V1649" s="14">
        <v>1651</v>
      </c>
      <c r="W1649">
        <f t="shared" si="126"/>
        <v>21</v>
      </c>
      <c r="X1649">
        <f t="shared" si="127"/>
        <v>0</v>
      </c>
      <c r="Y1649">
        <f t="shared" si="128"/>
        <v>9922.32</v>
      </c>
      <c r="Z1649">
        <f t="shared" si="130"/>
        <v>0</v>
      </c>
      <c r="AA1649" s="23">
        <f t="shared" si="129"/>
        <v>1894.88832</v>
      </c>
    </row>
    <row r="1650" spans="1:27" x14ac:dyDescent="0.25">
      <c r="A1650" s="10" t="s">
        <v>98</v>
      </c>
      <c r="B1650" s="10" t="s">
        <v>99</v>
      </c>
      <c r="C1650" s="11">
        <v>45726.875</v>
      </c>
      <c r="D1650" s="12">
        <v>68.86</v>
      </c>
      <c r="E1650" s="12">
        <v>34.43</v>
      </c>
      <c r="F1650" s="13">
        <v>28.69</v>
      </c>
      <c r="G1650" s="14">
        <v>2848</v>
      </c>
      <c r="H1650" s="12">
        <v>2756.2</v>
      </c>
      <c r="I1650" s="12">
        <v>0</v>
      </c>
      <c r="J1650" s="10">
        <v>12.8</v>
      </c>
      <c r="K1650" s="10">
        <v>0</v>
      </c>
      <c r="L1650" s="14">
        <v>81709.12000000001</v>
      </c>
      <c r="M1650" s="14">
        <v>-2532.5010234048641</v>
      </c>
      <c r="N1650" s="14">
        <v>-8837.8976999999959</v>
      </c>
      <c r="O1650" s="14">
        <v>-5264.4723234048661</v>
      </c>
      <c r="P1650" s="14">
        <v>-5264.4723234048661</v>
      </c>
      <c r="Q1650" s="16">
        <v>0</v>
      </c>
      <c r="R1650" s="14">
        <v>-215.11228800000021</v>
      </c>
      <c r="S1650" s="16">
        <v>1772.043588</v>
      </c>
      <c r="T1650" s="14">
        <v>1175.040000000002</v>
      </c>
      <c r="U1650" s="14">
        <v>0</v>
      </c>
      <c r="V1650" s="14">
        <v>1651</v>
      </c>
      <c r="W1650">
        <f t="shared" si="126"/>
        <v>21</v>
      </c>
      <c r="X1650">
        <f t="shared" si="127"/>
        <v>35279.360000000001</v>
      </c>
      <c r="Y1650">
        <f t="shared" si="128"/>
        <v>0</v>
      </c>
      <c r="Z1650">
        <f t="shared" si="130"/>
        <v>817.09120000000007</v>
      </c>
      <c r="AA1650" s="23">
        <f t="shared" si="129"/>
        <v>3406.2259880000001</v>
      </c>
    </row>
    <row r="1651" spans="1:27" x14ac:dyDescent="0.25">
      <c r="A1651" s="10" t="s">
        <v>26</v>
      </c>
      <c r="B1651" s="10" t="s">
        <v>41</v>
      </c>
      <c r="C1651" s="11">
        <v>45726.875</v>
      </c>
      <c r="D1651" s="12">
        <v>24.65</v>
      </c>
      <c r="E1651" s="12">
        <v>24.65</v>
      </c>
      <c r="F1651" s="13">
        <v>18</v>
      </c>
      <c r="G1651" s="14">
        <v>2848</v>
      </c>
      <c r="H1651" s="12">
        <v>2756.2</v>
      </c>
      <c r="I1651" s="12">
        <v>0</v>
      </c>
      <c r="J1651" s="10">
        <v>11</v>
      </c>
      <c r="K1651" s="10">
        <v>0</v>
      </c>
      <c r="L1651" s="14">
        <v>51264</v>
      </c>
      <c r="M1651" s="14">
        <v>-2516.847427453587</v>
      </c>
      <c r="N1651" s="14">
        <v>-5360.0790000000025</v>
      </c>
      <c r="O1651" s="14">
        <v>-4836.3230114535836</v>
      </c>
      <c r="P1651" s="14">
        <v>-4836.3230114535836</v>
      </c>
      <c r="Q1651" s="16">
        <v>0</v>
      </c>
      <c r="R1651" s="14">
        <v>-125.716416</v>
      </c>
      <c r="S1651" s="16">
        <v>1435.3920000000001</v>
      </c>
      <c r="T1651" s="14">
        <v>1009.799999999997</v>
      </c>
      <c r="U1651" s="14">
        <v>0</v>
      </c>
      <c r="V1651" s="14">
        <v>1651</v>
      </c>
      <c r="W1651">
        <f t="shared" si="126"/>
        <v>21</v>
      </c>
      <c r="X1651">
        <f t="shared" si="127"/>
        <v>30318.199999999997</v>
      </c>
      <c r="Y1651">
        <f t="shared" si="128"/>
        <v>0</v>
      </c>
      <c r="Z1651">
        <f t="shared" si="130"/>
        <v>0</v>
      </c>
      <c r="AA1651" s="23">
        <f t="shared" si="129"/>
        <v>1435.3920000000001</v>
      </c>
    </row>
    <row r="1652" spans="1:27" x14ac:dyDescent="0.25">
      <c r="A1652" s="10" t="s">
        <v>110</v>
      </c>
      <c r="B1652" s="10" t="s">
        <v>111</v>
      </c>
      <c r="C1652" s="11">
        <v>45726.875</v>
      </c>
      <c r="D1652" s="12">
        <v>13.3</v>
      </c>
      <c r="E1652" s="12">
        <v>13.3</v>
      </c>
      <c r="F1652" s="13">
        <v>19.91</v>
      </c>
      <c r="G1652" s="14">
        <v>2848</v>
      </c>
      <c r="H1652" s="12">
        <v>0</v>
      </c>
      <c r="I1652" s="12">
        <v>2756.2</v>
      </c>
      <c r="J1652" s="10">
        <v>0</v>
      </c>
      <c r="K1652" s="10">
        <v>3.6</v>
      </c>
      <c r="L1652" s="14">
        <v>56703.68</v>
      </c>
      <c r="M1652" s="14">
        <v>-2374.9937348421499</v>
      </c>
      <c r="N1652" s="14">
        <v>-3752.0552999999968</v>
      </c>
      <c r="O1652" s="14">
        <v>-3405.4020548421499</v>
      </c>
      <c r="P1652" s="14">
        <v>-3405.4020548421499</v>
      </c>
      <c r="Q1652" s="16">
        <v>0</v>
      </c>
      <c r="R1652" s="14">
        <v>0</v>
      </c>
      <c r="S1652" s="16">
        <v>1360.88832</v>
      </c>
      <c r="T1652" s="14">
        <v>-330.48000000000059</v>
      </c>
      <c r="U1652" s="14">
        <v>0</v>
      </c>
      <c r="V1652" s="14">
        <v>1651</v>
      </c>
      <c r="W1652">
        <f t="shared" si="126"/>
        <v>21</v>
      </c>
      <c r="X1652">
        <f t="shared" si="127"/>
        <v>0</v>
      </c>
      <c r="Y1652">
        <f t="shared" si="128"/>
        <v>9922.32</v>
      </c>
      <c r="Z1652">
        <f t="shared" si="130"/>
        <v>0</v>
      </c>
      <c r="AA1652" s="23">
        <f t="shared" si="129"/>
        <v>1360.88832</v>
      </c>
    </row>
    <row r="1653" spans="1:27" x14ac:dyDescent="0.25">
      <c r="A1653" s="10" t="s">
        <v>115</v>
      </c>
      <c r="B1653" s="10" t="s">
        <v>116</v>
      </c>
      <c r="C1653" s="11">
        <v>45726.875</v>
      </c>
      <c r="D1653" s="12">
        <v>2.5</v>
      </c>
      <c r="E1653" s="12">
        <v>2.5</v>
      </c>
      <c r="F1653" s="13">
        <v>3.94</v>
      </c>
      <c r="G1653" s="14">
        <v>2848</v>
      </c>
      <c r="H1653" s="12">
        <v>0</v>
      </c>
      <c r="I1653" s="12">
        <v>0</v>
      </c>
      <c r="J1653" s="10">
        <v>0</v>
      </c>
      <c r="K1653" s="10">
        <v>0</v>
      </c>
      <c r="L1653" s="14">
        <v>11221.12</v>
      </c>
      <c r="M1653" s="14">
        <v>-1850.1209334644941</v>
      </c>
      <c r="N1653" s="14">
        <v>-1795.0032000000001</v>
      </c>
      <c r="O1653" s="14">
        <v>-1726.4038134644941</v>
      </c>
      <c r="P1653" s="14">
        <v>-1726.4038134644941</v>
      </c>
      <c r="Q1653" s="16">
        <v>0</v>
      </c>
      <c r="R1653" s="14">
        <v>-224.7072</v>
      </c>
      <c r="S1653" s="16">
        <v>100.99008000000001</v>
      </c>
      <c r="T1653" s="14">
        <v>0</v>
      </c>
      <c r="U1653" s="14">
        <v>0</v>
      </c>
      <c r="V1653" s="14">
        <v>1651</v>
      </c>
      <c r="W1653">
        <f t="shared" si="126"/>
        <v>21</v>
      </c>
      <c r="X1653">
        <f t="shared" si="127"/>
        <v>0</v>
      </c>
      <c r="Y1653">
        <f t="shared" si="128"/>
        <v>0</v>
      </c>
      <c r="Z1653">
        <f t="shared" si="130"/>
        <v>0</v>
      </c>
      <c r="AA1653" s="23">
        <f t="shared" si="129"/>
        <v>100.99008000000001</v>
      </c>
    </row>
    <row r="1654" spans="1:27" x14ac:dyDescent="0.25">
      <c r="A1654" s="10" t="s">
        <v>92</v>
      </c>
      <c r="B1654" s="10" t="s">
        <v>93</v>
      </c>
      <c r="C1654" s="11">
        <v>45726.875</v>
      </c>
      <c r="D1654" s="12">
        <v>3.16</v>
      </c>
      <c r="E1654" s="12">
        <v>3.16</v>
      </c>
      <c r="F1654" s="13">
        <v>5.17</v>
      </c>
      <c r="G1654" s="14">
        <v>2848</v>
      </c>
      <c r="H1654" s="12">
        <v>0</v>
      </c>
      <c r="I1654" s="12">
        <v>2756.2</v>
      </c>
      <c r="J1654" s="10">
        <v>0</v>
      </c>
      <c r="K1654" s="10">
        <v>0.3</v>
      </c>
      <c r="L1654" s="14">
        <v>14724.16</v>
      </c>
      <c r="M1654" s="14">
        <v>-1738.092696936912</v>
      </c>
      <c r="N1654" s="14">
        <v>-2081.7051000000001</v>
      </c>
      <c r="O1654" s="14">
        <v>-1991.690168936912</v>
      </c>
      <c r="P1654" s="14">
        <v>-1991.690168936912</v>
      </c>
      <c r="Q1654" s="16">
        <v>0</v>
      </c>
      <c r="R1654" s="14">
        <v>-84.021696000000006</v>
      </c>
      <c r="S1654" s="16">
        <v>365.15916799999991</v>
      </c>
      <c r="T1654" s="14">
        <v>-27.539999999999921</v>
      </c>
      <c r="U1654" s="14">
        <v>0</v>
      </c>
      <c r="V1654" s="14">
        <v>1651</v>
      </c>
      <c r="W1654">
        <f t="shared" si="126"/>
        <v>21</v>
      </c>
      <c r="X1654">
        <f t="shared" si="127"/>
        <v>0</v>
      </c>
      <c r="Y1654">
        <f t="shared" si="128"/>
        <v>826.8599999999999</v>
      </c>
      <c r="Z1654">
        <f t="shared" si="130"/>
        <v>0</v>
      </c>
      <c r="AA1654" s="23">
        <f t="shared" si="129"/>
        <v>365.15916799999991</v>
      </c>
    </row>
    <row r="1655" spans="1:27" x14ac:dyDescent="0.25">
      <c r="A1655" s="10" t="s">
        <v>112</v>
      </c>
      <c r="B1655" s="10" t="s">
        <v>155</v>
      </c>
      <c r="C1655" s="11">
        <v>45726.875</v>
      </c>
      <c r="D1655" s="12">
        <v>0</v>
      </c>
      <c r="E1655" s="12">
        <v>0</v>
      </c>
      <c r="F1655" s="13">
        <v>5.7</v>
      </c>
      <c r="G1655" s="14">
        <v>2848</v>
      </c>
      <c r="H1655" s="12">
        <v>0</v>
      </c>
      <c r="I1655" s="12">
        <v>2756.2</v>
      </c>
      <c r="J1655" s="10">
        <v>0</v>
      </c>
      <c r="K1655" s="10">
        <v>5</v>
      </c>
      <c r="L1655" s="14">
        <v>16233.6</v>
      </c>
      <c r="M1655" s="14">
        <v>-1595.448232677061</v>
      </c>
      <c r="N1655" s="14">
        <v>-872.57100000000014</v>
      </c>
      <c r="O1655" s="14">
        <v>-773.32823267706044</v>
      </c>
      <c r="P1655" s="14">
        <v>-773.32823267706044</v>
      </c>
      <c r="Q1655" s="16">
        <v>0</v>
      </c>
      <c r="R1655" s="14">
        <v>-38.448000000000008</v>
      </c>
      <c r="S1655" s="16">
        <v>-324.67200000000003</v>
      </c>
      <c r="T1655" s="14">
        <v>-459.00000000000091</v>
      </c>
      <c r="U1655" s="14">
        <v>0</v>
      </c>
      <c r="V1655" s="14">
        <v>1651</v>
      </c>
      <c r="W1655">
        <f t="shared" si="126"/>
        <v>21</v>
      </c>
      <c r="X1655">
        <f t="shared" si="127"/>
        <v>0</v>
      </c>
      <c r="Y1655">
        <f t="shared" si="128"/>
        <v>13781</v>
      </c>
      <c r="Z1655">
        <f t="shared" si="130"/>
        <v>711.03167999999994</v>
      </c>
      <c r="AA1655" s="23">
        <f t="shared" si="129"/>
        <v>1097.3913599999998</v>
      </c>
    </row>
    <row r="1656" spans="1:27" x14ac:dyDescent="0.25">
      <c r="A1656" s="10" t="s">
        <v>26</v>
      </c>
      <c r="B1656" s="10" t="s">
        <v>37</v>
      </c>
      <c r="C1656" s="11">
        <v>45726.875</v>
      </c>
      <c r="D1656" s="12">
        <v>6.11</v>
      </c>
      <c r="E1656" s="12">
        <v>6.11</v>
      </c>
      <c r="F1656" s="13">
        <v>4</v>
      </c>
      <c r="G1656" s="14">
        <v>2848</v>
      </c>
      <c r="H1656" s="12">
        <v>0</v>
      </c>
      <c r="I1656" s="12">
        <v>2756.2</v>
      </c>
      <c r="J1656" s="10">
        <v>0</v>
      </c>
      <c r="K1656" s="10">
        <v>5.8</v>
      </c>
      <c r="L1656" s="14">
        <v>11392</v>
      </c>
      <c r="M1656" s="14">
        <v>-1326.8429064989271</v>
      </c>
      <c r="N1656" s="14">
        <v>-674.97600000000034</v>
      </c>
      <c r="O1656" s="14">
        <v>-651.24249049892626</v>
      </c>
      <c r="P1656" s="14">
        <v>-651.24249049892626</v>
      </c>
      <c r="Q1656" s="16">
        <v>0</v>
      </c>
      <c r="R1656" s="14">
        <v>-462.136416</v>
      </c>
      <c r="S1656" s="16">
        <v>318.976</v>
      </c>
      <c r="T1656" s="14">
        <v>-532.44000000000108</v>
      </c>
      <c r="U1656" s="14">
        <v>0</v>
      </c>
      <c r="V1656" s="14">
        <v>1651</v>
      </c>
      <c r="W1656">
        <f t="shared" si="126"/>
        <v>21</v>
      </c>
      <c r="X1656">
        <f t="shared" si="127"/>
        <v>0</v>
      </c>
      <c r="Y1656">
        <f t="shared" si="128"/>
        <v>15985.96</v>
      </c>
      <c r="Z1656">
        <f t="shared" si="130"/>
        <v>0</v>
      </c>
      <c r="AA1656" s="23">
        <f t="shared" si="129"/>
        <v>318.976</v>
      </c>
    </row>
    <row r="1657" spans="1:27" x14ac:dyDescent="0.25">
      <c r="A1657" s="10" t="s">
        <v>73</v>
      </c>
      <c r="B1657" s="10" t="s">
        <v>75</v>
      </c>
      <c r="C1657" s="11">
        <v>45726.875</v>
      </c>
      <c r="D1657" s="12">
        <v>4.59</v>
      </c>
      <c r="E1657" s="12">
        <v>4.59</v>
      </c>
      <c r="F1657" s="13">
        <v>0</v>
      </c>
      <c r="G1657" s="14">
        <v>2848</v>
      </c>
      <c r="H1657" s="12">
        <v>0</v>
      </c>
      <c r="I1657" s="12">
        <v>2756.2</v>
      </c>
      <c r="J1657" s="10">
        <v>0</v>
      </c>
      <c r="K1657" s="10">
        <v>1.3</v>
      </c>
      <c r="L1657" s="14">
        <v>0</v>
      </c>
      <c r="M1657" s="14">
        <v>-975.2043590722177</v>
      </c>
      <c r="N1657" s="14">
        <v>-504.09600000000017</v>
      </c>
      <c r="O1657" s="14">
        <v>-458.30349507221729</v>
      </c>
      <c r="P1657" s="14">
        <v>-458.30349507221729</v>
      </c>
      <c r="Q1657" s="16">
        <v>0</v>
      </c>
      <c r="R1657" s="14">
        <v>-397.56086399999998</v>
      </c>
      <c r="S1657" s="16">
        <v>0</v>
      </c>
      <c r="T1657" s="14">
        <v>-119.3400000000002</v>
      </c>
      <c r="U1657" s="14">
        <v>0</v>
      </c>
      <c r="V1657" s="14">
        <v>1651</v>
      </c>
      <c r="W1657">
        <f t="shared" si="126"/>
        <v>21</v>
      </c>
      <c r="X1657">
        <f t="shared" si="127"/>
        <v>0</v>
      </c>
      <c r="Y1657">
        <f t="shared" si="128"/>
        <v>3583.06</v>
      </c>
      <c r="Z1657">
        <f t="shared" si="130"/>
        <v>0</v>
      </c>
      <c r="AA1657" s="23">
        <f t="shared" si="129"/>
        <v>0</v>
      </c>
    </row>
    <row r="1658" spans="1:27" x14ac:dyDescent="0.25">
      <c r="A1658" s="10" t="s">
        <v>65</v>
      </c>
      <c r="B1658" s="10" t="s">
        <v>70</v>
      </c>
      <c r="C1658" s="11">
        <v>45726.875</v>
      </c>
      <c r="D1658" s="12">
        <v>2.2999999999999998</v>
      </c>
      <c r="E1658" s="12">
        <v>2.2999999999999998</v>
      </c>
      <c r="F1658" s="13">
        <v>1.31</v>
      </c>
      <c r="G1658" s="14">
        <v>2848</v>
      </c>
      <c r="H1658" s="12">
        <v>2756.2</v>
      </c>
      <c r="I1658" s="12">
        <v>0</v>
      </c>
      <c r="J1658" s="10">
        <v>1.6</v>
      </c>
      <c r="K1658" s="10">
        <v>0</v>
      </c>
      <c r="L1658" s="14">
        <v>3730.88</v>
      </c>
      <c r="M1658" s="14">
        <v>-486.61471452753511</v>
      </c>
      <c r="N1658" s="14">
        <v>-760.38330000000042</v>
      </c>
      <c r="O1658" s="14">
        <v>-737.57487452753537</v>
      </c>
      <c r="P1658" s="14">
        <v>-737.57487452753537</v>
      </c>
      <c r="Q1658" s="16">
        <v>0</v>
      </c>
      <c r="R1658" s="14">
        <v>-39.558720000000008</v>
      </c>
      <c r="S1658" s="16">
        <v>143.63888</v>
      </c>
      <c r="T1658" s="14">
        <v>146.88000000000031</v>
      </c>
      <c r="U1658" s="14">
        <v>0</v>
      </c>
      <c r="V1658" s="14">
        <v>1651</v>
      </c>
      <c r="W1658">
        <f t="shared" si="126"/>
        <v>21</v>
      </c>
      <c r="X1658">
        <f t="shared" si="127"/>
        <v>4409.92</v>
      </c>
      <c r="Y1658">
        <f t="shared" si="128"/>
        <v>0</v>
      </c>
      <c r="Z1658">
        <f t="shared" si="130"/>
        <v>0</v>
      </c>
      <c r="AA1658" s="23">
        <f t="shared" si="129"/>
        <v>143.63888</v>
      </c>
    </row>
    <row r="1659" spans="1:27" x14ac:dyDescent="0.25">
      <c r="A1659" s="10" t="s">
        <v>54</v>
      </c>
      <c r="B1659" s="10" t="s">
        <v>55</v>
      </c>
      <c r="C1659" s="11">
        <v>45726.875</v>
      </c>
      <c r="D1659" s="12">
        <v>2.7</v>
      </c>
      <c r="E1659" s="12">
        <v>2.7</v>
      </c>
      <c r="F1659" s="13">
        <v>0</v>
      </c>
      <c r="G1659" s="14">
        <v>2848</v>
      </c>
      <c r="H1659" s="12">
        <v>0</v>
      </c>
      <c r="I1659" s="12">
        <v>0</v>
      </c>
      <c r="J1659" s="10">
        <v>0</v>
      </c>
      <c r="K1659" s="10">
        <v>0</v>
      </c>
      <c r="L1659" s="14">
        <v>0</v>
      </c>
      <c r="M1659" s="14">
        <v>-440.60805908469513</v>
      </c>
      <c r="N1659" s="14">
        <v>-230.68800000000019</v>
      </c>
      <c r="O1659" s="14">
        <v>-221.45445908469509</v>
      </c>
      <c r="P1659" s="14">
        <v>-221.45445908469509</v>
      </c>
      <c r="Q1659" s="16">
        <v>0</v>
      </c>
      <c r="R1659" s="14">
        <v>-219.15360000000001</v>
      </c>
      <c r="S1659" s="16">
        <v>0</v>
      </c>
      <c r="T1659" s="14">
        <v>0</v>
      </c>
      <c r="U1659" s="14">
        <v>0</v>
      </c>
      <c r="V1659" s="14">
        <v>1651</v>
      </c>
      <c r="W1659">
        <f t="shared" si="126"/>
        <v>21</v>
      </c>
      <c r="X1659">
        <f t="shared" si="127"/>
        <v>0</v>
      </c>
      <c r="Y1659">
        <f t="shared" si="128"/>
        <v>0</v>
      </c>
      <c r="Z1659">
        <f t="shared" si="130"/>
        <v>0</v>
      </c>
      <c r="AA1659" s="23">
        <f t="shared" si="129"/>
        <v>0</v>
      </c>
    </row>
    <row r="1660" spans="1:27" x14ac:dyDescent="0.25">
      <c r="A1660" s="10" t="s">
        <v>21</v>
      </c>
      <c r="B1660" s="10" t="s">
        <v>23</v>
      </c>
      <c r="C1660" s="11">
        <v>45726.875</v>
      </c>
      <c r="D1660" s="12">
        <v>5</v>
      </c>
      <c r="E1660" s="12">
        <v>5</v>
      </c>
      <c r="F1660" s="13">
        <v>8.1300000000000008</v>
      </c>
      <c r="G1660" s="14">
        <v>2848</v>
      </c>
      <c r="H1660" s="12">
        <v>0</v>
      </c>
      <c r="I1660" s="12">
        <v>2756.2</v>
      </c>
      <c r="J1660" s="10">
        <v>0</v>
      </c>
      <c r="K1660" s="10">
        <v>3</v>
      </c>
      <c r="L1660" s="14">
        <v>23154.240000000002</v>
      </c>
      <c r="M1660" s="14">
        <v>-322.19762464564542</v>
      </c>
      <c r="N1660" s="14">
        <v>-162.048900000001</v>
      </c>
      <c r="O1660" s="14">
        <v>-139.41458464564619</v>
      </c>
      <c r="P1660" s="14">
        <v>-139.41458464564619</v>
      </c>
      <c r="Q1660" s="16">
        <v>0</v>
      </c>
      <c r="R1660" s="14">
        <v>0</v>
      </c>
      <c r="S1660" s="16">
        <v>92.616960000000006</v>
      </c>
      <c r="T1660" s="14">
        <v>-275.39999999999918</v>
      </c>
      <c r="U1660" s="14">
        <v>0</v>
      </c>
      <c r="V1660" s="14">
        <v>1651</v>
      </c>
      <c r="W1660">
        <f t="shared" si="126"/>
        <v>21</v>
      </c>
      <c r="X1660">
        <f t="shared" si="127"/>
        <v>0</v>
      </c>
      <c r="Y1660">
        <f t="shared" si="128"/>
        <v>8268.5999999999985</v>
      </c>
      <c r="Z1660">
        <f t="shared" si="130"/>
        <v>0</v>
      </c>
      <c r="AA1660" s="23">
        <f t="shared" si="129"/>
        <v>92.616960000000006</v>
      </c>
    </row>
    <row r="1661" spans="1:27" x14ac:dyDescent="0.25">
      <c r="A1661" s="10" t="s">
        <v>90</v>
      </c>
      <c r="B1661" s="10" t="s">
        <v>91</v>
      </c>
      <c r="C1661" s="11">
        <v>45726.875</v>
      </c>
      <c r="D1661" s="12">
        <v>4.5</v>
      </c>
      <c r="E1661" s="12">
        <v>4.5</v>
      </c>
      <c r="F1661" s="13">
        <v>9.18</v>
      </c>
      <c r="G1661" s="14">
        <v>2848</v>
      </c>
      <c r="H1661" s="12">
        <v>0</v>
      </c>
      <c r="I1661" s="12">
        <v>2756.2</v>
      </c>
      <c r="J1661" s="10">
        <v>0</v>
      </c>
      <c r="K1661" s="10">
        <v>4.5</v>
      </c>
      <c r="L1661" s="14">
        <v>26144.639999999999</v>
      </c>
      <c r="M1661" s="14">
        <v>-292.39989874012491</v>
      </c>
      <c r="N1661" s="14">
        <v>-224.37539999999959</v>
      </c>
      <c r="O1661" s="14">
        <v>-193.03557874012401</v>
      </c>
      <c r="P1661" s="14">
        <v>-193.03557874012401</v>
      </c>
      <c r="Q1661" s="16">
        <v>0</v>
      </c>
      <c r="R1661" s="14">
        <v>0</v>
      </c>
      <c r="S1661" s="16">
        <v>313.73568</v>
      </c>
      <c r="T1661" s="14">
        <v>-413.10000000000082</v>
      </c>
      <c r="U1661" s="14">
        <v>0</v>
      </c>
      <c r="V1661" s="14">
        <v>1651</v>
      </c>
      <c r="W1661">
        <f t="shared" si="126"/>
        <v>21</v>
      </c>
      <c r="X1661">
        <f t="shared" si="127"/>
        <v>0</v>
      </c>
      <c r="Y1661">
        <f t="shared" si="128"/>
        <v>12402.9</v>
      </c>
      <c r="Z1661">
        <f t="shared" si="130"/>
        <v>0</v>
      </c>
      <c r="AA1661" s="23">
        <f t="shared" si="129"/>
        <v>313.73568</v>
      </c>
    </row>
    <row r="1662" spans="1:27" x14ac:dyDescent="0.25">
      <c r="A1662" s="10" t="s">
        <v>26</v>
      </c>
      <c r="B1662" s="10" t="s">
        <v>39</v>
      </c>
      <c r="C1662" s="11">
        <v>45726.875</v>
      </c>
      <c r="D1662" s="12">
        <v>6</v>
      </c>
      <c r="E1662" s="12">
        <v>6</v>
      </c>
      <c r="F1662" s="13">
        <v>8.74</v>
      </c>
      <c r="G1662" s="14">
        <v>2848</v>
      </c>
      <c r="H1662" s="12">
        <v>0</v>
      </c>
      <c r="I1662" s="12">
        <v>2756.2</v>
      </c>
      <c r="J1662" s="10">
        <v>0</v>
      </c>
      <c r="K1662" s="10">
        <v>2.5</v>
      </c>
      <c r="L1662" s="14">
        <v>24891.52</v>
      </c>
      <c r="M1662" s="14">
        <v>-272.14666819381159</v>
      </c>
      <c r="N1662" s="14">
        <v>-299.16720000000032</v>
      </c>
      <c r="O1662" s="14">
        <v>-229.3330681938111</v>
      </c>
      <c r="P1662" s="14">
        <v>-229.3330681938111</v>
      </c>
      <c r="Q1662" s="16">
        <v>0</v>
      </c>
      <c r="R1662" s="14">
        <v>0</v>
      </c>
      <c r="S1662" s="16">
        <v>186.68639999999999</v>
      </c>
      <c r="T1662" s="14">
        <v>-229.50000000000051</v>
      </c>
      <c r="U1662" s="14">
        <v>0</v>
      </c>
      <c r="V1662" s="14">
        <v>1651</v>
      </c>
      <c r="W1662">
        <f t="shared" si="126"/>
        <v>21</v>
      </c>
      <c r="X1662">
        <f t="shared" si="127"/>
        <v>0</v>
      </c>
      <c r="Y1662">
        <f t="shared" si="128"/>
        <v>6890.5</v>
      </c>
      <c r="Z1662">
        <f t="shared" si="130"/>
        <v>0</v>
      </c>
      <c r="AA1662" s="23">
        <f t="shared" si="129"/>
        <v>186.68639999999999</v>
      </c>
    </row>
    <row r="1663" spans="1:27" x14ac:dyDescent="0.25">
      <c r="A1663" s="10" t="s">
        <v>65</v>
      </c>
      <c r="B1663" s="10" t="s">
        <v>68</v>
      </c>
      <c r="C1663" s="11">
        <v>45726.875</v>
      </c>
      <c r="D1663" s="12">
        <v>2.2000000000000002</v>
      </c>
      <c r="E1663" s="12">
        <v>2.2000000000000002</v>
      </c>
      <c r="F1663" s="13">
        <v>5.76</v>
      </c>
      <c r="G1663" s="14">
        <v>2848</v>
      </c>
      <c r="H1663" s="12">
        <v>0</v>
      </c>
      <c r="I1663" s="12">
        <v>2756.2</v>
      </c>
      <c r="J1663" s="10">
        <v>0</v>
      </c>
      <c r="K1663" s="10">
        <v>3.5</v>
      </c>
      <c r="L1663" s="14">
        <v>16404.48</v>
      </c>
      <c r="M1663" s="14">
        <v>-270.8138329133734</v>
      </c>
      <c r="N1663" s="14">
        <v>-74.791799999999512</v>
      </c>
      <c r="O1663" s="14">
        <v>-64.345192913374348</v>
      </c>
      <c r="P1663" s="14">
        <v>-64.345192913374348</v>
      </c>
      <c r="Q1663" s="16">
        <v>0</v>
      </c>
      <c r="R1663" s="14">
        <v>0</v>
      </c>
      <c r="S1663" s="16">
        <v>114.83136</v>
      </c>
      <c r="T1663" s="14">
        <v>-321.29999999999899</v>
      </c>
      <c r="U1663" s="14">
        <v>0</v>
      </c>
      <c r="V1663" s="14">
        <v>1651</v>
      </c>
      <c r="W1663">
        <f t="shared" si="126"/>
        <v>21</v>
      </c>
      <c r="X1663">
        <f t="shared" si="127"/>
        <v>0</v>
      </c>
      <c r="Y1663">
        <f t="shared" si="128"/>
        <v>9646.6999999999989</v>
      </c>
      <c r="Z1663">
        <f t="shared" si="130"/>
        <v>0</v>
      </c>
      <c r="AA1663" s="23">
        <f t="shared" si="129"/>
        <v>114.83136</v>
      </c>
    </row>
    <row r="1664" spans="1:27" x14ac:dyDescent="0.25">
      <c r="A1664" s="10" t="s">
        <v>26</v>
      </c>
      <c r="B1664" s="10" t="s">
        <v>28</v>
      </c>
      <c r="C1664" s="11">
        <v>45726.875</v>
      </c>
      <c r="D1664" s="12">
        <v>2.5</v>
      </c>
      <c r="E1664" s="12">
        <v>2.5</v>
      </c>
      <c r="F1664" s="13">
        <v>5.03</v>
      </c>
      <c r="G1664" s="14">
        <v>2848</v>
      </c>
      <c r="H1664" s="12">
        <v>0</v>
      </c>
      <c r="I1664" s="12">
        <v>2756.2</v>
      </c>
      <c r="J1664" s="10">
        <v>0</v>
      </c>
      <c r="K1664" s="10">
        <v>2.5</v>
      </c>
      <c r="L1664" s="14">
        <v>14325.44</v>
      </c>
      <c r="M1664" s="14">
        <v>-150.72583352422711</v>
      </c>
      <c r="N1664" s="14">
        <v>-37.39590000000031</v>
      </c>
      <c r="O1664" s="14">
        <v>-28.666633524226601</v>
      </c>
      <c r="P1664" s="14">
        <v>-28.666633524226601</v>
      </c>
      <c r="Q1664" s="16">
        <v>0</v>
      </c>
      <c r="R1664" s="14">
        <v>0</v>
      </c>
      <c r="S1664" s="16">
        <v>107.4408</v>
      </c>
      <c r="T1664" s="14">
        <v>-229.50000000000051</v>
      </c>
      <c r="U1664" s="14">
        <v>0</v>
      </c>
      <c r="V1664" s="14">
        <v>1651</v>
      </c>
      <c r="W1664">
        <f t="shared" si="126"/>
        <v>21</v>
      </c>
      <c r="X1664">
        <f t="shared" si="127"/>
        <v>0</v>
      </c>
      <c r="Y1664">
        <f t="shared" si="128"/>
        <v>6890.5</v>
      </c>
      <c r="Z1664">
        <f t="shared" si="130"/>
        <v>0</v>
      </c>
      <c r="AA1664" s="23">
        <f t="shared" si="129"/>
        <v>107.4408</v>
      </c>
    </row>
    <row r="1665" spans="1:27" x14ac:dyDescent="0.25">
      <c r="A1665" s="10" t="s">
        <v>65</v>
      </c>
      <c r="B1665" s="10" t="s">
        <v>67</v>
      </c>
      <c r="C1665" s="11">
        <v>45726.875</v>
      </c>
      <c r="D1665" s="12">
        <v>1.3</v>
      </c>
      <c r="E1665" s="12">
        <v>1.3</v>
      </c>
      <c r="F1665" s="13">
        <v>2.11</v>
      </c>
      <c r="G1665" s="14">
        <v>2848</v>
      </c>
      <c r="H1665" s="12">
        <v>0</v>
      </c>
      <c r="I1665" s="12">
        <v>2756.2</v>
      </c>
      <c r="J1665" s="10">
        <v>0</v>
      </c>
      <c r="K1665" s="10">
        <v>0.7</v>
      </c>
      <c r="L1665" s="14">
        <v>6009.28</v>
      </c>
      <c r="M1665" s="14">
        <v>-141.0156270078534</v>
      </c>
      <c r="N1665" s="14">
        <v>-137.11829999999981</v>
      </c>
      <c r="O1665" s="14">
        <v>-117.96618700785361</v>
      </c>
      <c r="P1665" s="14">
        <v>-117.96618700785361</v>
      </c>
      <c r="Q1665" s="16">
        <v>0</v>
      </c>
      <c r="R1665" s="14">
        <v>-0.85439999999998884</v>
      </c>
      <c r="S1665" s="16">
        <v>42.064959999999999</v>
      </c>
      <c r="T1665" s="14">
        <v>-64.259999999999806</v>
      </c>
      <c r="U1665" s="14">
        <v>0</v>
      </c>
      <c r="V1665" s="14">
        <v>1651</v>
      </c>
      <c r="W1665">
        <f t="shared" si="126"/>
        <v>21</v>
      </c>
      <c r="X1665">
        <f t="shared" si="127"/>
        <v>0</v>
      </c>
      <c r="Y1665">
        <f t="shared" si="128"/>
        <v>1929.3399999999997</v>
      </c>
      <c r="Z1665">
        <f t="shared" si="130"/>
        <v>0</v>
      </c>
      <c r="AA1665" s="23">
        <f t="shared" si="129"/>
        <v>42.064959999999999</v>
      </c>
    </row>
    <row r="1666" spans="1:27" x14ac:dyDescent="0.25">
      <c r="A1666" s="10" t="s">
        <v>98</v>
      </c>
      <c r="B1666" s="10" t="s">
        <v>101</v>
      </c>
      <c r="C1666" s="11">
        <v>45726.875</v>
      </c>
      <c r="D1666" s="12">
        <v>13.7</v>
      </c>
      <c r="E1666" s="12">
        <v>6.85</v>
      </c>
      <c r="F1666" s="13">
        <v>3.02</v>
      </c>
      <c r="G1666" s="14">
        <v>2848</v>
      </c>
      <c r="H1666" s="12">
        <v>2756.2</v>
      </c>
      <c r="I1666" s="12">
        <v>0</v>
      </c>
      <c r="J1666" s="10">
        <v>0.7</v>
      </c>
      <c r="K1666" s="10">
        <v>0</v>
      </c>
      <c r="L1666" s="14">
        <v>8600.9600000000009</v>
      </c>
      <c r="M1666" s="14">
        <v>-126.40938707423</v>
      </c>
      <c r="N1666" s="14">
        <v>-271.69920000000019</v>
      </c>
      <c r="O1666" s="14">
        <v>-218.76889907422981</v>
      </c>
      <c r="P1666" s="14">
        <v>-218.76889907422981</v>
      </c>
      <c r="Q1666" s="16">
        <v>0</v>
      </c>
      <c r="R1666" s="14">
        <v>-158.43139199999999</v>
      </c>
      <c r="S1666" s="16">
        <v>186.53090399999999</v>
      </c>
      <c r="T1666" s="14">
        <v>64.259999999999806</v>
      </c>
      <c r="U1666" s="14">
        <v>0</v>
      </c>
      <c r="V1666" s="14">
        <v>1651</v>
      </c>
      <c r="W1666">
        <f t="shared" ref="W1666:W1729" si="131">+HOUR(C1666)</f>
        <v>21</v>
      </c>
      <c r="X1666">
        <f t="shared" ref="X1666:X1729" si="132">+J1666*H1666</f>
        <v>1929.3399999999997</v>
      </c>
      <c r="Y1666">
        <f t="shared" ref="Y1666:Y1729" si="133">+K1666*I1666</f>
        <v>0</v>
      </c>
      <c r="Z1666">
        <f t="shared" si="130"/>
        <v>86.009600000000006</v>
      </c>
      <c r="AA1666" s="23">
        <f t="shared" ref="AA1666:AA1729" si="134">+Z1666+S1666+Z1666</f>
        <v>358.55010400000003</v>
      </c>
    </row>
    <row r="1667" spans="1:27" x14ac:dyDescent="0.25">
      <c r="A1667" s="10" t="s">
        <v>88</v>
      </c>
      <c r="B1667" s="10" t="s">
        <v>89</v>
      </c>
      <c r="C1667" s="11">
        <v>45726.875</v>
      </c>
      <c r="D1667" s="12">
        <v>4.5</v>
      </c>
      <c r="E1667" s="12">
        <v>4.5</v>
      </c>
      <c r="F1667" s="13">
        <v>3.66</v>
      </c>
      <c r="G1667" s="14">
        <v>2848</v>
      </c>
      <c r="H1667" s="12">
        <v>0</v>
      </c>
      <c r="I1667" s="12">
        <v>0</v>
      </c>
      <c r="J1667" s="10">
        <v>0</v>
      </c>
      <c r="K1667" s="10">
        <v>0</v>
      </c>
      <c r="L1667" s="14">
        <v>10423.68</v>
      </c>
      <c r="M1667" s="14">
        <v>-118.9449435110993</v>
      </c>
      <c r="N1667" s="14">
        <v>-71.76960000000004</v>
      </c>
      <c r="O1667" s="14">
        <v>-66.399343511099289</v>
      </c>
      <c r="P1667" s="14">
        <v>-66.399343511099289</v>
      </c>
      <c r="Q1667" s="16">
        <v>0</v>
      </c>
      <c r="R1667" s="14">
        <v>-52.545599999999993</v>
      </c>
      <c r="S1667" s="16">
        <v>0</v>
      </c>
      <c r="T1667" s="14">
        <v>0</v>
      </c>
      <c r="U1667" s="14">
        <v>0</v>
      </c>
      <c r="V1667" s="14">
        <v>1651</v>
      </c>
      <c r="W1667">
        <f t="shared" si="131"/>
        <v>21</v>
      </c>
      <c r="X1667">
        <f t="shared" si="132"/>
        <v>0</v>
      </c>
      <c r="Y1667">
        <f t="shared" si="133"/>
        <v>0</v>
      </c>
      <c r="Z1667">
        <f t="shared" si="130"/>
        <v>105.279168</v>
      </c>
      <c r="AA1667" s="23">
        <f t="shared" si="134"/>
        <v>210.558336</v>
      </c>
    </row>
    <row r="1668" spans="1:27" x14ac:dyDescent="0.25">
      <c r="A1668" s="10" t="s">
        <v>26</v>
      </c>
      <c r="B1668" s="10" t="s">
        <v>38</v>
      </c>
      <c r="C1668" s="11">
        <v>45726.875</v>
      </c>
      <c r="D1668" s="12">
        <v>2.5</v>
      </c>
      <c r="E1668" s="12">
        <v>2.5</v>
      </c>
      <c r="F1668" s="13">
        <v>3.59</v>
      </c>
      <c r="G1668" s="14">
        <v>2848</v>
      </c>
      <c r="H1668" s="12">
        <v>0</v>
      </c>
      <c r="I1668" s="12">
        <v>2756.2</v>
      </c>
      <c r="J1668" s="10">
        <v>0</v>
      </c>
      <c r="K1668" s="10">
        <v>1</v>
      </c>
      <c r="L1668" s="14">
        <v>10224.32</v>
      </c>
      <c r="M1668" s="14">
        <v>-101.11750057267911</v>
      </c>
      <c r="N1668" s="14">
        <v>-112.18769999999979</v>
      </c>
      <c r="O1668" s="14">
        <v>-85.999900572678968</v>
      </c>
      <c r="P1668" s="14">
        <v>-85.999900572678968</v>
      </c>
      <c r="Q1668" s="16">
        <v>0</v>
      </c>
      <c r="R1668" s="14">
        <v>0</v>
      </c>
      <c r="S1668" s="16">
        <v>76.682400000000001</v>
      </c>
      <c r="T1668" s="14">
        <v>-91.800000000000182</v>
      </c>
      <c r="U1668" s="14">
        <v>0</v>
      </c>
      <c r="V1668" s="14">
        <v>1651</v>
      </c>
      <c r="W1668">
        <f t="shared" si="131"/>
        <v>21</v>
      </c>
      <c r="X1668">
        <f t="shared" si="132"/>
        <v>0</v>
      </c>
      <c r="Y1668">
        <f t="shared" si="133"/>
        <v>2756.2</v>
      </c>
      <c r="Z1668">
        <f t="shared" si="130"/>
        <v>0</v>
      </c>
      <c r="AA1668" s="23">
        <f t="shared" si="134"/>
        <v>76.682400000000001</v>
      </c>
    </row>
    <row r="1669" spans="1:27" x14ac:dyDescent="0.25">
      <c r="A1669" s="10" t="s">
        <v>54</v>
      </c>
      <c r="B1669" s="10" t="s">
        <v>56</v>
      </c>
      <c r="C1669" s="11">
        <v>45726.875</v>
      </c>
      <c r="D1669" s="12">
        <v>1.1000000000000001</v>
      </c>
      <c r="E1669" s="12">
        <v>1.1000000000000001</v>
      </c>
      <c r="F1669" s="13">
        <v>1.1399999999999999</v>
      </c>
      <c r="G1669" s="14">
        <v>2848</v>
      </c>
      <c r="H1669" s="12">
        <v>2756.2</v>
      </c>
      <c r="I1669" s="12">
        <v>0</v>
      </c>
      <c r="J1669" s="10">
        <v>0.1</v>
      </c>
      <c r="K1669" s="10">
        <v>0</v>
      </c>
      <c r="L1669" s="14">
        <v>3246.72</v>
      </c>
      <c r="M1669" s="14">
        <v>-57.703983001989577</v>
      </c>
      <c r="N1669" s="14">
        <v>-174.5141999999999</v>
      </c>
      <c r="O1669" s="14">
        <v>-117.6353430019896</v>
      </c>
      <c r="P1669" s="14">
        <v>-117.6353430019896</v>
      </c>
      <c r="Q1669" s="16">
        <v>0</v>
      </c>
      <c r="R1669" s="14">
        <v>-7.6895999999999907</v>
      </c>
      <c r="S1669" s="16">
        <v>58.44095999999999</v>
      </c>
      <c r="T1669" s="14">
        <v>9.1800000000000193</v>
      </c>
      <c r="U1669" s="14">
        <v>0</v>
      </c>
      <c r="V1669" s="14">
        <v>1651</v>
      </c>
      <c r="W1669">
        <f t="shared" si="131"/>
        <v>21</v>
      </c>
      <c r="X1669">
        <f t="shared" si="132"/>
        <v>275.62</v>
      </c>
      <c r="Y1669">
        <f t="shared" si="133"/>
        <v>0</v>
      </c>
      <c r="Z1669">
        <f t="shared" si="130"/>
        <v>0</v>
      </c>
      <c r="AA1669" s="23">
        <f t="shared" si="134"/>
        <v>58.44095999999999</v>
      </c>
    </row>
    <row r="1670" spans="1:27" x14ac:dyDescent="0.25">
      <c r="A1670" s="10" t="s">
        <v>59</v>
      </c>
      <c r="B1670" s="10" t="s">
        <v>59</v>
      </c>
      <c r="C1670" s="11">
        <v>45726.875</v>
      </c>
      <c r="D1670" s="12">
        <v>0.3</v>
      </c>
      <c r="E1670" s="12">
        <v>0.3</v>
      </c>
      <c r="F1670" s="13">
        <v>0</v>
      </c>
      <c r="G1670" s="14">
        <v>2848</v>
      </c>
      <c r="H1670" s="12">
        <v>0</v>
      </c>
      <c r="I1670" s="12">
        <v>0</v>
      </c>
      <c r="J1670" s="10">
        <v>0</v>
      </c>
      <c r="K1670" s="10">
        <v>0</v>
      </c>
      <c r="L1670" s="14">
        <v>0</v>
      </c>
      <c r="M1670" s="14">
        <v>-49.624382900739967</v>
      </c>
      <c r="N1670" s="14">
        <v>-25.632000000000019</v>
      </c>
      <c r="O1670" s="14">
        <v>-25.27398290073997</v>
      </c>
      <c r="P1670" s="14">
        <v>-25.27398290073997</v>
      </c>
      <c r="Q1670" s="16">
        <v>0</v>
      </c>
      <c r="R1670" s="14">
        <v>-24.3504</v>
      </c>
      <c r="S1670" s="16">
        <v>0</v>
      </c>
      <c r="T1670" s="14">
        <v>0</v>
      </c>
      <c r="U1670" s="14">
        <v>0</v>
      </c>
      <c r="V1670" s="14">
        <v>1651</v>
      </c>
      <c r="W1670">
        <f t="shared" si="131"/>
        <v>21</v>
      </c>
      <c r="X1670">
        <f t="shared" si="132"/>
        <v>0</v>
      </c>
      <c r="Y1670">
        <f t="shared" si="133"/>
        <v>0</v>
      </c>
      <c r="Z1670">
        <f t="shared" ref="Z1670:Z1733" si="135">+IFERROR(VLOOKUP(A1670,$AD$2:$AE$7,2,0),0)*L1670</f>
        <v>0</v>
      </c>
      <c r="AA1670" s="23">
        <f t="shared" si="134"/>
        <v>0</v>
      </c>
    </row>
    <row r="1671" spans="1:27" x14ac:dyDescent="0.25">
      <c r="A1671" s="10" t="s">
        <v>98</v>
      </c>
      <c r="B1671" s="10" t="s">
        <v>103</v>
      </c>
      <c r="C1671" s="11">
        <v>45726.875</v>
      </c>
      <c r="D1671" s="12">
        <v>17.739999999999998</v>
      </c>
      <c r="E1671" s="12">
        <v>8.8699999999999992</v>
      </c>
      <c r="F1671" s="13">
        <v>2.97</v>
      </c>
      <c r="G1671" s="14">
        <v>2848</v>
      </c>
      <c r="H1671" s="12">
        <v>2756.2</v>
      </c>
      <c r="I1671" s="12">
        <v>0</v>
      </c>
      <c r="J1671" s="10">
        <v>2.2999999999999998</v>
      </c>
      <c r="K1671" s="10">
        <v>0</v>
      </c>
      <c r="L1671" s="14">
        <v>8458.5600000000013</v>
      </c>
      <c r="M1671" s="14">
        <v>-48.921828949987173</v>
      </c>
      <c r="N1671" s="14">
        <v>-310.14720000000028</v>
      </c>
      <c r="O1671" s="14">
        <v>-253.8020409499866</v>
      </c>
      <c r="P1671" s="14">
        <v>-253.8020409499866</v>
      </c>
      <c r="Q1671" s="16">
        <v>0</v>
      </c>
      <c r="R1671" s="14">
        <v>-189.70243199999999</v>
      </c>
      <c r="S1671" s="16">
        <v>183.442644</v>
      </c>
      <c r="T1671" s="14">
        <v>211.13999999999939</v>
      </c>
      <c r="U1671" s="14">
        <v>0</v>
      </c>
      <c r="V1671" s="14">
        <v>1651</v>
      </c>
      <c r="W1671">
        <f t="shared" si="131"/>
        <v>21</v>
      </c>
      <c r="X1671">
        <f t="shared" si="132"/>
        <v>6339.2599999999993</v>
      </c>
      <c r="Y1671">
        <f t="shared" si="133"/>
        <v>0</v>
      </c>
      <c r="Z1671">
        <f t="shared" si="135"/>
        <v>84.585600000000014</v>
      </c>
      <c r="AA1671" s="23">
        <f t="shared" si="134"/>
        <v>352.61384400000003</v>
      </c>
    </row>
    <row r="1672" spans="1:27" x14ac:dyDescent="0.25">
      <c r="A1672" s="10" t="s">
        <v>98</v>
      </c>
      <c r="B1672" s="10" t="s">
        <v>102</v>
      </c>
      <c r="C1672" s="11">
        <v>45726.875</v>
      </c>
      <c r="D1672" s="12">
        <v>0.36</v>
      </c>
      <c r="E1672" s="12">
        <v>0.18</v>
      </c>
      <c r="F1672" s="13">
        <v>0</v>
      </c>
      <c r="G1672" s="14">
        <v>2848</v>
      </c>
      <c r="H1672" s="12">
        <v>0</v>
      </c>
      <c r="I1672" s="12">
        <v>0</v>
      </c>
      <c r="J1672" s="10">
        <v>0</v>
      </c>
      <c r="K1672" s="10">
        <v>0</v>
      </c>
      <c r="L1672" s="14">
        <v>0</v>
      </c>
      <c r="M1672" s="14">
        <v>-27.53013893787838</v>
      </c>
      <c r="N1672" s="14">
        <v>-17.088000000000012</v>
      </c>
      <c r="O1672" s="14">
        <v>-15.38057093787838</v>
      </c>
      <c r="P1672" s="14">
        <v>-15.38057093787838</v>
      </c>
      <c r="Q1672" s="16">
        <v>0</v>
      </c>
      <c r="R1672" s="14">
        <v>-12.149568</v>
      </c>
      <c r="S1672" s="16">
        <v>0</v>
      </c>
      <c r="T1672" s="14">
        <v>0</v>
      </c>
      <c r="U1672" s="14">
        <v>0</v>
      </c>
      <c r="V1672" s="14">
        <v>1651</v>
      </c>
      <c r="W1672">
        <f t="shared" si="131"/>
        <v>21</v>
      </c>
      <c r="X1672">
        <f t="shared" si="132"/>
        <v>0</v>
      </c>
      <c r="Y1672">
        <f t="shared" si="133"/>
        <v>0</v>
      </c>
      <c r="Z1672">
        <f t="shared" si="135"/>
        <v>0</v>
      </c>
      <c r="AA1672" s="23">
        <f t="shared" si="134"/>
        <v>0</v>
      </c>
    </row>
    <row r="1673" spans="1:27" x14ac:dyDescent="0.25">
      <c r="A1673" s="10" t="s">
        <v>65</v>
      </c>
      <c r="B1673" s="10" t="s">
        <v>69</v>
      </c>
      <c r="C1673" s="11">
        <v>45726.875</v>
      </c>
      <c r="D1673" s="12">
        <v>1.5</v>
      </c>
      <c r="E1673" s="12">
        <v>1.5</v>
      </c>
      <c r="F1673" s="13">
        <v>2.2000000000000002</v>
      </c>
      <c r="G1673" s="14">
        <v>2848</v>
      </c>
      <c r="H1673" s="12">
        <v>0</v>
      </c>
      <c r="I1673" s="12">
        <v>2756.2</v>
      </c>
      <c r="J1673" s="10">
        <v>0</v>
      </c>
      <c r="K1673" s="10">
        <v>0.7</v>
      </c>
      <c r="L1673" s="14">
        <v>6265.6</v>
      </c>
      <c r="M1673" s="14">
        <v>-20.400799999999801</v>
      </c>
      <c r="N1673" s="14">
        <v>0</v>
      </c>
      <c r="O1673" s="14">
        <v>0</v>
      </c>
      <c r="P1673" s="14">
        <v>0</v>
      </c>
      <c r="Q1673" s="16">
        <v>0</v>
      </c>
      <c r="R1673" s="14">
        <v>0</v>
      </c>
      <c r="S1673" s="16">
        <v>43.859200000000001</v>
      </c>
      <c r="T1673" s="14">
        <v>-64.259999999999806</v>
      </c>
      <c r="U1673" s="14">
        <v>0</v>
      </c>
      <c r="V1673" s="14">
        <v>1651</v>
      </c>
      <c r="W1673">
        <f t="shared" si="131"/>
        <v>21</v>
      </c>
      <c r="X1673">
        <f t="shared" si="132"/>
        <v>0</v>
      </c>
      <c r="Y1673">
        <f t="shared" si="133"/>
        <v>1929.3399999999997</v>
      </c>
      <c r="Z1673">
        <f t="shared" si="135"/>
        <v>0</v>
      </c>
      <c r="AA1673" s="23">
        <f t="shared" si="134"/>
        <v>43.859200000000001</v>
      </c>
    </row>
    <row r="1674" spans="1:27" x14ac:dyDescent="0.25">
      <c r="A1674" s="10" t="s">
        <v>65</v>
      </c>
      <c r="B1674" s="10" t="s">
        <v>66</v>
      </c>
      <c r="C1674" s="11">
        <v>45726.875</v>
      </c>
      <c r="D1674" s="12">
        <v>2</v>
      </c>
      <c r="E1674" s="12">
        <v>2</v>
      </c>
      <c r="F1674" s="13">
        <v>2.52</v>
      </c>
      <c r="G1674" s="14">
        <v>2848</v>
      </c>
      <c r="H1674" s="12">
        <v>0</v>
      </c>
      <c r="I1674" s="12">
        <v>2756.2</v>
      </c>
      <c r="J1674" s="10">
        <v>0</v>
      </c>
      <c r="K1674" s="10">
        <v>0.5</v>
      </c>
      <c r="L1674" s="14">
        <v>7176.96</v>
      </c>
      <c r="M1674" s="14">
        <v>-17.109677637791702</v>
      </c>
      <c r="N1674" s="14">
        <v>-24.93060000000002</v>
      </c>
      <c r="O1674" s="14">
        <v>-21.448397637791611</v>
      </c>
      <c r="P1674" s="14">
        <v>-21.448397637791611</v>
      </c>
      <c r="Q1674" s="16">
        <v>0</v>
      </c>
      <c r="R1674" s="14">
        <v>0</v>
      </c>
      <c r="S1674" s="16">
        <v>50.238720000000001</v>
      </c>
      <c r="T1674" s="14">
        <v>-45.900000000000091</v>
      </c>
      <c r="U1674" s="14">
        <v>0</v>
      </c>
      <c r="V1674" s="14">
        <v>1651</v>
      </c>
      <c r="W1674">
        <f t="shared" si="131"/>
        <v>21</v>
      </c>
      <c r="X1674">
        <f t="shared" si="132"/>
        <v>0</v>
      </c>
      <c r="Y1674">
        <f t="shared" si="133"/>
        <v>1378.1</v>
      </c>
      <c r="Z1674">
        <f t="shared" si="135"/>
        <v>0</v>
      </c>
      <c r="AA1674" s="23">
        <f t="shared" si="134"/>
        <v>50.238720000000001</v>
      </c>
    </row>
    <row r="1675" spans="1:27" x14ac:dyDescent="0.25">
      <c r="A1675" s="10" t="s">
        <v>77</v>
      </c>
      <c r="B1675" s="10" t="s">
        <v>77</v>
      </c>
      <c r="C1675" s="11">
        <v>45726.875</v>
      </c>
      <c r="D1675" s="12">
        <v>0.38</v>
      </c>
      <c r="E1675" s="12">
        <v>0.38</v>
      </c>
      <c r="F1675" s="13">
        <v>0</v>
      </c>
      <c r="G1675" s="14">
        <v>2848</v>
      </c>
      <c r="H1675" s="12">
        <v>2756.2</v>
      </c>
      <c r="I1675" s="12">
        <v>0</v>
      </c>
      <c r="J1675" s="10">
        <v>0.2</v>
      </c>
      <c r="K1675" s="10">
        <v>0</v>
      </c>
      <c r="L1675" s="14">
        <v>0</v>
      </c>
      <c r="M1675" s="14">
        <v>-13.338793933826601</v>
      </c>
      <c r="N1675" s="14">
        <v>-17.088000000000012</v>
      </c>
      <c r="O1675" s="14">
        <v>-16.849321933826641</v>
      </c>
      <c r="P1675" s="14">
        <v>-16.849321933826641</v>
      </c>
      <c r="Q1675" s="16">
        <v>0</v>
      </c>
      <c r="R1675" s="14">
        <v>-14.849472</v>
      </c>
      <c r="S1675" s="16">
        <v>0</v>
      </c>
      <c r="T1675" s="14">
        <v>18.360000000000039</v>
      </c>
      <c r="U1675" s="14">
        <v>0</v>
      </c>
      <c r="V1675" s="14">
        <v>1651</v>
      </c>
      <c r="W1675">
        <f t="shared" si="131"/>
        <v>21</v>
      </c>
      <c r="X1675">
        <f t="shared" si="132"/>
        <v>551.24</v>
      </c>
      <c r="Y1675">
        <f t="shared" si="133"/>
        <v>0</v>
      </c>
      <c r="Z1675">
        <f t="shared" si="135"/>
        <v>0</v>
      </c>
      <c r="AA1675" s="23">
        <f t="shared" si="134"/>
        <v>0</v>
      </c>
    </row>
    <row r="1676" spans="1:27" x14ac:dyDescent="0.25">
      <c r="A1676" s="10" t="s">
        <v>26</v>
      </c>
      <c r="B1676" s="10" t="s">
        <v>29</v>
      </c>
      <c r="C1676" s="11">
        <v>45726.875</v>
      </c>
      <c r="D1676" s="12">
        <v>11.8</v>
      </c>
      <c r="E1676" s="12">
        <v>11.8</v>
      </c>
      <c r="F1676" s="13">
        <v>12.69</v>
      </c>
      <c r="G1676" s="14">
        <v>2848</v>
      </c>
      <c r="H1676" s="12">
        <v>2756.2</v>
      </c>
      <c r="I1676" s="12">
        <v>0</v>
      </c>
      <c r="J1676" s="10">
        <v>0.2</v>
      </c>
      <c r="K1676" s="10">
        <v>0</v>
      </c>
      <c r="L1676" s="14">
        <v>36141.120000000003</v>
      </c>
      <c r="M1676" s="14">
        <v>-11.24299138022295</v>
      </c>
      <c r="N1676" s="14">
        <v>-1358.7176999999981</v>
      </c>
      <c r="O1676" s="14">
        <v>-1041.5543513802229</v>
      </c>
      <c r="P1676" s="14">
        <v>-1041.5543513802229</v>
      </c>
      <c r="Q1676" s="16">
        <v>0</v>
      </c>
      <c r="R1676" s="14">
        <v>0</v>
      </c>
      <c r="S1676" s="16">
        <v>1011.95136</v>
      </c>
      <c r="T1676" s="14">
        <v>18.360000000000039</v>
      </c>
      <c r="U1676" s="14">
        <v>0</v>
      </c>
      <c r="V1676" s="14">
        <v>1651</v>
      </c>
      <c r="W1676">
        <f t="shared" si="131"/>
        <v>21</v>
      </c>
      <c r="X1676">
        <f t="shared" si="132"/>
        <v>551.24</v>
      </c>
      <c r="Y1676">
        <f t="shared" si="133"/>
        <v>0</v>
      </c>
      <c r="Z1676">
        <f t="shared" si="135"/>
        <v>0</v>
      </c>
      <c r="AA1676" s="23">
        <f t="shared" si="134"/>
        <v>1011.95136</v>
      </c>
    </row>
    <row r="1677" spans="1:27" x14ac:dyDescent="0.25">
      <c r="A1677" s="10" t="s">
        <v>80</v>
      </c>
      <c r="B1677" s="10" t="s">
        <v>83</v>
      </c>
      <c r="C1677" s="11">
        <v>45726.875</v>
      </c>
      <c r="D1677" s="12">
        <v>0.4</v>
      </c>
      <c r="E1677" s="12">
        <v>0.4</v>
      </c>
      <c r="F1677" s="13">
        <v>0.43</v>
      </c>
      <c r="G1677" s="14">
        <v>2848</v>
      </c>
      <c r="H1677" s="12">
        <v>0</v>
      </c>
      <c r="I1677" s="12">
        <v>0</v>
      </c>
      <c r="J1677" s="10">
        <v>0</v>
      </c>
      <c r="K1677" s="10">
        <v>0</v>
      </c>
      <c r="L1677" s="14">
        <v>1224.6400000000001</v>
      </c>
      <c r="M1677" s="14">
        <v>-6.1418001601506518</v>
      </c>
      <c r="N1677" s="14">
        <v>-37.395899999999969</v>
      </c>
      <c r="O1677" s="14">
        <v>-29.167880160150649</v>
      </c>
      <c r="P1677" s="14">
        <v>-29.167880160150649</v>
      </c>
      <c r="Q1677" s="16">
        <v>0</v>
      </c>
      <c r="R1677" s="14">
        <v>-0.85439999999999716</v>
      </c>
      <c r="S1677" s="16">
        <v>23.880479999999999</v>
      </c>
      <c r="T1677" s="14">
        <v>0</v>
      </c>
      <c r="U1677" s="14">
        <v>0</v>
      </c>
      <c r="V1677" s="14">
        <v>1651</v>
      </c>
      <c r="W1677">
        <f t="shared" si="131"/>
        <v>21</v>
      </c>
      <c r="X1677">
        <f t="shared" si="132"/>
        <v>0</v>
      </c>
      <c r="Y1677">
        <f t="shared" si="133"/>
        <v>0</v>
      </c>
      <c r="Z1677">
        <f t="shared" si="135"/>
        <v>0</v>
      </c>
      <c r="AA1677" s="23">
        <f t="shared" si="134"/>
        <v>23.880479999999999</v>
      </c>
    </row>
    <row r="1678" spans="1:27" x14ac:dyDescent="0.25">
      <c r="A1678" s="10" t="s">
        <v>54</v>
      </c>
      <c r="B1678" s="10" t="s">
        <v>58</v>
      </c>
      <c r="C1678" s="11">
        <v>45726.875</v>
      </c>
      <c r="D1678" s="12">
        <v>11.2</v>
      </c>
      <c r="E1678" s="12">
        <v>11.2</v>
      </c>
      <c r="F1678" s="13">
        <v>12</v>
      </c>
      <c r="G1678" s="14">
        <v>2848</v>
      </c>
      <c r="H1678" s="12">
        <v>0</v>
      </c>
      <c r="I1678" s="12">
        <v>0</v>
      </c>
      <c r="J1678" s="10">
        <v>0</v>
      </c>
      <c r="K1678" s="10">
        <v>0</v>
      </c>
      <c r="L1678" s="14">
        <v>34176</v>
      </c>
      <c r="M1678" s="14">
        <v>-3.411726329753265</v>
      </c>
      <c r="N1678" s="14">
        <v>-997.22400000000084</v>
      </c>
      <c r="O1678" s="14">
        <v>-598.07412632975308</v>
      </c>
      <c r="P1678" s="14">
        <v>-598.07412632975308</v>
      </c>
      <c r="Q1678" s="16">
        <v>0</v>
      </c>
      <c r="R1678" s="14">
        <v>-20.505600000000069</v>
      </c>
      <c r="S1678" s="16">
        <v>615.16799999999989</v>
      </c>
      <c r="T1678" s="14">
        <v>0</v>
      </c>
      <c r="U1678" s="14">
        <v>0</v>
      </c>
      <c r="V1678" s="14">
        <v>1651</v>
      </c>
      <c r="W1678">
        <f t="shared" si="131"/>
        <v>21</v>
      </c>
      <c r="X1678">
        <f t="shared" si="132"/>
        <v>0</v>
      </c>
      <c r="Y1678">
        <f t="shared" si="133"/>
        <v>0</v>
      </c>
      <c r="Z1678">
        <f t="shared" si="135"/>
        <v>0</v>
      </c>
      <c r="AA1678" s="23">
        <f t="shared" si="134"/>
        <v>615.16799999999989</v>
      </c>
    </row>
    <row r="1679" spans="1:27" x14ac:dyDescent="0.25">
      <c r="A1679" s="10" t="s">
        <v>26</v>
      </c>
      <c r="B1679" s="10" t="s">
        <v>26</v>
      </c>
      <c r="C1679" s="11">
        <v>45726.875</v>
      </c>
      <c r="D1679" s="12">
        <v>0</v>
      </c>
      <c r="E1679" s="12">
        <v>0</v>
      </c>
      <c r="F1679" s="13">
        <v>0</v>
      </c>
      <c r="G1679" s="14">
        <v>2848</v>
      </c>
      <c r="H1679" s="12">
        <v>0</v>
      </c>
      <c r="I1679" s="12">
        <v>0</v>
      </c>
      <c r="J1679" s="10">
        <v>0</v>
      </c>
      <c r="K1679" s="10">
        <v>0</v>
      </c>
      <c r="L1679" s="14">
        <v>0</v>
      </c>
      <c r="M1679" s="14">
        <v>0</v>
      </c>
      <c r="N1679" s="14">
        <v>0</v>
      </c>
      <c r="O1679" s="14">
        <v>0</v>
      </c>
      <c r="P1679" s="14">
        <v>0</v>
      </c>
      <c r="Q1679" s="16">
        <v>0</v>
      </c>
      <c r="R1679" s="14">
        <v>0</v>
      </c>
      <c r="S1679" s="16">
        <v>0</v>
      </c>
      <c r="T1679" s="14">
        <v>0</v>
      </c>
      <c r="U1679" s="14">
        <v>0</v>
      </c>
      <c r="V1679" s="14">
        <v>1651</v>
      </c>
      <c r="W1679">
        <f t="shared" si="131"/>
        <v>21</v>
      </c>
      <c r="X1679">
        <f t="shared" si="132"/>
        <v>0</v>
      </c>
      <c r="Y1679">
        <f t="shared" si="133"/>
        <v>0</v>
      </c>
      <c r="Z1679">
        <f t="shared" si="135"/>
        <v>0</v>
      </c>
      <c r="AA1679" s="23">
        <f t="shared" si="134"/>
        <v>0</v>
      </c>
    </row>
    <row r="1680" spans="1:27" x14ac:dyDescent="0.25">
      <c r="A1680" s="10" t="s">
        <v>112</v>
      </c>
      <c r="B1680" s="10" t="s">
        <v>154</v>
      </c>
      <c r="C1680" s="11">
        <v>45726.875</v>
      </c>
      <c r="D1680" s="12">
        <v>0</v>
      </c>
      <c r="E1680" s="12">
        <v>0</v>
      </c>
      <c r="F1680" s="13">
        <v>0</v>
      </c>
      <c r="G1680" s="14">
        <v>2848</v>
      </c>
      <c r="H1680" s="12">
        <v>0</v>
      </c>
      <c r="I1680" s="12">
        <v>0</v>
      </c>
      <c r="J1680" s="10">
        <v>0</v>
      </c>
      <c r="K1680" s="10">
        <v>0</v>
      </c>
      <c r="L1680" s="14">
        <v>0</v>
      </c>
      <c r="M1680" s="14">
        <v>0</v>
      </c>
      <c r="N1680" s="14">
        <v>0</v>
      </c>
      <c r="O1680" s="14">
        <v>0</v>
      </c>
      <c r="P1680" s="14">
        <v>0</v>
      </c>
      <c r="Q1680" s="16">
        <v>0</v>
      </c>
      <c r="R1680" s="14">
        <v>0</v>
      </c>
      <c r="S1680" s="16">
        <v>0</v>
      </c>
      <c r="T1680" s="14">
        <v>0</v>
      </c>
      <c r="U1680" s="14">
        <v>0</v>
      </c>
      <c r="V1680" s="14">
        <v>1651</v>
      </c>
      <c r="W1680">
        <f t="shared" si="131"/>
        <v>21</v>
      </c>
      <c r="X1680">
        <f t="shared" si="132"/>
        <v>0</v>
      </c>
      <c r="Y1680">
        <f t="shared" si="133"/>
        <v>0</v>
      </c>
      <c r="Z1680">
        <f t="shared" si="135"/>
        <v>0</v>
      </c>
      <c r="AA1680" s="23">
        <f t="shared" si="134"/>
        <v>0</v>
      </c>
    </row>
    <row r="1681" spans="1:27" x14ac:dyDescent="0.25">
      <c r="A1681" s="10" t="s">
        <v>108</v>
      </c>
      <c r="B1681" s="10" t="s">
        <v>109</v>
      </c>
      <c r="C1681" s="11">
        <v>45726.875</v>
      </c>
      <c r="D1681" s="12">
        <v>0</v>
      </c>
      <c r="E1681" s="12">
        <v>0</v>
      </c>
      <c r="F1681" s="13">
        <v>0</v>
      </c>
      <c r="G1681" s="14">
        <v>2848</v>
      </c>
      <c r="H1681" s="12">
        <v>0</v>
      </c>
      <c r="I1681" s="12">
        <v>0</v>
      </c>
      <c r="J1681" s="10">
        <v>0</v>
      </c>
      <c r="K1681" s="10">
        <v>0</v>
      </c>
      <c r="L1681" s="14">
        <v>0</v>
      </c>
      <c r="M1681" s="14">
        <v>0</v>
      </c>
      <c r="N1681" s="14">
        <v>0</v>
      </c>
      <c r="O1681" s="14">
        <v>0</v>
      </c>
      <c r="P1681" s="14">
        <v>0</v>
      </c>
      <c r="Q1681" s="16">
        <v>0</v>
      </c>
      <c r="R1681" s="14">
        <v>0</v>
      </c>
      <c r="S1681" s="16">
        <v>0</v>
      </c>
      <c r="T1681" s="14">
        <v>0</v>
      </c>
      <c r="U1681" s="14">
        <v>0</v>
      </c>
      <c r="V1681" s="14">
        <v>1651</v>
      </c>
      <c r="W1681">
        <f t="shared" si="131"/>
        <v>21</v>
      </c>
      <c r="X1681">
        <f t="shared" si="132"/>
        <v>0</v>
      </c>
      <c r="Y1681">
        <f t="shared" si="133"/>
        <v>0</v>
      </c>
      <c r="Z1681">
        <f t="shared" si="135"/>
        <v>0</v>
      </c>
      <c r="AA1681" s="23">
        <f t="shared" si="134"/>
        <v>0</v>
      </c>
    </row>
    <row r="1682" spans="1:27" x14ac:dyDescent="0.25">
      <c r="A1682" s="10" t="s">
        <v>54</v>
      </c>
      <c r="B1682" s="10" t="s">
        <v>54</v>
      </c>
      <c r="C1682" s="11">
        <v>45726.875</v>
      </c>
      <c r="D1682" s="12">
        <v>0</v>
      </c>
      <c r="E1682" s="12">
        <v>0</v>
      </c>
      <c r="F1682" s="13">
        <v>0</v>
      </c>
      <c r="G1682" s="14">
        <v>2848</v>
      </c>
      <c r="H1682" s="12">
        <v>0</v>
      </c>
      <c r="I1682" s="12">
        <v>0</v>
      </c>
      <c r="J1682" s="10">
        <v>0</v>
      </c>
      <c r="K1682" s="10">
        <v>0</v>
      </c>
      <c r="L1682" s="14">
        <v>0</v>
      </c>
      <c r="M1682" s="14">
        <v>0</v>
      </c>
      <c r="N1682" s="14">
        <v>0</v>
      </c>
      <c r="O1682" s="14">
        <v>0</v>
      </c>
      <c r="P1682" s="14">
        <v>0</v>
      </c>
      <c r="Q1682" s="16">
        <v>0</v>
      </c>
      <c r="R1682" s="14">
        <v>0</v>
      </c>
      <c r="S1682" s="16">
        <v>0</v>
      </c>
      <c r="T1682" s="14">
        <v>0</v>
      </c>
      <c r="U1682" s="14">
        <v>0</v>
      </c>
      <c r="V1682" s="14">
        <v>1651</v>
      </c>
      <c r="W1682">
        <f t="shared" si="131"/>
        <v>21</v>
      </c>
      <c r="X1682">
        <f t="shared" si="132"/>
        <v>0</v>
      </c>
      <c r="Y1682">
        <f t="shared" si="133"/>
        <v>0</v>
      </c>
      <c r="Z1682">
        <f t="shared" si="135"/>
        <v>0</v>
      </c>
      <c r="AA1682" s="23">
        <f t="shared" si="134"/>
        <v>0</v>
      </c>
    </row>
    <row r="1683" spans="1:27" x14ac:dyDescent="0.25">
      <c r="A1683" s="10" t="s">
        <v>118</v>
      </c>
      <c r="B1683" s="10" t="s">
        <v>120</v>
      </c>
      <c r="C1683" s="11">
        <v>45726.875</v>
      </c>
      <c r="D1683" s="12">
        <v>0</v>
      </c>
      <c r="E1683" s="12">
        <v>0</v>
      </c>
      <c r="F1683" s="13">
        <v>0</v>
      </c>
      <c r="G1683" s="14">
        <v>2848</v>
      </c>
      <c r="H1683" s="12">
        <v>0</v>
      </c>
      <c r="I1683" s="12">
        <v>0</v>
      </c>
      <c r="J1683" s="10">
        <v>0</v>
      </c>
      <c r="K1683" s="10">
        <v>0</v>
      </c>
      <c r="L1683" s="14">
        <v>0</v>
      </c>
      <c r="M1683" s="14">
        <v>0</v>
      </c>
      <c r="N1683" s="14">
        <v>0</v>
      </c>
      <c r="O1683" s="14">
        <v>0</v>
      </c>
      <c r="P1683" s="14">
        <v>0</v>
      </c>
      <c r="Q1683" s="16">
        <v>0</v>
      </c>
      <c r="R1683" s="14">
        <v>0</v>
      </c>
      <c r="S1683" s="16">
        <v>0</v>
      </c>
      <c r="T1683" s="14">
        <v>0</v>
      </c>
      <c r="U1683" s="14">
        <v>0</v>
      </c>
      <c r="V1683" s="14">
        <v>1651</v>
      </c>
      <c r="W1683">
        <f t="shared" si="131"/>
        <v>21</v>
      </c>
      <c r="X1683">
        <f t="shared" si="132"/>
        <v>0</v>
      </c>
      <c r="Y1683">
        <f t="shared" si="133"/>
        <v>0</v>
      </c>
      <c r="Z1683">
        <f t="shared" si="135"/>
        <v>0</v>
      </c>
      <c r="AA1683" s="23">
        <f t="shared" si="134"/>
        <v>0</v>
      </c>
    </row>
    <row r="1684" spans="1:27" x14ac:dyDescent="0.25">
      <c r="A1684" s="10" t="s">
        <v>80</v>
      </c>
      <c r="B1684" s="10" t="s">
        <v>81</v>
      </c>
      <c r="C1684" s="11">
        <v>45726.875</v>
      </c>
      <c r="D1684" s="12">
        <v>0</v>
      </c>
      <c r="E1684" s="12">
        <v>0</v>
      </c>
      <c r="F1684" s="13">
        <v>0</v>
      </c>
      <c r="G1684" s="14">
        <v>2848</v>
      </c>
      <c r="H1684" s="12">
        <v>0</v>
      </c>
      <c r="I1684" s="12">
        <v>0</v>
      </c>
      <c r="J1684" s="10">
        <v>0</v>
      </c>
      <c r="K1684" s="10">
        <v>0</v>
      </c>
      <c r="L1684" s="14">
        <v>0</v>
      </c>
      <c r="M1684" s="14">
        <v>0</v>
      </c>
      <c r="N1684" s="14">
        <v>0</v>
      </c>
      <c r="O1684" s="14">
        <v>0</v>
      </c>
      <c r="P1684" s="14">
        <v>0</v>
      </c>
      <c r="Q1684" s="16">
        <v>0</v>
      </c>
      <c r="R1684" s="14">
        <v>0</v>
      </c>
      <c r="S1684" s="16">
        <v>0</v>
      </c>
      <c r="T1684" s="14">
        <v>0</v>
      </c>
      <c r="U1684" s="14">
        <v>0</v>
      </c>
      <c r="V1684" s="14">
        <v>1651</v>
      </c>
      <c r="W1684">
        <f t="shared" si="131"/>
        <v>21</v>
      </c>
      <c r="X1684">
        <f t="shared" si="132"/>
        <v>0</v>
      </c>
      <c r="Y1684">
        <f t="shared" si="133"/>
        <v>0</v>
      </c>
      <c r="Z1684">
        <f t="shared" si="135"/>
        <v>0</v>
      </c>
      <c r="AA1684" s="23">
        <f t="shared" si="134"/>
        <v>0</v>
      </c>
    </row>
    <row r="1685" spans="1:27" x14ac:dyDescent="0.25">
      <c r="A1685" s="10" t="s">
        <v>26</v>
      </c>
      <c r="B1685" s="10" t="s">
        <v>30</v>
      </c>
      <c r="C1685" s="11">
        <v>45726.875</v>
      </c>
      <c r="D1685" s="12">
        <v>0</v>
      </c>
      <c r="E1685" s="12">
        <v>0</v>
      </c>
      <c r="F1685" s="13">
        <v>0</v>
      </c>
      <c r="G1685" s="14">
        <v>2848</v>
      </c>
      <c r="H1685" s="12">
        <v>0</v>
      </c>
      <c r="I1685" s="12">
        <v>0</v>
      </c>
      <c r="J1685" s="10">
        <v>0</v>
      </c>
      <c r="K1685" s="10">
        <v>0</v>
      </c>
      <c r="L1685" s="14">
        <v>0</v>
      </c>
      <c r="M1685" s="14">
        <v>0</v>
      </c>
      <c r="N1685" s="14">
        <v>0</v>
      </c>
      <c r="O1685" s="14">
        <v>0</v>
      </c>
      <c r="P1685" s="14">
        <v>0</v>
      </c>
      <c r="Q1685" s="16">
        <v>0</v>
      </c>
      <c r="R1685" s="14">
        <v>0</v>
      </c>
      <c r="S1685" s="16">
        <v>0</v>
      </c>
      <c r="T1685" s="14">
        <v>0</v>
      </c>
      <c r="U1685" s="14">
        <v>0</v>
      </c>
      <c r="V1685" s="14">
        <v>1651</v>
      </c>
      <c r="W1685">
        <f t="shared" si="131"/>
        <v>21</v>
      </c>
      <c r="X1685">
        <f t="shared" si="132"/>
        <v>0</v>
      </c>
      <c r="Y1685">
        <f t="shared" si="133"/>
        <v>0</v>
      </c>
      <c r="Z1685">
        <f t="shared" si="135"/>
        <v>0</v>
      </c>
      <c r="AA1685" s="23">
        <f t="shared" si="134"/>
        <v>0</v>
      </c>
    </row>
    <row r="1686" spans="1:27" x14ac:dyDescent="0.25">
      <c r="A1686" s="10" t="s">
        <v>112</v>
      </c>
      <c r="B1686" s="10" t="s">
        <v>114</v>
      </c>
      <c r="C1686" s="11">
        <v>45726.875</v>
      </c>
      <c r="D1686" s="12">
        <v>0</v>
      </c>
      <c r="E1686" s="12">
        <v>0</v>
      </c>
      <c r="F1686" s="13">
        <v>0</v>
      </c>
      <c r="G1686" s="14">
        <v>2848</v>
      </c>
      <c r="H1686" s="12">
        <v>0</v>
      </c>
      <c r="I1686" s="12">
        <v>0</v>
      </c>
      <c r="J1686" s="10">
        <v>0</v>
      </c>
      <c r="K1686" s="10">
        <v>0</v>
      </c>
      <c r="L1686" s="14">
        <v>0</v>
      </c>
      <c r="M1686" s="14">
        <v>0</v>
      </c>
      <c r="N1686" s="14">
        <v>0</v>
      </c>
      <c r="O1686" s="14">
        <v>0</v>
      </c>
      <c r="P1686" s="14">
        <v>0</v>
      </c>
      <c r="Q1686" s="16">
        <v>0</v>
      </c>
      <c r="R1686" s="14">
        <v>0</v>
      </c>
      <c r="S1686" s="16">
        <v>0</v>
      </c>
      <c r="T1686" s="14">
        <v>0</v>
      </c>
      <c r="U1686" s="14">
        <v>0</v>
      </c>
      <c r="V1686" s="14">
        <v>1651</v>
      </c>
      <c r="W1686">
        <f t="shared" si="131"/>
        <v>21</v>
      </c>
      <c r="X1686">
        <f t="shared" si="132"/>
        <v>0</v>
      </c>
      <c r="Y1686">
        <f t="shared" si="133"/>
        <v>0</v>
      </c>
      <c r="Z1686">
        <f t="shared" si="135"/>
        <v>0</v>
      </c>
      <c r="AA1686" s="23">
        <f t="shared" si="134"/>
        <v>0</v>
      </c>
    </row>
    <row r="1687" spans="1:27" x14ac:dyDescent="0.25">
      <c r="A1687" s="10" t="s">
        <v>78</v>
      </c>
      <c r="B1687" s="10" t="s">
        <v>79</v>
      </c>
      <c r="C1687" s="11">
        <v>45726.875</v>
      </c>
      <c r="D1687" s="12">
        <v>0</v>
      </c>
      <c r="E1687" s="12">
        <v>0</v>
      </c>
      <c r="F1687" s="13">
        <v>0</v>
      </c>
      <c r="G1687" s="14">
        <v>2848</v>
      </c>
      <c r="H1687" s="12">
        <v>0</v>
      </c>
      <c r="I1687" s="12">
        <v>0</v>
      </c>
      <c r="J1687" s="10">
        <v>0</v>
      </c>
      <c r="K1687" s="10">
        <v>0</v>
      </c>
      <c r="L1687" s="14">
        <v>0</v>
      </c>
      <c r="M1687" s="14">
        <v>0</v>
      </c>
      <c r="N1687" s="14">
        <v>0</v>
      </c>
      <c r="O1687" s="14">
        <v>0</v>
      </c>
      <c r="P1687" s="14">
        <v>0</v>
      </c>
      <c r="Q1687" s="16">
        <v>0</v>
      </c>
      <c r="R1687" s="14">
        <v>0</v>
      </c>
      <c r="S1687" s="16">
        <v>0</v>
      </c>
      <c r="T1687" s="14">
        <v>0</v>
      </c>
      <c r="U1687" s="14">
        <v>0</v>
      </c>
      <c r="V1687" s="14">
        <v>1651</v>
      </c>
      <c r="W1687">
        <f t="shared" si="131"/>
        <v>21</v>
      </c>
      <c r="X1687">
        <f t="shared" si="132"/>
        <v>0</v>
      </c>
      <c r="Y1687">
        <f t="shared" si="133"/>
        <v>0</v>
      </c>
      <c r="Z1687">
        <f t="shared" si="135"/>
        <v>0</v>
      </c>
      <c r="AA1687" s="23">
        <f t="shared" si="134"/>
        <v>0</v>
      </c>
    </row>
    <row r="1688" spans="1:27" x14ac:dyDescent="0.25">
      <c r="A1688" s="10" t="s">
        <v>80</v>
      </c>
      <c r="B1688" s="10" t="s">
        <v>82</v>
      </c>
      <c r="C1688" s="11">
        <v>45726.875</v>
      </c>
      <c r="D1688" s="12">
        <v>0</v>
      </c>
      <c r="E1688" s="12">
        <v>0</v>
      </c>
      <c r="F1688" s="13">
        <v>0</v>
      </c>
      <c r="G1688" s="14">
        <v>2848</v>
      </c>
      <c r="H1688" s="12">
        <v>0</v>
      </c>
      <c r="I1688" s="12">
        <v>0</v>
      </c>
      <c r="J1688" s="10">
        <v>0</v>
      </c>
      <c r="K1688" s="10">
        <v>0</v>
      </c>
      <c r="L1688" s="14">
        <v>0</v>
      </c>
      <c r="M1688" s="14">
        <v>0</v>
      </c>
      <c r="N1688" s="14">
        <v>0</v>
      </c>
      <c r="O1688" s="14">
        <v>0</v>
      </c>
      <c r="P1688" s="14">
        <v>0</v>
      </c>
      <c r="Q1688" s="16">
        <v>0</v>
      </c>
      <c r="R1688" s="14">
        <v>0</v>
      </c>
      <c r="S1688" s="16">
        <v>0</v>
      </c>
      <c r="T1688" s="14">
        <v>0</v>
      </c>
      <c r="U1688" s="14">
        <v>0</v>
      </c>
      <c r="V1688" s="14">
        <v>1651</v>
      </c>
      <c r="W1688">
        <f t="shared" si="131"/>
        <v>21</v>
      </c>
      <c r="X1688">
        <f t="shared" si="132"/>
        <v>0</v>
      </c>
      <c r="Y1688">
        <f t="shared" si="133"/>
        <v>0</v>
      </c>
      <c r="Z1688">
        <f t="shared" si="135"/>
        <v>0</v>
      </c>
      <c r="AA1688" s="23">
        <f t="shared" si="134"/>
        <v>0</v>
      </c>
    </row>
    <row r="1689" spans="1:27" x14ac:dyDescent="0.25">
      <c r="A1689" s="10" t="s">
        <v>26</v>
      </c>
      <c r="B1689" s="10" t="s">
        <v>31</v>
      </c>
      <c r="C1689" s="11">
        <v>45726.875</v>
      </c>
      <c r="D1689" s="12">
        <v>0</v>
      </c>
      <c r="E1689" s="12">
        <v>0</v>
      </c>
      <c r="F1689" s="13">
        <v>0</v>
      </c>
      <c r="G1689" s="14">
        <v>2848</v>
      </c>
      <c r="H1689" s="12">
        <v>0</v>
      </c>
      <c r="I1689" s="12">
        <v>0</v>
      </c>
      <c r="J1689" s="10">
        <v>0</v>
      </c>
      <c r="K1689" s="10">
        <v>0</v>
      </c>
      <c r="L1689" s="14">
        <v>0</v>
      </c>
      <c r="M1689" s="14">
        <v>0</v>
      </c>
      <c r="N1689" s="14">
        <v>0</v>
      </c>
      <c r="O1689" s="14">
        <v>0</v>
      </c>
      <c r="P1689" s="14">
        <v>0</v>
      </c>
      <c r="Q1689" s="16">
        <v>0</v>
      </c>
      <c r="R1689" s="14">
        <v>0</v>
      </c>
      <c r="S1689" s="16">
        <v>0</v>
      </c>
      <c r="T1689" s="14">
        <v>0</v>
      </c>
      <c r="U1689" s="14">
        <v>0</v>
      </c>
      <c r="V1689" s="14">
        <v>1651</v>
      </c>
      <c r="W1689">
        <f t="shared" si="131"/>
        <v>21</v>
      </c>
      <c r="X1689">
        <f t="shared" si="132"/>
        <v>0</v>
      </c>
      <c r="Y1689">
        <f t="shared" si="133"/>
        <v>0</v>
      </c>
      <c r="Z1689">
        <f t="shared" si="135"/>
        <v>0</v>
      </c>
      <c r="AA1689" s="23">
        <f t="shared" si="134"/>
        <v>0</v>
      </c>
    </row>
    <row r="1690" spans="1:27" x14ac:dyDescent="0.25">
      <c r="A1690" s="10" t="s">
        <v>48</v>
      </c>
      <c r="B1690" s="10" t="s">
        <v>49</v>
      </c>
      <c r="C1690" s="11">
        <v>45726.875</v>
      </c>
      <c r="D1690" s="12">
        <v>0</v>
      </c>
      <c r="E1690" s="12">
        <v>0</v>
      </c>
      <c r="F1690" s="13">
        <v>0</v>
      </c>
      <c r="G1690" s="14">
        <v>2848</v>
      </c>
      <c r="H1690" s="12">
        <v>0</v>
      </c>
      <c r="I1690" s="12">
        <v>0</v>
      </c>
      <c r="J1690" s="10">
        <v>0</v>
      </c>
      <c r="K1690" s="10">
        <v>0</v>
      </c>
      <c r="L1690" s="14">
        <v>0</v>
      </c>
      <c r="M1690" s="14">
        <v>0</v>
      </c>
      <c r="N1690" s="14">
        <v>0</v>
      </c>
      <c r="O1690" s="14">
        <v>0</v>
      </c>
      <c r="P1690" s="14">
        <v>0</v>
      </c>
      <c r="Q1690" s="16">
        <v>0</v>
      </c>
      <c r="R1690" s="14">
        <v>0</v>
      </c>
      <c r="S1690" s="16">
        <v>0</v>
      </c>
      <c r="T1690" s="14">
        <v>0</v>
      </c>
      <c r="U1690" s="14">
        <v>0</v>
      </c>
      <c r="V1690" s="14">
        <v>1651</v>
      </c>
      <c r="W1690">
        <f t="shared" si="131"/>
        <v>21</v>
      </c>
      <c r="X1690">
        <f t="shared" si="132"/>
        <v>0</v>
      </c>
      <c r="Y1690">
        <f t="shared" si="133"/>
        <v>0</v>
      </c>
      <c r="Z1690">
        <f t="shared" si="135"/>
        <v>0</v>
      </c>
      <c r="AA1690" s="23">
        <f t="shared" si="134"/>
        <v>0</v>
      </c>
    </row>
    <row r="1691" spans="1:27" x14ac:dyDescent="0.25">
      <c r="A1691" s="10" t="s">
        <v>26</v>
      </c>
      <c r="B1691" s="10" t="s">
        <v>32</v>
      </c>
      <c r="C1691" s="11">
        <v>45726.875</v>
      </c>
      <c r="D1691" s="12">
        <v>0</v>
      </c>
      <c r="E1691" s="12">
        <v>0</v>
      </c>
      <c r="F1691" s="13">
        <v>0</v>
      </c>
      <c r="G1691" s="14">
        <v>2848</v>
      </c>
      <c r="H1691" s="12">
        <v>0</v>
      </c>
      <c r="I1691" s="12">
        <v>0</v>
      </c>
      <c r="J1691" s="10">
        <v>0</v>
      </c>
      <c r="K1691" s="10">
        <v>0</v>
      </c>
      <c r="L1691" s="14">
        <v>0</v>
      </c>
      <c r="M1691" s="14">
        <v>0</v>
      </c>
      <c r="N1691" s="14">
        <v>0</v>
      </c>
      <c r="O1691" s="14">
        <v>0</v>
      </c>
      <c r="P1691" s="14">
        <v>0</v>
      </c>
      <c r="Q1691" s="16">
        <v>0</v>
      </c>
      <c r="R1691" s="14">
        <v>0</v>
      </c>
      <c r="S1691" s="16">
        <v>0</v>
      </c>
      <c r="T1691" s="14">
        <v>0</v>
      </c>
      <c r="U1691" s="14">
        <v>0</v>
      </c>
      <c r="V1691" s="14">
        <v>1651</v>
      </c>
      <c r="W1691">
        <f t="shared" si="131"/>
        <v>21</v>
      </c>
      <c r="X1691">
        <f t="shared" si="132"/>
        <v>0</v>
      </c>
      <c r="Y1691">
        <f t="shared" si="133"/>
        <v>0</v>
      </c>
      <c r="Z1691">
        <f t="shared" si="135"/>
        <v>0</v>
      </c>
      <c r="AA1691" s="23">
        <f t="shared" si="134"/>
        <v>0</v>
      </c>
    </row>
    <row r="1692" spans="1:27" x14ac:dyDescent="0.25">
      <c r="A1692" s="10" t="s">
        <v>26</v>
      </c>
      <c r="B1692" s="10" t="s">
        <v>33</v>
      </c>
      <c r="C1692" s="11">
        <v>45726.875</v>
      </c>
      <c r="D1692" s="12">
        <v>0</v>
      </c>
      <c r="E1692" s="12">
        <v>0</v>
      </c>
      <c r="F1692" s="13">
        <v>0</v>
      </c>
      <c r="G1692" s="14">
        <v>2848</v>
      </c>
      <c r="H1692" s="12">
        <v>0</v>
      </c>
      <c r="I1692" s="12">
        <v>0</v>
      </c>
      <c r="J1692" s="10">
        <v>0</v>
      </c>
      <c r="K1692" s="10">
        <v>0</v>
      </c>
      <c r="L1692" s="14">
        <v>0</v>
      </c>
      <c r="M1692" s="14">
        <v>0</v>
      </c>
      <c r="N1692" s="14">
        <v>0</v>
      </c>
      <c r="O1692" s="14">
        <v>0</v>
      </c>
      <c r="P1692" s="14">
        <v>0</v>
      </c>
      <c r="Q1692" s="16">
        <v>0</v>
      </c>
      <c r="R1692" s="14">
        <v>0</v>
      </c>
      <c r="S1692" s="16">
        <v>0</v>
      </c>
      <c r="T1692" s="14">
        <v>0</v>
      </c>
      <c r="U1692" s="14">
        <v>0</v>
      </c>
      <c r="V1692" s="14">
        <v>1651</v>
      </c>
      <c r="W1692">
        <f t="shared" si="131"/>
        <v>21</v>
      </c>
      <c r="X1692">
        <f t="shared" si="132"/>
        <v>0</v>
      </c>
      <c r="Y1692">
        <f t="shared" si="133"/>
        <v>0</v>
      </c>
      <c r="Z1692">
        <f t="shared" si="135"/>
        <v>0</v>
      </c>
      <c r="AA1692" s="23">
        <f t="shared" si="134"/>
        <v>0</v>
      </c>
    </row>
    <row r="1693" spans="1:27" x14ac:dyDescent="0.25">
      <c r="A1693" s="10" t="s">
        <v>26</v>
      </c>
      <c r="B1693" s="10" t="s">
        <v>34</v>
      </c>
      <c r="C1693" s="11">
        <v>45726.875</v>
      </c>
      <c r="D1693" s="12">
        <v>0</v>
      </c>
      <c r="E1693" s="12">
        <v>0</v>
      </c>
      <c r="F1693" s="13">
        <v>0</v>
      </c>
      <c r="G1693" s="14">
        <v>2848</v>
      </c>
      <c r="H1693" s="12">
        <v>0</v>
      </c>
      <c r="I1693" s="12">
        <v>0</v>
      </c>
      <c r="J1693" s="10">
        <v>0</v>
      </c>
      <c r="K1693" s="10">
        <v>0</v>
      </c>
      <c r="L1693" s="14">
        <v>0</v>
      </c>
      <c r="M1693" s="14">
        <v>0</v>
      </c>
      <c r="N1693" s="14">
        <v>0</v>
      </c>
      <c r="O1693" s="14">
        <v>0</v>
      </c>
      <c r="P1693" s="14">
        <v>0</v>
      </c>
      <c r="Q1693" s="16">
        <v>0</v>
      </c>
      <c r="R1693" s="14">
        <v>0</v>
      </c>
      <c r="S1693" s="16">
        <v>0</v>
      </c>
      <c r="T1693" s="14">
        <v>0</v>
      </c>
      <c r="U1693" s="14">
        <v>0</v>
      </c>
      <c r="V1693" s="14">
        <v>1651</v>
      </c>
      <c r="W1693">
        <f t="shared" si="131"/>
        <v>21</v>
      </c>
      <c r="X1693">
        <f t="shared" si="132"/>
        <v>0</v>
      </c>
      <c r="Y1693">
        <f t="shared" si="133"/>
        <v>0</v>
      </c>
      <c r="Z1693">
        <f t="shared" si="135"/>
        <v>0</v>
      </c>
      <c r="AA1693" s="23">
        <f t="shared" si="134"/>
        <v>0</v>
      </c>
    </row>
    <row r="1694" spans="1:27" x14ac:dyDescent="0.25">
      <c r="A1694" s="10" t="s">
        <v>26</v>
      </c>
      <c r="B1694" s="10" t="s">
        <v>35</v>
      </c>
      <c r="C1694" s="11">
        <v>45726.875</v>
      </c>
      <c r="D1694" s="12">
        <v>0</v>
      </c>
      <c r="E1694" s="12">
        <v>0</v>
      </c>
      <c r="F1694" s="13">
        <v>0</v>
      </c>
      <c r="G1694" s="14">
        <v>2848</v>
      </c>
      <c r="H1694" s="12">
        <v>0</v>
      </c>
      <c r="I1694" s="12">
        <v>0</v>
      </c>
      <c r="J1694" s="10">
        <v>0</v>
      </c>
      <c r="K1694" s="10">
        <v>0</v>
      </c>
      <c r="L1694" s="14">
        <v>0</v>
      </c>
      <c r="M1694" s="14">
        <v>0</v>
      </c>
      <c r="N1694" s="14">
        <v>0</v>
      </c>
      <c r="O1694" s="14">
        <v>0</v>
      </c>
      <c r="P1694" s="14">
        <v>0</v>
      </c>
      <c r="Q1694" s="16">
        <v>0</v>
      </c>
      <c r="R1694" s="14">
        <v>0</v>
      </c>
      <c r="S1694" s="16">
        <v>0</v>
      </c>
      <c r="T1694" s="14">
        <v>0</v>
      </c>
      <c r="U1694" s="14">
        <v>0</v>
      </c>
      <c r="V1694" s="14">
        <v>1651</v>
      </c>
      <c r="W1694">
        <f t="shared" si="131"/>
        <v>21</v>
      </c>
      <c r="X1694">
        <f t="shared" si="132"/>
        <v>0</v>
      </c>
      <c r="Y1694">
        <f t="shared" si="133"/>
        <v>0</v>
      </c>
      <c r="Z1694">
        <f t="shared" si="135"/>
        <v>0</v>
      </c>
      <c r="AA1694" s="23">
        <f t="shared" si="134"/>
        <v>0</v>
      </c>
    </row>
    <row r="1695" spans="1:27" x14ac:dyDescent="0.25">
      <c r="A1695" s="10" t="s">
        <v>63</v>
      </c>
      <c r="B1695" s="10" t="s">
        <v>64</v>
      </c>
      <c r="C1695" s="11">
        <v>45726.875</v>
      </c>
      <c r="D1695" s="12">
        <v>0</v>
      </c>
      <c r="E1695" s="12">
        <v>0</v>
      </c>
      <c r="F1695" s="13">
        <v>0</v>
      </c>
      <c r="G1695" s="14">
        <v>2848</v>
      </c>
      <c r="H1695" s="12">
        <v>0</v>
      </c>
      <c r="I1695" s="12">
        <v>0</v>
      </c>
      <c r="J1695" s="10">
        <v>0</v>
      </c>
      <c r="K1695" s="10">
        <v>0</v>
      </c>
      <c r="L1695" s="14">
        <v>0</v>
      </c>
      <c r="M1695" s="14">
        <v>0</v>
      </c>
      <c r="N1695" s="14">
        <v>0</v>
      </c>
      <c r="O1695" s="14">
        <v>0</v>
      </c>
      <c r="P1695" s="14">
        <v>0</v>
      </c>
      <c r="Q1695" s="16">
        <v>0</v>
      </c>
      <c r="R1695" s="14">
        <v>0</v>
      </c>
      <c r="S1695" s="16">
        <v>0</v>
      </c>
      <c r="T1695" s="14">
        <v>0</v>
      </c>
      <c r="U1695" s="14">
        <v>0</v>
      </c>
      <c r="V1695" s="14">
        <v>1651</v>
      </c>
      <c r="W1695">
        <f t="shared" si="131"/>
        <v>21</v>
      </c>
      <c r="X1695">
        <f t="shared" si="132"/>
        <v>0</v>
      </c>
      <c r="Y1695">
        <f t="shared" si="133"/>
        <v>0</v>
      </c>
      <c r="Z1695">
        <f t="shared" si="135"/>
        <v>0</v>
      </c>
      <c r="AA1695" s="23">
        <f t="shared" si="134"/>
        <v>0</v>
      </c>
    </row>
    <row r="1696" spans="1:27" x14ac:dyDescent="0.25">
      <c r="A1696" s="10" t="s">
        <v>26</v>
      </c>
      <c r="B1696" s="10" t="s">
        <v>36</v>
      </c>
      <c r="C1696" s="11">
        <v>45726.875</v>
      </c>
      <c r="D1696" s="12">
        <v>0</v>
      </c>
      <c r="E1696" s="12">
        <v>0</v>
      </c>
      <c r="F1696" s="13">
        <v>0</v>
      </c>
      <c r="G1696" s="14">
        <v>2848</v>
      </c>
      <c r="H1696" s="12">
        <v>0</v>
      </c>
      <c r="I1696" s="12">
        <v>0</v>
      </c>
      <c r="J1696" s="10">
        <v>0</v>
      </c>
      <c r="K1696" s="10">
        <v>0</v>
      </c>
      <c r="L1696" s="14">
        <v>0</v>
      </c>
      <c r="M1696" s="14">
        <v>0</v>
      </c>
      <c r="N1696" s="14">
        <v>0</v>
      </c>
      <c r="O1696" s="14">
        <v>0</v>
      </c>
      <c r="P1696" s="14">
        <v>0</v>
      </c>
      <c r="Q1696" s="16">
        <v>0</v>
      </c>
      <c r="R1696" s="14">
        <v>0</v>
      </c>
      <c r="S1696" s="16">
        <v>0</v>
      </c>
      <c r="T1696" s="14">
        <v>0</v>
      </c>
      <c r="U1696" s="14">
        <v>0</v>
      </c>
      <c r="V1696" s="14">
        <v>1651</v>
      </c>
      <c r="W1696">
        <f t="shared" si="131"/>
        <v>21</v>
      </c>
      <c r="X1696">
        <f t="shared" si="132"/>
        <v>0</v>
      </c>
      <c r="Y1696">
        <f t="shared" si="133"/>
        <v>0</v>
      </c>
      <c r="Z1696">
        <f t="shared" si="135"/>
        <v>0</v>
      </c>
      <c r="AA1696" s="23">
        <f t="shared" si="134"/>
        <v>0</v>
      </c>
    </row>
    <row r="1697" spans="1:27" x14ac:dyDescent="0.25">
      <c r="A1697" s="10" t="s">
        <v>60</v>
      </c>
      <c r="B1697" s="10" t="s">
        <v>61</v>
      </c>
      <c r="C1697" s="11">
        <v>45726.875</v>
      </c>
      <c r="D1697" s="12">
        <v>0</v>
      </c>
      <c r="E1697" s="12">
        <v>0</v>
      </c>
      <c r="F1697" s="13">
        <v>0</v>
      </c>
      <c r="G1697" s="14" t="s">
        <v>62</v>
      </c>
      <c r="H1697" s="12">
        <v>0</v>
      </c>
      <c r="I1697" s="12">
        <v>0</v>
      </c>
      <c r="J1697" s="10">
        <v>0</v>
      </c>
      <c r="K1697" s="10">
        <v>0</v>
      </c>
      <c r="L1697" s="14">
        <v>0</v>
      </c>
      <c r="M1697" s="14">
        <v>0</v>
      </c>
      <c r="N1697" s="14">
        <v>0</v>
      </c>
      <c r="O1697" s="14">
        <v>0</v>
      </c>
      <c r="P1697" s="14">
        <v>0</v>
      </c>
      <c r="Q1697" s="16">
        <v>0</v>
      </c>
      <c r="R1697" s="14">
        <v>0</v>
      </c>
      <c r="S1697" s="16">
        <v>0</v>
      </c>
      <c r="T1697" s="14">
        <v>0</v>
      </c>
      <c r="U1697" s="14">
        <v>0</v>
      </c>
      <c r="V1697" s="14" t="s">
        <v>62</v>
      </c>
      <c r="W1697">
        <f t="shared" si="131"/>
        <v>21</v>
      </c>
      <c r="X1697">
        <f t="shared" si="132"/>
        <v>0</v>
      </c>
      <c r="Y1697">
        <f t="shared" si="133"/>
        <v>0</v>
      </c>
      <c r="Z1697">
        <f t="shared" si="135"/>
        <v>0</v>
      </c>
      <c r="AA1697" s="23">
        <f t="shared" si="134"/>
        <v>0</v>
      </c>
    </row>
    <row r="1698" spans="1:27" x14ac:dyDescent="0.25">
      <c r="A1698" s="10" t="s">
        <v>80</v>
      </c>
      <c r="B1698" s="10" t="s">
        <v>84</v>
      </c>
      <c r="C1698" s="11">
        <v>45726.875</v>
      </c>
      <c r="D1698" s="12">
        <v>0.88</v>
      </c>
      <c r="E1698" s="12">
        <v>0.88</v>
      </c>
      <c r="F1698" s="13">
        <v>1.1499999999999999</v>
      </c>
      <c r="G1698" s="14">
        <v>2848</v>
      </c>
      <c r="H1698" s="12">
        <v>0</v>
      </c>
      <c r="I1698" s="12">
        <v>2756.2</v>
      </c>
      <c r="J1698" s="10">
        <v>0</v>
      </c>
      <c r="K1698" s="10">
        <v>0.6</v>
      </c>
      <c r="L1698" s="14">
        <v>3275.2</v>
      </c>
      <c r="M1698" s="14">
        <v>9.5385879249948218</v>
      </c>
      <c r="N1698" s="14">
        <v>-29.904000000000021</v>
      </c>
      <c r="O1698" s="14">
        <v>-27.084164075005329</v>
      </c>
      <c r="P1698" s="14">
        <v>-27.084164075005329</v>
      </c>
      <c r="Q1698" s="16">
        <v>0</v>
      </c>
      <c r="R1698" s="14">
        <v>-1.640448000000009</v>
      </c>
      <c r="S1698" s="16">
        <v>93.343199999999996</v>
      </c>
      <c r="T1698" s="14">
        <v>-55.079999999999828</v>
      </c>
      <c r="U1698" s="14">
        <v>0</v>
      </c>
      <c r="V1698" s="14">
        <v>1651</v>
      </c>
      <c r="W1698">
        <f t="shared" si="131"/>
        <v>21</v>
      </c>
      <c r="X1698">
        <f t="shared" si="132"/>
        <v>0</v>
      </c>
      <c r="Y1698">
        <f t="shared" si="133"/>
        <v>1653.7199999999998</v>
      </c>
      <c r="Z1698">
        <f t="shared" si="135"/>
        <v>0</v>
      </c>
      <c r="AA1698" s="23">
        <f t="shared" si="134"/>
        <v>93.343199999999996</v>
      </c>
    </row>
    <row r="1699" spans="1:27" x14ac:dyDescent="0.25">
      <c r="A1699" s="10" t="s">
        <v>108</v>
      </c>
      <c r="B1699" s="10" t="s">
        <v>108</v>
      </c>
      <c r="C1699" s="11">
        <v>45726.875</v>
      </c>
      <c r="D1699" s="12">
        <v>1.23</v>
      </c>
      <c r="E1699" s="12">
        <v>1.23</v>
      </c>
      <c r="F1699" s="13">
        <v>0.74</v>
      </c>
      <c r="G1699" s="14">
        <v>2848</v>
      </c>
      <c r="H1699" s="12">
        <v>2756.2</v>
      </c>
      <c r="I1699" s="12">
        <v>0</v>
      </c>
      <c r="J1699" s="10">
        <v>0.1</v>
      </c>
      <c r="K1699" s="10">
        <v>0</v>
      </c>
      <c r="L1699" s="14">
        <v>2107.52</v>
      </c>
      <c r="M1699" s="14">
        <v>15.79285736395353</v>
      </c>
      <c r="N1699" s="14">
        <v>-30.758400000000009</v>
      </c>
      <c r="O1699" s="14">
        <v>-29.44567063604649</v>
      </c>
      <c r="P1699" s="14">
        <v>-29.44567063604649</v>
      </c>
      <c r="Q1699" s="16">
        <v>0</v>
      </c>
      <c r="R1699" s="14">
        <v>-13.046687999999991</v>
      </c>
      <c r="S1699" s="16">
        <v>49.105215999999992</v>
      </c>
      <c r="T1699" s="14">
        <v>9.1800000000000193</v>
      </c>
      <c r="U1699" s="14">
        <v>0</v>
      </c>
      <c r="V1699" s="14">
        <v>1651</v>
      </c>
      <c r="W1699">
        <f t="shared" si="131"/>
        <v>21</v>
      </c>
      <c r="X1699">
        <f t="shared" si="132"/>
        <v>275.62</v>
      </c>
      <c r="Y1699">
        <f t="shared" si="133"/>
        <v>0</v>
      </c>
      <c r="Z1699">
        <f t="shared" si="135"/>
        <v>0</v>
      </c>
      <c r="AA1699" s="23">
        <f t="shared" si="134"/>
        <v>49.105215999999992</v>
      </c>
    </row>
    <row r="1700" spans="1:27" x14ac:dyDescent="0.25">
      <c r="A1700" s="10" t="s">
        <v>86</v>
      </c>
      <c r="B1700" s="10" t="s">
        <v>87</v>
      </c>
      <c r="C1700" s="11">
        <v>45726.875</v>
      </c>
      <c r="D1700" s="12">
        <v>1.3</v>
      </c>
      <c r="E1700" s="12">
        <v>1.3</v>
      </c>
      <c r="F1700" s="13">
        <v>1.31</v>
      </c>
      <c r="G1700" s="14">
        <v>2848</v>
      </c>
      <c r="H1700" s="12">
        <v>0</v>
      </c>
      <c r="I1700" s="12">
        <v>0</v>
      </c>
      <c r="J1700" s="10">
        <v>0</v>
      </c>
      <c r="K1700" s="10">
        <v>0</v>
      </c>
      <c r="L1700" s="14">
        <v>3730.88</v>
      </c>
      <c r="M1700" s="14">
        <v>63.893401181104203</v>
      </c>
      <c r="N1700" s="14">
        <v>-12.46530000000001</v>
      </c>
      <c r="O1700" s="14">
        <v>-10.7241988188958</v>
      </c>
      <c r="P1700" s="14">
        <v>-10.7241988188958</v>
      </c>
      <c r="Q1700" s="16">
        <v>0</v>
      </c>
      <c r="R1700" s="14">
        <v>0</v>
      </c>
      <c r="S1700" s="16">
        <v>74.61760000000001</v>
      </c>
      <c r="T1700" s="14">
        <v>0</v>
      </c>
      <c r="U1700" s="14">
        <v>0</v>
      </c>
      <c r="V1700" s="14">
        <v>1651</v>
      </c>
      <c r="W1700">
        <f t="shared" si="131"/>
        <v>21</v>
      </c>
      <c r="X1700">
        <f t="shared" si="132"/>
        <v>0</v>
      </c>
      <c r="Y1700">
        <f t="shared" si="133"/>
        <v>0</v>
      </c>
      <c r="Z1700">
        <f t="shared" si="135"/>
        <v>0</v>
      </c>
      <c r="AA1700" s="23">
        <f t="shared" si="134"/>
        <v>74.61760000000001</v>
      </c>
    </row>
    <row r="1701" spans="1:27" x14ac:dyDescent="0.25">
      <c r="A1701" s="10" t="s">
        <v>90</v>
      </c>
      <c r="B1701" s="10" t="s">
        <v>90</v>
      </c>
      <c r="C1701" s="11">
        <v>45726.875</v>
      </c>
      <c r="D1701" s="12">
        <v>4.7</v>
      </c>
      <c r="E1701" s="12">
        <v>4.7</v>
      </c>
      <c r="F1701" s="13">
        <v>4.79</v>
      </c>
      <c r="G1701" s="14">
        <v>2848</v>
      </c>
      <c r="H1701" s="12">
        <v>0</v>
      </c>
      <c r="I1701" s="12">
        <v>0</v>
      </c>
      <c r="J1701" s="10">
        <v>0</v>
      </c>
      <c r="K1701" s="10">
        <v>0</v>
      </c>
      <c r="L1701" s="14">
        <v>13641.92</v>
      </c>
      <c r="M1701" s="14">
        <v>67.185250629938011</v>
      </c>
      <c r="N1701" s="14">
        <v>-112.18769999999979</v>
      </c>
      <c r="O1701" s="14">
        <v>-96.517789370062005</v>
      </c>
      <c r="P1701" s="14">
        <v>-96.517789370062005</v>
      </c>
      <c r="Q1701" s="16">
        <v>0</v>
      </c>
      <c r="R1701" s="14">
        <v>0</v>
      </c>
      <c r="S1701" s="16">
        <v>163.70303999999999</v>
      </c>
      <c r="T1701" s="14">
        <v>0</v>
      </c>
      <c r="U1701" s="14">
        <v>0</v>
      </c>
      <c r="V1701" s="14">
        <v>1651</v>
      </c>
      <c r="W1701">
        <f t="shared" si="131"/>
        <v>21</v>
      </c>
      <c r="X1701">
        <f t="shared" si="132"/>
        <v>0</v>
      </c>
      <c r="Y1701">
        <f t="shared" si="133"/>
        <v>0</v>
      </c>
      <c r="Z1701">
        <f t="shared" si="135"/>
        <v>0</v>
      </c>
      <c r="AA1701" s="23">
        <f t="shared" si="134"/>
        <v>163.70303999999999</v>
      </c>
    </row>
    <row r="1702" spans="1:27" x14ac:dyDescent="0.25">
      <c r="A1702" s="10" t="s">
        <v>50</v>
      </c>
      <c r="B1702" s="10" t="s">
        <v>51</v>
      </c>
      <c r="C1702" s="11">
        <v>45726.875</v>
      </c>
      <c r="D1702" s="12">
        <v>2.1</v>
      </c>
      <c r="E1702" s="12">
        <v>2.1</v>
      </c>
      <c r="F1702" s="13">
        <v>2.1</v>
      </c>
      <c r="G1702" s="14">
        <v>2848</v>
      </c>
      <c r="H1702" s="12">
        <v>0</v>
      </c>
      <c r="I1702" s="12">
        <v>0</v>
      </c>
      <c r="J1702" s="10">
        <v>0</v>
      </c>
      <c r="K1702" s="10">
        <v>0</v>
      </c>
      <c r="L1702" s="14">
        <v>5980.8</v>
      </c>
      <c r="M1702" s="14">
        <v>71.769600000000011</v>
      </c>
      <c r="N1702" s="14">
        <v>0</v>
      </c>
      <c r="O1702" s="14">
        <v>0</v>
      </c>
      <c r="P1702" s="14">
        <v>0</v>
      </c>
      <c r="Q1702" s="16">
        <v>0</v>
      </c>
      <c r="R1702" s="14">
        <v>0</v>
      </c>
      <c r="S1702" s="16">
        <v>71.769600000000011</v>
      </c>
      <c r="T1702" s="14">
        <v>0</v>
      </c>
      <c r="U1702" s="14">
        <v>0</v>
      </c>
      <c r="V1702" s="14">
        <v>1651</v>
      </c>
      <c r="W1702">
        <f t="shared" si="131"/>
        <v>21</v>
      </c>
      <c r="X1702">
        <f t="shared" si="132"/>
        <v>0</v>
      </c>
      <c r="Y1702">
        <f t="shared" si="133"/>
        <v>0</v>
      </c>
      <c r="Z1702">
        <f t="shared" si="135"/>
        <v>0</v>
      </c>
      <c r="AA1702" s="23">
        <f t="shared" si="134"/>
        <v>71.769600000000011</v>
      </c>
    </row>
    <row r="1703" spans="1:27" x14ac:dyDescent="0.25">
      <c r="A1703" s="10" t="s">
        <v>54</v>
      </c>
      <c r="B1703" s="10" t="s">
        <v>57</v>
      </c>
      <c r="C1703" s="11">
        <v>45726.875</v>
      </c>
      <c r="D1703" s="12">
        <v>2.7</v>
      </c>
      <c r="E1703" s="12">
        <v>2.7</v>
      </c>
      <c r="F1703" s="13">
        <v>2.72</v>
      </c>
      <c r="G1703" s="14">
        <v>2848</v>
      </c>
      <c r="H1703" s="12">
        <v>0</v>
      </c>
      <c r="I1703" s="12">
        <v>0</v>
      </c>
      <c r="J1703" s="10">
        <v>0</v>
      </c>
      <c r="K1703" s="10">
        <v>0</v>
      </c>
      <c r="L1703" s="14">
        <v>7746.56</v>
      </c>
      <c r="M1703" s="14">
        <v>124.48622684175611</v>
      </c>
      <c r="N1703" s="14">
        <v>-24.93060000000002</v>
      </c>
      <c r="O1703" s="14">
        <v>-14.95185315824383</v>
      </c>
      <c r="P1703" s="14">
        <v>-14.95185315824383</v>
      </c>
      <c r="Q1703" s="16">
        <v>0</v>
      </c>
      <c r="R1703" s="14">
        <v>0</v>
      </c>
      <c r="S1703" s="16">
        <v>139.43808000000001</v>
      </c>
      <c r="T1703" s="14">
        <v>0</v>
      </c>
      <c r="U1703" s="14">
        <v>0</v>
      </c>
      <c r="V1703" s="14">
        <v>1651</v>
      </c>
      <c r="W1703">
        <f t="shared" si="131"/>
        <v>21</v>
      </c>
      <c r="X1703">
        <f t="shared" si="132"/>
        <v>0</v>
      </c>
      <c r="Y1703">
        <f t="shared" si="133"/>
        <v>0</v>
      </c>
      <c r="Z1703">
        <f t="shared" si="135"/>
        <v>0</v>
      </c>
      <c r="AA1703" s="23">
        <f t="shared" si="134"/>
        <v>139.43808000000001</v>
      </c>
    </row>
    <row r="1704" spans="1:27" x14ac:dyDescent="0.25">
      <c r="A1704" s="10" t="s">
        <v>94</v>
      </c>
      <c r="B1704" s="10" t="s">
        <v>95</v>
      </c>
      <c r="C1704" s="11">
        <v>45726.875</v>
      </c>
      <c r="D1704" s="12">
        <v>1.19</v>
      </c>
      <c r="E1704" s="12">
        <v>1.19</v>
      </c>
      <c r="F1704" s="13">
        <v>1.19</v>
      </c>
      <c r="G1704" s="14">
        <v>2848</v>
      </c>
      <c r="H1704" s="12">
        <v>0</v>
      </c>
      <c r="I1704" s="12">
        <v>0</v>
      </c>
      <c r="J1704" s="10">
        <v>0</v>
      </c>
      <c r="K1704" s="10">
        <v>0</v>
      </c>
      <c r="L1704" s="14">
        <v>3389.12</v>
      </c>
      <c r="M1704" s="14">
        <v>154.48663503308671</v>
      </c>
      <c r="N1704" s="14">
        <v>-0.8544000000000036</v>
      </c>
      <c r="O1704" s="14">
        <v>-0.73506096691332001</v>
      </c>
      <c r="P1704" s="14">
        <v>-0.73506096691332001</v>
      </c>
      <c r="Q1704" s="16">
        <v>0</v>
      </c>
      <c r="R1704" s="14">
        <v>0</v>
      </c>
      <c r="S1704" s="16">
        <v>155.22169600000001</v>
      </c>
      <c r="T1704" s="14">
        <v>0</v>
      </c>
      <c r="U1704" s="14">
        <v>0</v>
      </c>
      <c r="V1704" s="14">
        <v>1651</v>
      </c>
      <c r="W1704">
        <f t="shared" si="131"/>
        <v>21</v>
      </c>
      <c r="X1704">
        <f t="shared" si="132"/>
        <v>0</v>
      </c>
      <c r="Y1704">
        <f t="shared" si="133"/>
        <v>0</v>
      </c>
      <c r="Z1704">
        <f t="shared" si="135"/>
        <v>0</v>
      </c>
      <c r="AA1704" s="23">
        <f t="shared" si="134"/>
        <v>155.22169600000001</v>
      </c>
    </row>
    <row r="1705" spans="1:27" x14ac:dyDescent="0.25">
      <c r="A1705" s="10" t="s">
        <v>26</v>
      </c>
      <c r="B1705" s="10" t="s">
        <v>27</v>
      </c>
      <c r="C1705" s="11">
        <v>45726.875</v>
      </c>
      <c r="D1705" s="12">
        <v>33.39</v>
      </c>
      <c r="E1705" s="12">
        <v>33.39</v>
      </c>
      <c r="F1705" s="13">
        <v>33.94</v>
      </c>
      <c r="G1705" s="14">
        <v>2848</v>
      </c>
      <c r="H1705" s="12">
        <v>0</v>
      </c>
      <c r="I1705" s="12">
        <v>0</v>
      </c>
      <c r="J1705" s="10">
        <v>0</v>
      </c>
      <c r="K1705" s="10">
        <v>0</v>
      </c>
      <c r="L1705" s="14">
        <v>96661.119999999995</v>
      </c>
      <c r="M1705" s="14">
        <v>208.95899656392621</v>
      </c>
      <c r="N1705" s="14">
        <v>-673.1261999999989</v>
      </c>
      <c r="O1705" s="14">
        <v>-515.99940343607375</v>
      </c>
      <c r="P1705" s="14">
        <v>-515.99940343607375</v>
      </c>
      <c r="Q1705" s="16">
        <v>0</v>
      </c>
      <c r="R1705" s="14">
        <v>0</v>
      </c>
      <c r="S1705" s="16">
        <v>724.95839999999998</v>
      </c>
      <c r="T1705" s="14">
        <v>0</v>
      </c>
      <c r="U1705" s="14">
        <v>0</v>
      </c>
      <c r="V1705" s="14">
        <v>1651</v>
      </c>
      <c r="W1705">
        <f t="shared" si="131"/>
        <v>21</v>
      </c>
      <c r="X1705">
        <f t="shared" si="132"/>
        <v>0</v>
      </c>
      <c r="Y1705">
        <f t="shared" si="133"/>
        <v>0</v>
      </c>
      <c r="Z1705">
        <f t="shared" si="135"/>
        <v>0</v>
      </c>
      <c r="AA1705" s="23">
        <f t="shared" si="134"/>
        <v>724.95839999999998</v>
      </c>
    </row>
    <row r="1706" spans="1:27" x14ac:dyDescent="0.25">
      <c r="A1706" s="10" t="s">
        <v>71</v>
      </c>
      <c r="B1706" s="10" t="s">
        <v>72</v>
      </c>
      <c r="C1706" s="11">
        <v>45726.875</v>
      </c>
      <c r="D1706" s="12">
        <v>0.37</v>
      </c>
      <c r="E1706" s="12">
        <v>0.37</v>
      </c>
      <c r="F1706" s="13">
        <v>0.47</v>
      </c>
      <c r="G1706" s="14">
        <v>2848</v>
      </c>
      <c r="H1706" s="12">
        <v>0</v>
      </c>
      <c r="I1706" s="12">
        <v>0</v>
      </c>
      <c r="J1706" s="10">
        <v>0</v>
      </c>
      <c r="K1706" s="10">
        <v>0</v>
      </c>
      <c r="L1706" s="14">
        <v>1338.56</v>
      </c>
      <c r="M1706" s="14">
        <v>216.42111255118991</v>
      </c>
      <c r="N1706" s="14">
        <v>-87.257099999999937</v>
      </c>
      <c r="O1706" s="14">
        <v>-79.07392444881016</v>
      </c>
      <c r="P1706" s="14">
        <v>-79.07392444881016</v>
      </c>
      <c r="Q1706" s="16">
        <v>0</v>
      </c>
      <c r="R1706" s="14">
        <v>-1.905311999999999</v>
      </c>
      <c r="S1706" s="16">
        <v>297.40034900000012</v>
      </c>
      <c r="T1706" s="14">
        <v>0</v>
      </c>
      <c r="U1706" s="14">
        <v>0</v>
      </c>
      <c r="V1706" s="14">
        <v>1651</v>
      </c>
      <c r="W1706">
        <f t="shared" si="131"/>
        <v>21</v>
      </c>
      <c r="X1706">
        <f t="shared" si="132"/>
        <v>0</v>
      </c>
      <c r="Y1706">
        <f t="shared" si="133"/>
        <v>0</v>
      </c>
      <c r="Z1706">
        <f t="shared" si="135"/>
        <v>58.628927999999995</v>
      </c>
      <c r="AA1706" s="23">
        <f t="shared" si="134"/>
        <v>414.65820500000007</v>
      </c>
    </row>
    <row r="1707" spans="1:27" x14ac:dyDescent="0.25">
      <c r="A1707" s="10" t="s">
        <v>52</v>
      </c>
      <c r="B1707" s="10" t="s">
        <v>53</v>
      </c>
      <c r="C1707" s="11">
        <v>45726.875</v>
      </c>
      <c r="D1707" s="12">
        <v>3.35</v>
      </c>
      <c r="E1707" s="12">
        <v>3.35</v>
      </c>
      <c r="F1707" s="13">
        <v>3.33</v>
      </c>
      <c r="G1707" s="14">
        <v>2848</v>
      </c>
      <c r="H1707" s="12">
        <v>2756.2</v>
      </c>
      <c r="I1707" s="12">
        <v>0</v>
      </c>
      <c r="J1707" s="10">
        <v>0.1</v>
      </c>
      <c r="K1707" s="10">
        <v>0</v>
      </c>
      <c r="L1707" s="14">
        <v>9483.84</v>
      </c>
      <c r="M1707" s="14">
        <v>219.79370754331239</v>
      </c>
      <c r="N1707" s="14">
        <v>-37.39590000000031</v>
      </c>
      <c r="O1707" s="14">
        <v>-32.17259645668765</v>
      </c>
      <c r="P1707" s="14">
        <v>-32.17259645668765</v>
      </c>
      <c r="Q1707" s="16">
        <v>0</v>
      </c>
      <c r="R1707" s="14">
        <v>0</v>
      </c>
      <c r="S1707" s="16">
        <v>242.786304</v>
      </c>
      <c r="T1707" s="14">
        <v>9.1800000000000193</v>
      </c>
      <c r="U1707" s="14">
        <v>0</v>
      </c>
      <c r="V1707" s="14">
        <v>1651</v>
      </c>
      <c r="W1707">
        <f t="shared" si="131"/>
        <v>21</v>
      </c>
      <c r="X1707">
        <f t="shared" si="132"/>
        <v>275.62</v>
      </c>
      <c r="Y1707">
        <f t="shared" si="133"/>
        <v>0</v>
      </c>
      <c r="Z1707">
        <f t="shared" si="135"/>
        <v>0</v>
      </c>
      <c r="AA1707" s="23">
        <f t="shared" si="134"/>
        <v>242.786304</v>
      </c>
    </row>
    <row r="1708" spans="1:27" x14ac:dyDescent="0.25">
      <c r="A1708" s="10" t="s">
        <v>73</v>
      </c>
      <c r="B1708" s="10" t="s">
        <v>74</v>
      </c>
      <c r="C1708" s="11">
        <v>45726.875</v>
      </c>
      <c r="D1708" s="12">
        <v>13.9</v>
      </c>
      <c r="E1708" s="12">
        <v>13.9</v>
      </c>
      <c r="F1708" s="13">
        <v>12</v>
      </c>
      <c r="G1708" s="14">
        <v>2848</v>
      </c>
      <c r="H1708" s="12">
        <v>0</v>
      </c>
      <c r="I1708" s="12">
        <v>2756.2</v>
      </c>
      <c r="J1708" s="10">
        <v>0</v>
      </c>
      <c r="K1708" s="10">
        <v>2.9</v>
      </c>
      <c r="L1708" s="14">
        <v>34176</v>
      </c>
      <c r="M1708" s="14">
        <v>234.63151342148291</v>
      </c>
      <c r="N1708" s="14">
        <v>-410.11200000000031</v>
      </c>
      <c r="O1708" s="14">
        <v>-279.71978257851657</v>
      </c>
      <c r="P1708" s="14">
        <v>-279.71978257851657</v>
      </c>
      <c r="Q1708" s="16">
        <v>0</v>
      </c>
      <c r="R1708" s="14">
        <v>-108.004704</v>
      </c>
      <c r="S1708" s="16">
        <v>888.57600000000002</v>
      </c>
      <c r="T1708" s="14">
        <v>-266.22000000000048</v>
      </c>
      <c r="U1708" s="14">
        <v>0</v>
      </c>
      <c r="V1708" s="14">
        <v>1651</v>
      </c>
      <c r="W1708">
        <f t="shared" si="131"/>
        <v>21</v>
      </c>
      <c r="X1708">
        <f t="shared" si="132"/>
        <v>0</v>
      </c>
      <c r="Y1708">
        <f t="shared" si="133"/>
        <v>7992.98</v>
      </c>
      <c r="Z1708">
        <f t="shared" si="135"/>
        <v>0</v>
      </c>
      <c r="AA1708" s="23">
        <f t="shared" si="134"/>
        <v>888.57600000000002</v>
      </c>
    </row>
    <row r="1709" spans="1:27" x14ac:dyDescent="0.25">
      <c r="A1709" s="10" t="s">
        <v>118</v>
      </c>
      <c r="B1709" s="10" t="s">
        <v>121</v>
      </c>
      <c r="C1709" s="11">
        <v>45726.875</v>
      </c>
      <c r="D1709" s="12">
        <v>17.600000000000001</v>
      </c>
      <c r="E1709" s="12">
        <v>17.600000000000001</v>
      </c>
      <c r="F1709" s="13">
        <v>29</v>
      </c>
      <c r="G1709" s="14">
        <v>2848</v>
      </c>
      <c r="H1709" s="12">
        <v>0</v>
      </c>
      <c r="I1709" s="12">
        <v>2756.2</v>
      </c>
      <c r="J1709" s="10">
        <v>0</v>
      </c>
      <c r="K1709" s="10">
        <v>11.1</v>
      </c>
      <c r="L1709" s="14">
        <v>82592</v>
      </c>
      <c r="M1709" s="14">
        <v>269.83803543313257</v>
      </c>
      <c r="N1709" s="14">
        <v>-373.95899999999642</v>
      </c>
      <c r="O1709" s="14">
        <v>-321.72596456687069</v>
      </c>
      <c r="P1709" s="14">
        <v>-321.72596456687069</v>
      </c>
      <c r="Q1709" s="16">
        <v>0</v>
      </c>
      <c r="R1709" s="14">
        <v>0</v>
      </c>
      <c r="S1709" s="16">
        <v>1610.5440000000001</v>
      </c>
      <c r="T1709" s="14">
        <v>-1018.9799999999969</v>
      </c>
      <c r="U1709" s="14">
        <v>0</v>
      </c>
      <c r="V1709" s="14">
        <v>1651</v>
      </c>
      <c r="W1709">
        <f t="shared" si="131"/>
        <v>21</v>
      </c>
      <c r="X1709">
        <f t="shared" si="132"/>
        <v>0</v>
      </c>
      <c r="Y1709">
        <f t="shared" si="133"/>
        <v>30593.819999999996</v>
      </c>
      <c r="Z1709">
        <f t="shared" si="135"/>
        <v>0</v>
      </c>
      <c r="AA1709" s="23">
        <f t="shared" si="134"/>
        <v>1610.5440000000001</v>
      </c>
    </row>
    <row r="1710" spans="1:27" x14ac:dyDescent="0.25">
      <c r="A1710" s="10" t="s">
        <v>43</v>
      </c>
      <c r="B1710" s="10" t="s">
        <v>45</v>
      </c>
      <c r="C1710" s="11">
        <v>45726.875</v>
      </c>
      <c r="D1710" s="12">
        <v>4.7699999999999996</v>
      </c>
      <c r="E1710" s="12">
        <v>4.7699999999999996</v>
      </c>
      <c r="F1710" s="13">
        <v>4.21</v>
      </c>
      <c r="G1710" s="14">
        <v>2848</v>
      </c>
      <c r="H1710" s="12">
        <v>0</v>
      </c>
      <c r="I1710" s="12">
        <v>0</v>
      </c>
      <c r="J1710" s="10">
        <v>0</v>
      </c>
      <c r="K1710" s="10">
        <v>0</v>
      </c>
      <c r="L1710" s="14">
        <v>11990.08</v>
      </c>
      <c r="M1710" s="14">
        <v>315.02107358816079</v>
      </c>
      <c r="N1710" s="14">
        <v>-50.409600000000019</v>
      </c>
      <c r="O1710" s="14">
        <v>-44.681326411839223</v>
      </c>
      <c r="P1710" s="14">
        <v>-44.681326411839223</v>
      </c>
      <c r="Q1710" s="16">
        <v>0</v>
      </c>
      <c r="R1710" s="14">
        <v>0</v>
      </c>
      <c r="S1710" s="16">
        <v>359.70240000000001</v>
      </c>
      <c r="T1710" s="14">
        <v>0</v>
      </c>
      <c r="U1710" s="14">
        <v>0</v>
      </c>
      <c r="V1710" s="14">
        <v>1651</v>
      </c>
      <c r="W1710">
        <f t="shared" si="131"/>
        <v>21</v>
      </c>
      <c r="X1710">
        <f t="shared" si="132"/>
        <v>0</v>
      </c>
      <c r="Y1710">
        <f t="shared" si="133"/>
        <v>0</v>
      </c>
      <c r="Z1710">
        <f t="shared" si="135"/>
        <v>0</v>
      </c>
      <c r="AA1710" s="23">
        <f t="shared" si="134"/>
        <v>359.70240000000001</v>
      </c>
    </row>
    <row r="1711" spans="1:27" x14ac:dyDescent="0.25">
      <c r="A1711" s="10" t="s">
        <v>43</v>
      </c>
      <c r="B1711" s="10" t="s">
        <v>44</v>
      </c>
      <c r="C1711" s="11">
        <v>45726.875</v>
      </c>
      <c r="D1711" s="12">
        <v>7.33</v>
      </c>
      <c r="E1711" s="12">
        <v>7.33</v>
      </c>
      <c r="F1711" s="13">
        <v>6.7</v>
      </c>
      <c r="G1711" s="14">
        <v>2848</v>
      </c>
      <c r="H1711" s="12">
        <v>2756.2</v>
      </c>
      <c r="I1711" s="12">
        <v>0</v>
      </c>
      <c r="J1711" s="10">
        <v>0.1</v>
      </c>
      <c r="K1711" s="10">
        <v>0</v>
      </c>
      <c r="L1711" s="14">
        <v>19081.599999999999</v>
      </c>
      <c r="M1711" s="14">
        <v>544.87495165433415</v>
      </c>
      <c r="N1711" s="14">
        <v>-42.720000000000027</v>
      </c>
      <c r="O1711" s="14">
        <v>-36.75304834566586</v>
      </c>
      <c r="P1711" s="14">
        <v>-36.75304834566586</v>
      </c>
      <c r="Q1711" s="16">
        <v>0</v>
      </c>
      <c r="R1711" s="14">
        <v>0</v>
      </c>
      <c r="S1711" s="16">
        <v>572.44799999999998</v>
      </c>
      <c r="T1711" s="14">
        <v>9.1800000000000193</v>
      </c>
      <c r="U1711" s="14">
        <v>0</v>
      </c>
      <c r="V1711" s="14">
        <v>1651</v>
      </c>
      <c r="W1711">
        <f t="shared" si="131"/>
        <v>21</v>
      </c>
      <c r="X1711">
        <f t="shared" si="132"/>
        <v>275.62</v>
      </c>
      <c r="Y1711">
        <f t="shared" si="133"/>
        <v>0</v>
      </c>
      <c r="Z1711">
        <f t="shared" si="135"/>
        <v>0</v>
      </c>
      <c r="AA1711" s="23">
        <f t="shared" si="134"/>
        <v>572.44799999999998</v>
      </c>
    </row>
    <row r="1712" spans="1:27" x14ac:dyDescent="0.25">
      <c r="A1712" s="10" t="s">
        <v>98</v>
      </c>
      <c r="B1712" s="10" t="s">
        <v>105</v>
      </c>
      <c r="C1712" s="11">
        <v>45726.875</v>
      </c>
      <c r="D1712" s="12">
        <v>14</v>
      </c>
      <c r="E1712" s="12">
        <v>7</v>
      </c>
      <c r="F1712" s="13">
        <v>2.61</v>
      </c>
      <c r="G1712" s="14">
        <v>2848</v>
      </c>
      <c r="H1712" s="12">
        <v>2756.2</v>
      </c>
      <c r="I1712" s="12">
        <v>0</v>
      </c>
      <c r="J1712" s="10">
        <v>4.5999999999999996</v>
      </c>
      <c r="K1712" s="10">
        <v>0</v>
      </c>
      <c r="L1712" s="14">
        <v>7433.28</v>
      </c>
      <c r="M1712" s="14">
        <v>583.27715784349027</v>
      </c>
      <c r="N1712" s="14">
        <v>-261.77129999999943</v>
      </c>
      <c r="O1712" s="14">
        <v>-0.2100141565084416</v>
      </c>
      <c r="P1712" s="14">
        <v>-0.2100141565084416</v>
      </c>
      <c r="Q1712" s="16">
        <v>0</v>
      </c>
      <c r="R1712" s="14">
        <v>0</v>
      </c>
      <c r="S1712" s="16">
        <v>161.20717200000001</v>
      </c>
      <c r="T1712" s="14">
        <v>422.27999999999872</v>
      </c>
      <c r="U1712" s="14">
        <v>0</v>
      </c>
      <c r="V1712" s="14">
        <v>1651</v>
      </c>
      <c r="W1712">
        <f t="shared" si="131"/>
        <v>21</v>
      </c>
      <c r="X1712">
        <f t="shared" si="132"/>
        <v>12678.519999999999</v>
      </c>
      <c r="Y1712">
        <f t="shared" si="133"/>
        <v>0</v>
      </c>
      <c r="Z1712">
        <f t="shared" si="135"/>
        <v>74.332800000000006</v>
      </c>
      <c r="AA1712" s="23">
        <f t="shared" si="134"/>
        <v>309.87277200000005</v>
      </c>
    </row>
    <row r="1713" spans="1:27" x14ac:dyDescent="0.25">
      <c r="A1713" s="10" t="s">
        <v>122</v>
      </c>
      <c r="B1713" s="10" t="s">
        <v>123</v>
      </c>
      <c r="C1713" s="11">
        <v>45726.875</v>
      </c>
      <c r="D1713" s="12">
        <v>18.5</v>
      </c>
      <c r="E1713" s="12">
        <v>18.5</v>
      </c>
      <c r="F1713" s="13">
        <v>18.13</v>
      </c>
      <c r="G1713" s="14">
        <v>2848</v>
      </c>
      <c r="H1713" s="12">
        <v>2756.2</v>
      </c>
      <c r="I1713" s="12">
        <v>0</v>
      </c>
      <c r="J1713" s="10">
        <v>0.4</v>
      </c>
      <c r="K1713" s="10">
        <v>0</v>
      </c>
      <c r="L1713" s="14">
        <v>51634.239999999998</v>
      </c>
      <c r="M1713" s="14">
        <v>786.85146454331527</v>
      </c>
      <c r="N1713" s="14">
        <v>-37.395899999996978</v>
      </c>
      <c r="O1713" s="14">
        <v>-32.172596456684794</v>
      </c>
      <c r="P1713" s="14">
        <v>-32.172596456684794</v>
      </c>
      <c r="Q1713" s="16">
        <v>0</v>
      </c>
      <c r="R1713" s="14">
        <v>0</v>
      </c>
      <c r="S1713" s="16">
        <v>782.30406100000005</v>
      </c>
      <c r="T1713" s="14">
        <v>36.720000000000077</v>
      </c>
      <c r="U1713" s="14">
        <v>0</v>
      </c>
      <c r="V1713" s="14">
        <v>1651</v>
      </c>
      <c r="W1713">
        <f t="shared" si="131"/>
        <v>21</v>
      </c>
      <c r="X1713">
        <f t="shared" si="132"/>
        <v>1102.48</v>
      </c>
      <c r="Y1713">
        <f t="shared" si="133"/>
        <v>0</v>
      </c>
      <c r="Z1713">
        <f t="shared" si="135"/>
        <v>0</v>
      </c>
      <c r="AA1713" s="23">
        <f t="shared" si="134"/>
        <v>782.30406100000005</v>
      </c>
    </row>
    <row r="1714" spans="1:27" x14ac:dyDescent="0.25">
      <c r="A1714" s="10" t="s">
        <v>21</v>
      </c>
      <c r="B1714" s="10" t="s">
        <v>22</v>
      </c>
      <c r="C1714" s="11">
        <v>45726.875</v>
      </c>
      <c r="D1714" s="12">
        <v>15.58</v>
      </c>
      <c r="E1714" s="12">
        <v>15.58</v>
      </c>
      <c r="F1714" s="13">
        <v>13.46</v>
      </c>
      <c r="G1714" s="14">
        <v>2848</v>
      </c>
      <c r="H1714" s="12">
        <v>2756.2</v>
      </c>
      <c r="I1714" s="12">
        <v>0</v>
      </c>
      <c r="J1714" s="10">
        <v>2.2000000000000002</v>
      </c>
      <c r="K1714" s="10">
        <v>0</v>
      </c>
      <c r="L1714" s="14">
        <v>38334.080000000002</v>
      </c>
      <c r="M1714" s="14">
        <v>1019.298647086623</v>
      </c>
      <c r="N1714" s="14">
        <v>-74.791800000002837</v>
      </c>
      <c r="O1714" s="14">
        <v>-64.345192913377218</v>
      </c>
      <c r="P1714" s="14">
        <v>-64.345192913377218</v>
      </c>
      <c r="Q1714" s="16">
        <v>0</v>
      </c>
      <c r="R1714" s="14">
        <v>0</v>
      </c>
      <c r="S1714" s="16">
        <v>881.68384000000015</v>
      </c>
      <c r="T1714" s="14">
        <v>201.96000000000041</v>
      </c>
      <c r="U1714" s="14">
        <v>0</v>
      </c>
      <c r="V1714" s="14">
        <v>1651</v>
      </c>
      <c r="W1714">
        <f t="shared" si="131"/>
        <v>21</v>
      </c>
      <c r="X1714">
        <f t="shared" si="132"/>
        <v>6063.64</v>
      </c>
      <c r="Y1714">
        <f t="shared" si="133"/>
        <v>0</v>
      </c>
      <c r="Z1714">
        <f t="shared" si="135"/>
        <v>0</v>
      </c>
      <c r="AA1714" s="23">
        <f t="shared" si="134"/>
        <v>881.68384000000015</v>
      </c>
    </row>
    <row r="1715" spans="1:27" x14ac:dyDescent="0.25">
      <c r="A1715" s="10" t="s">
        <v>98</v>
      </c>
      <c r="B1715" s="10" t="s">
        <v>104</v>
      </c>
      <c r="C1715" s="11">
        <v>45726.875</v>
      </c>
      <c r="D1715" s="12">
        <v>75.06</v>
      </c>
      <c r="E1715" s="12">
        <v>37.53</v>
      </c>
      <c r="F1715" s="13">
        <v>33.1</v>
      </c>
      <c r="G1715" s="14">
        <v>2848</v>
      </c>
      <c r="H1715" s="12">
        <v>2756.2</v>
      </c>
      <c r="I1715" s="12">
        <v>0</v>
      </c>
      <c r="J1715" s="10">
        <v>0.4</v>
      </c>
      <c r="K1715" s="10">
        <v>0</v>
      </c>
      <c r="L1715" s="14">
        <v>94268.800000000003</v>
      </c>
      <c r="M1715" s="14">
        <v>2048.4259255546222</v>
      </c>
      <c r="N1715" s="14">
        <v>-350.30400000000043</v>
      </c>
      <c r="O1715" s="14">
        <v>-32.722194445377951</v>
      </c>
      <c r="P1715" s="14">
        <v>-32.722194445377951</v>
      </c>
      <c r="Q1715" s="16">
        <v>0</v>
      </c>
      <c r="R1715" s="14">
        <v>0</v>
      </c>
      <c r="S1715" s="16">
        <v>2044.42812</v>
      </c>
      <c r="T1715" s="14">
        <v>36.720000000000077</v>
      </c>
      <c r="U1715" s="14">
        <v>0</v>
      </c>
      <c r="V1715" s="14">
        <v>1651</v>
      </c>
      <c r="W1715">
        <f t="shared" si="131"/>
        <v>21</v>
      </c>
      <c r="X1715">
        <f t="shared" si="132"/>
        <v>1102.48</v>
      </c>
      <c r="Y1715">
        <f t="shared" si="133"/>
        <v>0</v>
      </c>
      <c r="Z1715">
        <f t="shared" si="135"/>
        <v>942.6880000000001</v>
      </c>
      <c r="AA1715" s="23">
        <f t="shared" si="134"/>
        <v>3929.8041200000002</v>
      </c>
    </row>
    <row r="1716" spans="1:27" x14ac:dyDescent="0.25">
      <c r="A1716" s="10" t="s">
        <v>80</v>
      </c>
      <c r="B1716" s="10" t="s">
        <v>85</v>
      </c>
      <c r="C1716" s="11">
        <v>45726.875</v>
      </c>
      <c r="D1716" s="12">
        <v>44.18</v>
      </c>
      <c r="E1716" s="12">
        <v>44.18</v>
      </c>
      <c r="F1716" s="13">
        <v>38.380000000000003</v>
      </c>
      <c r="G1716" s="14">
        <v>2848</v>
      </c>
      <c r="H1716" s="12">
        <v>0</v>
      </c>
      <c r="I1716" s="12">
        <v>0</v>
      </c>
      <c r="J1716" s="10">
        <v>0</v>
      </c>
      <c r="K1716" s="10">
        <v>0</v>
      </c>
      <c r="L1716" s="14">
        <v>109306.24000000001</v>
      </c>
      <c r="M1716" s="14">
        <v>2701.058205256511</v>
      </c>
      <c r="N1716" s="14">
        <v>-497.26080000000042</v>
      </c>
      <c r="O1716" s="14">
        <v>-414.16963474349012</v>
      </c>
      <c r="P1716" s="14">
        <v>-414.16963474349012</v>
      </c>
      <c r="Q1716" s="16">
        <v>0</v>
      </c>
      <c r="R1716" s="14">
        <v>0</v>
      </c>
      <c r="S1716" s="16">
        <v>3115.22784</v>
      </c>
      <c r="T1716" s="14">
        <v>0</v>
      </c>
      <c r="U1716" s="14">
        <v>0</v>
      </c>
      <c r="V1716" s="14">
        <v>1651</v>
      </c>
      <c r="W1716">
        <f t="shared" si="131"/>
        <v>21</v>
      </c>
      <c r="X1716">
        <f t="shared" si="132"/>
        <v>0</v>
      </c>
      <c r="Y1716">
        <f t="shared" si="133"/>
        <v>0</v>
      </c>
      <c r="Z1716">
        <f t="shared" si="135"/>
        <v>0</v>
      </c>
      <c r="AA1716" s="23">
        <f t="shared" si="134"/>
        <v>3115.22784</v>
      </c>
    </row>
    <row r="1717" spans="1:27" x14ac:dyDescent="0.25">
      <c r="A1717" s="10" t="s">
        <v>96</v>
      </c>
      <c r="B1717" s="10" t="s">
        <v>97</v>
      </c>
      <c r="C1717" s="11">
        <v>45726.875</v>
      </c>
      <c r="D1717" s="12">
        <v>0</v>
      </c>
      <c r="E1717" s="12">
        <v>0</v>
      </c>
      <c r="F1717" s="13">
        <v>0</v>
      </c>
      <c r="G1717" s="14">
        <v>2848</v>
      </c>
      <c r="H1717" s="12">
        <v>2684.614726027397</v>
      </c>
      <c r="I1717" s="12">
        <v>2773.0908987485782</v>
      </c>
      <c r="J1717" s="10">
        <v>87.6</v>
      </c>
      <c r="K1717" s="10">
        <v>87.9</v>
      </c>
      <c r="L1717" s="14">
        <v>0</v>
      </c>
      <c r="M1717" s="14">
        <v>7728.0399999999663</v>
      </c>
      <c r="N1717" s="14">
        <v>-1.21417542686686E-12</v>
      </c>
      <c r="O1717" s="14">
        <v>-1.2056958785616221E-12</v>
      </c>
      <c r="P1717" s="14">
        <v>-1.2056958785616221E-12</v>
      </c>
      <c r="Q1717" s="16">
        <v>0</v>
      </c>
      <c r="R1717" s="14">
        <v>0</v>
      </c>
      <c r="S1717" s="16">
        <v>0</v>
      </c>
      <c r="T1717" s="14">
        <v>-22.472730375427531</v>
      </c>
      <c r="U1717" s="14">
        <v>7750.5127303753961</v>
      </c>
      <c r="V1717" s="14">
        <v>1651</v>
      </c>
      <c r="W1717">
        <f t="shared" si="131"/>
        <v>21</v>
      </c>
      <c r="X1717">
        <f t="shared" si="132"/>
        <v>235172.24999999997</v>
      </c>
      <c r="Y1717">
        <f t="shared" si="133"/>
        <v>243754.69000000003</v>
      </c>
      <c r="Z1717">
        <f t="shared" si="135"/>
        <v>0</v>
      </c>
      <c r="AA1717" s="23">
        <f t="shared" si="134"/>
        <v>0</v>
      </c>
    </row>
    <row r="1718" spans="1:27" x14ac:dyDescent="0.25">
      <c r="A1718" s="10" t="s">
        <v>118</v>
      </c>
      <c r="B1718" s="10" t="s">
        <v>119</v>
      </c>
      <c r="C1718" s="11">
        <v>45726.916666666657</v>
      </c>
      <c r="D1718" s="12">
        <v>127.63</v>
      </c>
      <c r="E1718" s="12">
        <v>127.63</v>
      </c>
      <c r="F1718" s="13">
        <v>165.27</v>
      </c>
      <c r="G1718" s="14">
        <v>2280.46</v>
      </c>
      <c r="H1718" s="12">
        <v>2107.1</v>
      </c>
      <c r="I1718" s="12">
        <v>0</v>
      </c>
      <c r="J1718" s="10">
        <v>11.9</v>
      </c>
      <c r="K1718" s="10">
        <v>0</v>
      </c>
      <c r="L1718" s="14">
        <v>376891.62420000002</v>
      </c>
      <c r="M1718" s="14">
        <v>-46128.066644201957</v>
      </c>
      <c r="N1718" s="14">
        <v>-60103.129300000022</v>
      </c>
      <c r="O1718" s="14">
        <v>-53813.898769641957</v>
      </c>
      <c r="P1718" s="14">
        <v>-53813.898769641957</v>
      </c>
      <c r="Q1718" s="16">
        <v>0</v>
      </c>
      <c r="R1718" s="14">
        <v>-1726.5385464599999</v>
      </c>
      <c r="S1718" s="16">
        <v>7349.3866719000016</v>
      </c>
      <c r="T1718" s="14">
        <v>2062.9840000000022</v>
      </c>
      <c r="U1718" s="14">
        <v>0</v>
      </c>
      <c r="V1718" s="14">
        <v>1101</v>
      </c>
      <c r="W1718">
        <f t="shared" si="131"/>
        <v>22</v>
      </c>
      <c r="X1718">
        <f t="shared" si="132"/>
        <v>25074.489999999998</v>
      </c>
      <c r="Y1718">
        <f t="shared" si="133"/>
        <v>0</v>
      </c>
      <c r="Z1718">
        <f t="shared" si="135"/>
        <v>0</v>
      </c>
      <c r="AA1718" s="23">
        <f t="shared" si="134"/>
        <v>7349.3866719000016</v>
      </c>
    </row>
    <row r="1719" spans="1:27" x14ac:dyDescent="0.25">
      <c r="A1719" s="10" t="s">
        <v>106</v>
      </c>
      <c r="B1719" s="10" t="s">
        <v>107</v>
      </c>
      <c r="C1719" s="11">
        <v>45726.916666666657</v>
      </c>
      <c r="D1719" s="12">
        <v>80.3</v>
      </c>
      <c r="E1719" s="12">
        <v>80.3</v>
      </c>
      <c r="F1719" s="13">
        <v>97.58</v>
      </c>
      <c r="G1719" s="14">
        <v>2280.46</v>
      </c>
      <c r="H1719" s="12">
        <v>0</v>
      </c>
      <c r="I1719" s="12">
        <v>2107.1</v>
      </c>
      <c r="J1719" s="10">
        <v>0</v>
      </c>
      <c r="K1719" s="10">
        <v>0.3</v>
      </c>
      <c r="L1719" s="14">
        <v>222527.2868</v>
      </c>
      <c r="M1719" s="14">
        <v>-17813.428804531879</v>
      </c>
      <c r="N1719" s="14">
        <v>-20588.0802</v>
      </c>
      <c r="O1719" s="14">
        <v>-16874.743749631882</v>
      </c>
      <c r="P1719" s="14">
        <v>-16874.743749631882</v>
      </c>
      <c r="Q1719" s="16">
        <v>0</v>
      </c>
      <c r="R1719" s="14">
        <v>-886.67705490000014</v>
      </c>
      <c r="S1719" s="16">
        <v>0</v>
      </c>
      <c r="T1719" s="14">
        <v>-52.008000000000038</v>
      </c>
      <c r="U1719" s="14">
        <v>0</v>
      </c>
      <c r="V1719" s="14">
        <v>1101</v>
      </c>
      <c r="W1719">
        <f t="shared" si="131"/>
        <v>22</v>
      </c>
      <c r="X1719">
        <f t="shared" si="132"/>
        <v>0</v>
      </c>
      <c r="Y1719">
        <f t="shared" si="133"/>
        <v>632.13</v>
      </c>
      <c r="Z1719">
        <f t="shared" si="135"/>
        <v>0</v>
      </c>
      <c r="AA1719" s="23">
        <f t="shared" si="134"/>
        <v>0</v>
      </c>
    </row>
    <row r="1720" spans="1:27" x14ac:dyDescent="0.25">
      <c r="A1720" s="10" t="s">
        <v>26</v>
      </c>
      <c r="B1720" s="10" t="s">
        <v>40</v>
      </c>
      <c r="C1720" s="11">
        <v>45726.916666666657</v>
      </c>
      <c r="D1720" s="12">
        <v>8.52</v>
      </c>
      <c r="E1720" s="12">
        <v>8.52</v>
      </c>
      <c r="F1720" s="13">
        <v>22.81</v>
      </c>
      <c r="G1720" s="14">
        <v>2280.46</v>
      </c>
      <c r="H1720" s="12">
        <v>0</v>
      </c>
      <c r="I1720" s="12">
        <v>2107.1</v>
      </c>
      <c r="J1720" s="10">
        <v>0</v>
      </c>
      <c r="K1720" s="10">
        <v>4.4000000000000004</v>
      </c>
      <c r="L1720" s="14">
        <v>52017.292600000001</v>
      </c>
      <c r="M1720" s="14">
        <v>-10694.316474252981</v>
      </c>
      <c r="N1720" s="14">
        <v>-12015.775900000001</v>
      </c>
      <c r="O1720" s="14">
        <v>-10892.057665332981</v>
      </c>
      <c r="P1720" s="14">
        <v>-10892.057665332981</v>
      </c>
      <c r="Q1720" s="16">
        <v>0</v>
      </c>
      <c r="R1720" s="14">
        <v>-495.95900171999989</v>
      </c>
      <c r="S1720" s="16">
        <v>1456.4841928000001</v>
      </c>
      <c r="T1720" s="14">
        <v>-762.78400000000067</v>
      </c>
      <c r="U1720" s="14">
        <v>0</v>
      </c>
      <c r="V1720" s="14">
        <v>1101</v>
      </c>
      <c r="W1720">
        <f t="shared" si="131"/>
        <v>22</v>
      </c>
      <c r="X1720">
        <f t="shared" si="132"/>
        <v>0</v>
      </c>
      <c r="Y1720">
        <f t="shared" si="133"/>
        <v>9271.24</v>
      </c>
      <c r="Z1720">
        <f t="shared" si="135"/>
        <v>0</v>
      </c>
      <c r="AA1720" s="23">
        <f t="shared" si="134"/>
        <v>1456.4841928000001</v>
      </c>
    </row>
    <row r="1721" spans="1:27" x14ac:dyDescent="0.25">
      <c r="A1721" s="10" t="s">
        <v>24</v>
      </c>
      <c r="B1721" s="10" t="s">
        <v>25</v>
      </c>
      <c r="C1721" s="11">
        <v>45726.916666666657</v>
      </c>
      <c r="D1721" s="12">
        <v>15.73</v>
      </c>
      <c r="E1721" s="12">
        <v>15.73</v>
      </c>
      <c r="F1721" s="13">
        <v>16.88</v>
      </c>
      <c r="G1721" s="14">
        <v>2280.46</v>
      </c>
      <c r="H1721" s="12">
        <v>0</v>
      </c>
      <c r="I1721" s="12">
        <v>2107.1</v>
      </c>
      <c r="J1721" s="10">
        <v>0</v>
      </c>
      <c r="K1721" s="10">
        <v>0.5</v>
      </c>
      <c r="L1721" s="14">
        <v>38494.164800000013</v>
      </c>
      <c r="M1721" s="14">
        <v>-10273.473248378879</v>
      </c>
      <c r="N1721" s="14">
        <v>-11130.658200000011</v>
      </c>
      <c r="O1721" s="14">
        <v>-10488.30198681888</v>
      </c>
      <c r="P1721" s="14">
        <v>-10488.30198681888</v>
      </c>
      <c r="Q1721" s="16">
        <v>0</v>
      </c>
      <c r="R1721" s="14">
        <v>-88.677967559999985</v>
      </c>
      <c r="S1721" s="16">
        <v>390.18670600000002</v>
      </c>
      <c r="T1721" s="14">
        <v>-86.680000000000064</v>
      </c>
      <c r="U1721" s="14">
        <v>0</v>
      </c>
      <c r="V1721" s="14">
        <v>1101</v>
      </c>
      <c r="W1721">
        <f t="shared" si="131"/>
        <v>22</v>
      </c>
      <c r="X1721">
        <f t="shared" si="132"/>
        <v>0</v>
      </c>
      <c r="Y1721">
        <f t="shared" si="133"/>
        <v>1053.55</v>
      </c>
      <c r="Z1721">
        <f t="shared" si="135"/>
        <v>0</v>
      </c>
      <c r="AA1721" s="23">
        <f t="shared" si="134"/>
        <v>390.18670600000002</v>
      </c>
    </row>
    <row r="1722" spans="1:27" x14ac:dyDescent="0.25">
      <c r="A1722" s="10" t="s">
        <v>26</v>
      </c>
      <c r="B1722" s="10" t="s">
        <v>42</v>
      </c>
      <c r="C1722" s="11">
        <v>45726.916666666657</v>
      </c>
      <c r="D1722" s="12">
        <v>33.11</v>
      </c>
      <c r="E1722" s="12">
        <v>33.11</v>
      </c>
      <c r="F1722" s="13">
        <v>72.09</v>
      </c>
      <c r="G1722" s="14">
        <v>2280.46</v>
      </c>
      <c r="H1722" s="12">
        <v>0</v>
      </c>
      <c r="I1722" s="12">
        <v>2107.1</v>
      </c>
      <c r="J1722" s="10">
        <v>0</v>
      </c>
      <c r="K1722" s="10">
        <v>28.3</v>
      </c>
      <c r="L1722" s="14">
        <v>164398.36139999999</v>
      </c>
      <c r="M1722" s="14">
        <v>-9712.9900107366229</v>
      </c>
      <c r="N1722" s="14">
        <v>-12961.518099999999</v>
      </c>
      <c r="O1722" s="14">
        <v>-9410.05612993662</v>
      </c>
      <c r="P1722" s="14">
        <v>-9410.05612993662</v>
      </c>
      <c r="Q1722" s="16">
        <v>0</v>
      </c>
      <c r="R1722" s="14">
        <v>0</v>
      </c>
      <c r="S1722" s="16">
        <v>4603.1541192000004</v>
      </c>
      <c r="T1722" s="14">
        <v>-4906.0880000000034</v>
      </c>
      <c r="U1722" s="14">
        <v>0</v>
      </c>
      <c r="V1722" s="14">
        <v>1101</v>
      </c>
      <c r="W1722">
        <f t="shared" si="131"/>
        <v>22</v>
      </c>
      <c r="X1722">
        <f t="shared" si="132"/>
        <v>0</v>
      </c>
      <c r="Y1722">
        <f t="shared" si="133"/>
        <v>59630.93</v>
      </c>
      <c r="Z1722">
        <f t="shared" si="135"/>
        <v>0</v>
      </c>
      <c r="AA1722" s="23">
        <f t="shared" si="134"/>
        <v>4603.1541192000004</v>
      </c>
    </row>
    <row r="1723" spans="1:27" x14ac:dyDescent="0.25">
      <c r="A1723" s="10" t="s">
        <v>73</v>
      </c>
      <c r="B1723" s="10" t="s">
        <v>76</v>
      </c>
      <c r="C1723" s="11">
        <v>45726.916666666657</v>
      </c>
      <c r="D1723" s="12">
        <v>13.64</v>
      </c>
      <c r="E1723" s="12">
        <v>13.64</v>
      </c>
      <c r="F1723" s="13">
        <v>31.12</v>
      </c>
      <c r="G1723" s="14">
        <v>2280.46</v>
      </c>
      <c r="H1723" s="12">
        <v>0</v>
      </c>
      <c r="I1723" s="12">
        <v>2107.1</v>
      </c>
      <c r="J1723" s="10">
        <v>0</v>
      </c>
      <c r="K1723" s="10">
        <v>7.4</v>
      </c>
      <c r="L1723" s="14">
        <v>70967.915200000003</v>
      </c>
      <c r="M1723" s="14">
        <v>-9586.9721509838073</v>
      </c>
      <c r="N1723" s="14">
        <v>-12270.398800000001</v>
      </c>
      <c r="O1723" s="14">
        <v>-9736.1777390238058</v>
      </c>
      <c r="P1723" s="14">
        <v>-9736.1777390238058</v>
      </c>
      <c r="Q1723" s="16">
        <v>0</v>
      </c>
      <c r="R1723" s="14">
        <v>-413.09620716000018</v>
      </c>
      <c r="S1723" s="16">
        <v>1845.1657952</v>
      </c>
      <c r="T1723" s="14">
        <v>-1282.8640000000009</v>
      </c>
      <c r="U1723" s="14">
        <v>0</v>
      </c>
      <c r="V1723" s="14">
        <v>1101</v>
      </c>
      <c r="W1723">
        <f t="shared" si="131"/>
        <v>22</v>
      </c>
      <c r="X1723">
        <f t="shared" si="132"/>
        <v>0</v>
      </c>
      <c r="Y1723">
        <f t="shared" si="133"/>
        <v>15592.54</v>
      </c>
      <c r="Z1723">
        <f t="shared" si="135"/>
        <v>0</v>
      </c>
      <c r="AA1723" s="23">
        <f t="shared" si="134"/>
        <v>1845.1657952</v>
      </c>
    </row>
    <row r="1724" spans="1:27" x14ac:dyDescent="0.25">
      <c r="A1724" s="10" t="s">
        <v>118</v>
      </c>
      <c r="B1724" s="10" t="s">
        <v>121</v>
      </c>
      <c r="C1724" s="11">
        <v>45726.916666666657</v>
      </c>
      <c r="D1724" s="12">
        <v>11.8</v>
      </c>
      <c r="E1724" s="12">
        <v>11.8</v>
      </c>
      <c r="F1724" s="13">
        <v>17.8</v>
      </c>
      <c r="G1724" s="14">
        <v>2280.46</v>
      </c>
      <c r="H1724" s="12">
        <v>0</v>
      </c>
      <c r="I1724" s="12">
        <v>0</v>
      </c>
      <c r="J1724" s="10">
        <v>0</v>
      </c>
      <c r="K1724" s="10">
        <v>0</v>
      </c>
      <c r="L1724" s="14">
        <v>40592.188000000002</v>
      </c>
      <c r="M1724" s="14">
        <v>-6209.6676050293854</v>
      </c>
      <c r="N1724" s="14">
        <v>-7274.94</v>
      </c>
      <c r="O1724" s="14">
        <v>-6597.573851029385</v>
      </c>
      <c r="P1724" s="14">
        <v>-6597.573851029385</v>
      </c>
      <c r="Q1724" s="16">
        <v>0</v>
      </c>
      <c r="R1724" s="14">
        <v>-403.64141999999998</v>
      </c>
      <c r="S1724" s="16">
        <v>791.54766599999982</v>
      </c>
      <c r="T1724" s="14">
        <v>0</v>
      </c>
      <c r="U1724" s="14">
        <v>0</v>
      </c>
      <c r="V1724" s="14">
        <v>1101</v>
      </c>
      <c r="W1724">
        <f t="shared" si="131"/>
        <v>22</v>
      </c>
      <c r="X1724">
        <f t="shared" si="132"/>
        <v>0</v>
      </c>
      <c r="Y1724">
        <f t="shared" si="133"/>
        <v>0</v>
      </c>
      <c r="Z1724">
        <f t="shared" si="135"/>
        <v>0</v>
      </c>
      <c r="AA1724" s="23">
        <f t="shared" si="134"/>
        <v>791.54766599999982</v>
      </c>
    </row>
    <row r="1725" spans="1:27" x14ac:dyDescent="0.25">
      <c r="A1725" s="10" t="s">
        <v>26</v>
      </c>
      <c r="B1725" s="10" t="s">
        <v>29</v>
      </c>
      <c r="C1725" s="11">
        <v>45726.916666666657</v>
      </c>
      <c r="D1725" s="12">
        <v>16.850000000000001</v>
      </c>
      <c r="E1725" s="12">
        <v>16.850000000000001</v>
      </c>
      <c r="F1725" s="13">
        <v>22.23</v>
      </c>
      <c r="G1725" s="14">
        <v>2280.46</v>
      </c>
      <c r="H1725" s="12">
        <v>2107.1</v>
      </c>
      <c r="I1725" s="12">
        <v>0</v>
      </c>
      <c r="J1725" s="10">
        <v>0.6</v>
      </c>
      <c r="K1725" s="10">
        <v>0</v>
      </c>
      <c r="L1725" s="14">
        <v>50694.625800000002</v>
      </c>
      <c r="M1725" s="14">
        <v>-4739.6573942130199</v>
      </c>
      <c r="N1725" s="14">
        <v>-7190.0657000000037</v>
      </c>
      <c r="O1725" s="14">
        <v>-6094.9207479330198</v>
      </c>
      <c r="P1725" s="14">
        <v>-6094.9207479330198</v>
      </c>
      <c r="Q1725" s="16">
        <v>0</v>
      </c>
      <c r="R1725" s="14">
        <v>-168.20216868</v>
      </c>
      <c r="S1725" s="16">
        <v>1419.4495224</v>
      </c>
      <c r="T1725" s="14">
        <v>104.0160000000001</v>
      </c>
      <c r="U1725" s="14">
        <v>0</v>
      </c>
      <c r="V1725" s="14">
        <v>1101</v>
      </c>
      <c r="W1725">
        <f t="shared" si="131"/>
        <v>22</v>
      </c>
      <c r="X1725">
        <f t="shared" si="132"/>
        <v>1264.26</v>
      </c>
      <c r="Y1725">
        <f t="shared" si="133"/>
        <v>0</v>
      </c>
      <c r="Z1725">
        <f t="shared" si="135"/>
        <v>0</v>
      </c>
      <c r="AA1725" s="23">
        <f t="shared" si="134"/>
        <v>1419.4495224</v>
      </c>
    </row>
    <row r="1726" spans="1:27" x14ac:dyDescent="0.25">
      <c r="A1726" s="10" t="s">
        <v>112</v>
      </c>
      <c r="B1726" s="10" t="s">
        <v>113</v>
      </c>
      <c r="C1726" s="11">
        <v>45726.916666666657</v>
      </c>
      <c r="D1726" s="12">
        <v>8.19</v>
      </c>
      <c r="E1726" s="12">
        <v>8.19</v>
      </c>
      <c r="F1726" s="13">
        <v>10.56</v>
      </c>
      <c r="G1726" s="14">
        <v>2280.46</v>
      </c>
      <c r="H1726" s="12">
        <v>0</v>
      </c>
      <c r="I1726" s="12">
        <v>0</v>
      </c>
      <c r="J1726" s="10">
        <v>0</v>
      </c>
      <c r="K1726" s="10">
        <v>0</v>
      </c>
      <c r="L1726" s="14">
        <v>24081.657599999999</v>
      </c>
      <c r="M1726" s="14">
        <v>-3316.1982068814791</v>
      </c>
      <c r="N1726" s="14">
        <v>-2861.4764000000009</v>
      </c>
      <c r="O1726" s="14">
        <v>-2459.623223981479</v>
      </c>
      <c r="P1726" s="14">
        <v>-2459.623223981479</v>
      </c>
      <c r="Q1726" s="16">
        <v>0</v>
      </c>
      <c r="R1726" s="14">
        <v>-134.1252549000001</v>
      </c>
      <c r="S1726" s="16">
        <v>-722.44972800000005</v>
      </c>
      <c r="T1726" s="14">
        <v>0</v>
      </c>
      <c r="U1726" s="14">
        <v>0</v>
      </c>
      <c r="V1726" s="14">
        <v>1101</v>
      </c>
      <c r="W1726">
        <f t="shared" si="131"/>
        <v>22</v>
      </c>
      <c r="X1726">
        <f t="shared" si="132"/>
        <v>0</v>
      </c>
      <c r="Y1726">
        <f t="shared" si="133"/>
        <v>0</v>
      </c>
      <c r="Z1726">
        <f t="shared" si="135"/>
        <v>1054.7766028799999</v>
      </c>
      <c r="AA1726" s="23">
        <f t="shared" si="134"/>
        <v>1387.1034777599998</v>
      </c>
    </row>
    <row r="1727" spans="1:27" x14ac:dyDescent="0.25">
      <c r="A1727" s="10" t="s">
        <v>26</v>
      </c>
      <c r="B1727" s="10" t="s">
        <v>37</v>
      </c>
      <c r="C1727" s="11">
        <v>45726.916666666657</v>
      </c>
      <c r="D1727" s="12">
        <v>15.83</v>
      </c>
      <c r="E1727" s="12">
        <v>15.83</v>
      </c>
      <c r="F1727" s="13">
        <v>14</v>
      </c>
      <c r="G1727" s="14">
        <v>2280.46</v>
      </c>
      <c r="H1727" s="12">
        <v>2107.1</v>
      </c>
      <c r="I1727" s="12">
        <v>0</v>
      </c>
      <c r="J1727" s="10">
        <v>5.5</v>
      </c>
      <c r="K1727" s="10">
        <v>0</v>
      </c>
      <c r="L1727" s="14">
        <v>31926.44</v>
      </c>
      <c r="M1727" s="14">
        <v>-2050.9335378514888</v>
      </c>
      <c r="N1727" s="14">
        <v>-4486.2129999999988</v>
      </c>
      <c r="O1727" s="14">
        <v>-3796.5130751714892</v>
      </c>
      <c r="P1727" s="14">
        <v>-3796.5130751714892</v>
      </c>
      <c r="Q1727" s="16">
        <v>0</v>
      </c>
      <c r="R1727" s="14">
        <v>-101.84078268</v>
      </c>
      <c r="S1727" s="16">
        <v>893.94031999999993</v>
      </c>
      <c r="T1727" s="14">
        <v>953.48000000000059</v>
      </c>
      <c r="U1727" s="14">
        <v>0</v>
      </c>
      <c r="V1727" s="14">
        <v>1101</v>
      </c>
      <c r="W1727">
        <f t="shared" si="131"/>
        <v>22</v>
      </c>
      <c r="X1727">
        <f t="shared" si="132"/>
        <v>11589.05</v>
      </c>
      <c r="Y1727">
        <f t="shared" si="133"/>
        <v>0</v>
      </c>
      <c r="Z1727">
        <f t="shared" si="135"/>
        <v>0</v>
      </c>
      <c r="AA1727" s="23">
        <f t="shared" si="134"/>
        <v>893.94031999999993</v>
      </c>
    </row>
    <row r="1728" spans="1:27" x14ac:dyDescent="0.25">
      <c r="A1728" s="10" t="s">
        <v>80</v>
      </c>
      <c r="B1728" s="10" t="s">
        <v>85</v>
      </c>
      <c r="C1728" s="11">
        <v>45726.916666666657</v>
      </c>
      <c r="D1728" s="12">
        <v>43.63</v>
      </c>
      <c r="E1728" s="12">
        <v>43.63</v>
      </c>
      <c r="F1728" s="13">
        <v>38.4</v>
      </c>
      <c r="G1728" s="14">
        <v>2280.46</v>
      </c>
      <c r="H1728" s="12">
        <v>2107.1</v>
      </c>
      <c r="I1728" s="12">
        <v>0</v>
      </c>
      <c r="J1728" s="10">
        <v>12</v>
      </c>
      <c r="K1728" s="10">
        <v>0</v>
      </c>
      <c r="L1728" s="14">
        <v>87569.664000000004</v>
      </c>
      <c r="M1728" s="14">
        <v>-2033.751771964585</v>
      </c>
      <c r="N1728" s="14">
        <v>-8244.9319999999971</v>
      </c>
      <c r="O1728" s="14">
        <v>-6601.0707537045873</v>
      </c>
      <c r="P1728" s="14">
        <v>-6601.0707537045873</v>
      </c>
      <c r="Q1728" s="16">
        <v>0</v>
      </c>
      <c r="R1728" s="14">
        <v>-8.7364422599999934</v>
      </c>
      <c r="S1728" s="16">
        <v>2495.735424</v>
      </c>
      <c r="T1728" s="14">
        <v>2080.320000000002</v>
      </c>
      <c r="U1728" s="14">
        <v>0</v>
      </c>
      <c r="V1728" s="14">
        <v>1101</v>
      </c>
      <c r="W1728">
        <f t="shared" si="131"/>
        <v>22</v>
      </c>
      <c r="X1728">
        <f t="shared" si="132"/>
        <v>25285.199999999997</v>
      </c>
      <c r="Y1728">
        <f t="shared" si="133"/>
        <v>0</v>
      </c>
      <c r="Z1728">
        <f t="shared" si="135"/>
        <v>0</v>
      </c>
      <c r="AA1728" s="23">
        <f t="shared" si="134"/>
        <v>2495.735424</v>
      </c>
    </row>
    <row r="1729" spans="1:27" x14ac:dyDescent="0.25">
      <c r="A1729" s="10" t="s">
        <v>46</v>
      </c>
      <c r="B1729" s="10" t="s">
        <v>47</v>
      </c>
      <c r="C1729" s="11">
        <v>45726.916666666657</v>
      </c>
      <c r="D1729" s="12">
        <v>4</v>
      </c>
      <c r="E1729" s="12">
        <v>4</v>
      </c>
      <c r="F1729" s="13">
        <v>9.8000000000000007</v>
      </c>
      <c r="G1729" s="14">
        <v>2280.46</v>
      </c>
      <c r="H1729" s="12">
        <v>0</v>
      </c>
      <c r="I1729" s="12">
        <v>2107.1</v>
      </c>
      <c r="J1729" s="10">
        <v>0</v>
      </c>
      <c r="K1729" s="10">
        <v>4</v>
      </c>
      <c r="L1729" s="14">
        <v>22348.508000000002</v>
      </c>
      <c r="M1729" s="14">
        <v>-1822.9569032858419</v>
      </c>
      <c r="N1729" s="14">
        <v>-2182.4820000000009</v>
      </c>
      <c r="O1729" s="14">
        <v>-1809.550075285842</v>
      </c>
      <c r="P1729" s="14">
        <v>-1809.550075285842</v>
      </c>
      <c r="Q1729" s="16">
        <v>0</v>
      </c>
      <c r="R1729" s="14">
        <v>-191.55864000000011</v>
      </c>
      <c r="S1729" s="16">
        <v>871.591812</v>
      </c>
      <c r="T1729" s="14">
        <v>-693.44000000000051</v>
      </c>
      <c r="U1729" s="14">
        <v>0</v>
      </c>
      <c r="V1729" s="14">
        <v>1101</v>
      </c>
      <c r="W1729">
        <f t="shared" si="131"/>
        <v>22</v>
      </c>
      <c r="X1729">
        <f t="shared" si="132"/>
        <v>0</v>
      </c>
      <c r="Y1729">
        <f t="shared" si="133"/>
        <v>8428.4</v>
      </c>
      <c r="Z1729">
        <f t="shared" si="135"/>
        <v>0</v>
      </c>
      <c r="AA1729" s="23">
        <f t="shared" si="134"/>
        <v>871.591812</v>
      </c>
    </row>
    <row r="1730" spans="1:27" x14ac:dyDescent="0.25">
      <c r="A1730" s="10" t="s">
        <v>110</v>
      </c>
      <c r="B1730" s="10" t="s">
        <v>111</v>
      </c>
      <c r="C1730" s="11">
        <v>45726.916666666657</v>
      </c>
      <c r="D1730" s="12">
        <v>15.26</v>
      </c>
      <c r="E1730" s="12">
        <v>15.26</v>
      </c>
      <c r="F1730" s="13">
        <v>0</v>
      </c>
      <c r="G1730" s="14">
        <v>2280.46</v>
      </c>
      <c r="H1730" s="12">
        <v>2107.1</v>
      </c>
      <c r="I1730" s="12">
        <v>0</v>
      </c>
      <c r="J1730" s="10">
        <v>0.6</v>
      </c>
      <c r="K1730" s="10">
        <v>0</v>
      </c>
      <c r="L1730" s="14">
        <v>0</v>
      </c>
      <c r="M1730" s="14">
        <v>-1665.673669149367</v>
      </c>
      <c r="N1730" s="14">
        <v>-1005.682860000004</v>
      </c>
      <c r="O1730" s="14">
        <v>-974.11927170936701</v>
      </c>
      <c r="P1730" s="14">
        <v>-974.11927170936701</v>
      </c>
      <c r="Q1730" s="16">
        <v>0</v>
      </c>
      <c r="R1730" s="14">
        <v>-795.57039743999997</v>
      </c>
      <c r="S1730" s="16">
        <v>0</v>
      </c>
      <c r="T1730" s="14">
        <v>104.0160000000001</v>
      </c>
      <c r="U1730" s="14">
        <v>0</v>
      </c>
      <c r="V1730" s="14">
        <v>1101</v>
      </c>
      <c r="W1730">
        <f t="shared" ref="W1730:W1793" si="136">+HOUR(C1730)</f>
        <v>22</v>
      </c>
      <c r="X1730">
        <f t="shared" ref="X1730:X1793" si="137">+J1730*H1730</f>
        <v>1264.26</v>
      </c>
      <c r="Y1730">
        <f t="shared" ref="Y1730:Y1793" si="138">+K1730*I1730</f>
        <v>0</v>
      </c>
      <c r="Z1730">
        <f t="shared" si="135"/>
        <v>0</v>
      </c>
      <c r="AA1730" s="23">
        <f t="shared" ref="AA1730:AA1793" si="139">+Z1730+S1730+Z1730</f>
        <v>0</v>
      </c>
    </row>
    <row r="1731" spans="1:27" x14ac:dyDescent="0.25">
      <c r="A1731" s="10" t="s">
        <v>112</v>
      </c>
      <c r="B1731" s="10" t="s">
        <v>155</v>
      </c>
      <c r="C1731" s="11">
        <v>45726.916666666657</v>
      </c>
      <c r="D1731" s="12">
        <v>0</v>
      </c>
      <c r="E1731" s="12">
        <v>0</v>
      </c>
      <c r="F1731" s="13">
        <v>5.0999999999999996</v>
      </c>
      <c r="G1731" s="14">
        <v>2280.46</v>
      </c>
      <c r="H1731" s="12">
        <v>0</v>
      </c>
      <c r="I1731" s="12">
        <v>2107.1</v>
      </c>
      <c r="J1731" s="10">
        <v>0</v>
      </c>
      <c r="K1731" s="10">
        <v>4.5</v>
      </c>
      <c r="L1731" s="14">
        <v>11630.346</v>
      </c>
      <c r="M1731" s="14">
        <v>-1571.799277036507</v>
      </c>
      <c r="N1731" s="14">
        <v>-727.49399999999957</v>
      </c>
      <c r="O1731" s="14">
        <v>-533.41718203650862</v>
      </c>
      <c r="P1731" s="14">
        <v>-533.41718203650862</v>
      </c>
      <c r="Q1731" s="16">
        <v>0</v>
      </c>
      <c r="R1731" s="14">
        <v>-25.655174999999971</v>
      </c>
      <c r="S1731" s="16">
        <v>-232.60692</v>
      </c>
      <c r="T1731" s="14">
        <v>-780.11999999999841</v>
      </c>
      <c r="U1731" s="14">
        <v>0</v>
      </c>
      <c r="V1731" s="14">
        <v>1101</v>
      </c>
      <c r="W1731">
        <f t="shared" si="136"/>
        <v>22</v>
      </c>
      <c r="X1731">
        <f t="shared" si="137"/>
        <v>0</v>
      </c>
      <c r="Y1731">
        <f t="shared" si="138"/>
        <v>9481.9499999999989</v>
      </c>
      <c r="Z1731">
        <f t="shared" si="135"/>
        <v>509.40915479999995</v>
      </c>
      <c r="AA1731" s="23">
        <f t="shared" si="139"/>
        <v>786.21138959999985</v>
      </c>
    </row>
    <row r="1732" spans="1:27" x14ac:dyDescent="0.25">
      <c r="A1732" s="10" t="s">
        <v>108</v>
      </c>
      <c r="B1732" s="10" t="s">
        <v>108</v>
      </c>
      <c r="C1732" s="11">
        <v>45726.916666666657</v>
      </c>
      <c r="D1732" s="12">
        <v>1.29</v>
      </c>
      <c r="E1732" s="12">
        <v>1.29</v>
      </c>
      <c r="F1732" s="13">
        <v>1.1399999999999999</v>
      </c>
      <c r="G1732" s="14">
        <v>2280.46</v>
      </c>
      <c r="H1732" s="12">
        <v>2107.1</v>
      </c>
      <c r="I1732" s="12">
        <v>0</v>
      </c>
      <c r="J1732" s="10">
        <v>0.9</v>
      </c>
      <c r="K1732" s="10">
        <v>0</v>
      </c>
      <c r="L1732" s="14">
        <v>2599.7244000000001</v>
      </c>
      <c r="M1732" s="14">
        <v>-682.97040430345476</v>
      </c>
      <c r="N1732" s="14">
        <v>-897.24259999999992</v>
      </c>
      <c r="O1732" s="14">
        <v>-853.86072304345487</v>
      </c>
      <c r="P1732" s="14">
        <v>-853.86072304345487</v>
      </c>
      <c r="Q1732" s="16">
        <v>0</v>
      </c>
      <c r="R1732" s="14">
        <v>-45.707259779999987</v>
      </c>
      <c r="S1732" s="16">
        <v>60.573578519999977</v>
      </c>
      <c r="T1732" s="14">
        <v>156.02400000000009</v>
      </c>
      <c r="U1732" s="14">
        <v>0</v>
      </c>
      <c r="V1732" s="14">
        <v>1101</v>
      </c>
      <c r="W1732">
        <f t="shared" si="136"/>
        <v>22</v>
      </c>
      <c r="X1732">
        <f t="shared" si="137"/>
        <v>1896.3899999999999</v>
      </c>
      <c r="Y1732">
        <f t="shared" si="138"/>
        <v>0</v>
      </c>
      <c r="Z1732">
        <f t="shared" si="135"/>
        <v>0</v>
      </c>
      <c r="AA1732" s="23">
        <f t="shared" si="139"/>
        <v>60.573578519999977</v>
      </c>
    </row>
    <row r="1733" spans="1:27" x14ac:dyDescent="0.25">
      <c r="A1733" s="10" t="s">
        <v>21</v>
      </c>
      <c r="B1733" s="10" t="s">
        <v>23</v>
      </c>
      <c r="C1733" s="11">
        <v>45726.916666666657</v>
      </c>
      <c r="D1733" s="12">
        <v>5</v>
      </c>
      <c r="E1733" s="12">
        <v>5</v>
      </c>
      <c r="F1733" s="13">
        <v>8.17</v>
      </c>
      <c r="G1733" s="14">
        <v>2280.46</v>
      </c>
      <c r="H1733" s="12">
        <v>0</v>
      </c>
      <c r="I1733" s="12">
        <v>2107.1</v>
      </c>
      <c r="J1733" s="10">
        <v>0</v>
      </c>
      <c r="K1733" s="10">
        <v>3</v>
      </c>
      <c r="L1733" s="14">
        <v>18631.358199999999</v>
      </c>
      <c r="M1733" s="14">
        <v>-586.98559454550332</v>
      </c>
      <c r="N1733" s="14">
        <v>-206.12329999999989</v>
      </c>
      <c r="O1733" s="14">
        <v>-141.43102734550291</v>
      </c>
      <c r="P1733" s="14">
        <v>-141.43102734550291</v>
      </c>
      <c r="Q1733" s="16">
        <v>0</v>
      </c>
      <c r="R1733" s="14">
        <v>0</v>
      </c>
      <c r="S1733" s="16">
        <v>74.525432800000004</v>
      </c>
      <c r="T1733" s="14">
        <v>-520.08000000000038</v>
      </c>
      <c r="U1733" s="14">
        <v>0</v>
      </c>
      <c r="V1733" s="14">
        <v>1101</v>
      </c>
      <c r="W1733">
        <f t="shared" si="136"/>
        <v>22</v>
      </c>
      <c r="X1733">
        <f t="shared" si="137"/>
        <v>0</v>
      </c>
      <c r="Y1733">
        <f t="shared" si="138"/>
        <v>6321.2999999999993</v>
      </c>
      <c r="Z1733">
        <f t="shared" si="135"/>
        <v>0</v>
      </c>
      <c r="AA1733" s="23">
        <f t="shared" si="139"/>
        <v>74.525432800000004</v>
      </c>
    </row>
    <row r="1734" spans="1:27" x14ac:dyDescent="0.25">
      <c r="A1734" s="10" t="s">
        <v>90</v>
      </c>
      <c r="B1734" s="10" t="s">
        <v>91</v>
      </c>
      <c r="C1734" s="11">
        <v>45726.916666666657</v>
      </c>
      <c r="D1734" s="12">
        <v>4.5</v>
      </c>
      <c r="E1734" s="12">
        <v>4.5</v>
      </c>
      <c r="F1734" s="13">
        <v>9.18</v>
      </c>
      <c r="G1734" s="14">
        <v>2280.46</v>
      </c>
      <c r="H1734" s="12">
        <v>0</v>
      </c>
      <c r="I1734" s="12">
        <v>2107.1</v>
      </c>
      <c r="J1734" s="10">
        <v>0</v>
      </c>
      <c r="K1734" s="10">
        <v>4.7</v>
      </c>
      <c r="L1734" s="14">
        <v>20934.622800000001</v>
      </c>
      <c r="M1734" s="14">
        <v>-564.51536582461779</v>
      </c>
      <c r="N1734" s="14">
        <v>-1.3682759999999761</v>
      </c>
      <c r="O1734" s="14">
        <v>-0.93883942461716907</v>
      </c>
      <c r="P1734" s="14">
        <v>-0.93883942461716907</v>
      </c>
      <c r="Q1734" s="16">
        <v>0</v>
      </c>
      <c r="R1734" s="14">
        <v>0</v>
      </c>
      <c r="S1734" s="16">
        <v>251.2154736</v>
      </c>
      <c r="T1734" s="14">
        <v>-814.7920000000006</v>
      </c>
      <c r="U1734" s="14">
        <v>0</v>
      </c>
      <c r="V1734" s="14">
        <v>1101</v>
      </c>
      <c r="W1734">
        <f t="shared" si="136"/>
        <v>22</v>
      </c>
      <c r="X1734">
        <f t="shared" si="137"/>
        <v>0</v>
      </c>
      <c r="Y1734">
        <f t="shared" si="138"/>
        <v>9903.3700000000008</v>
      </c>
      <c r="Z1734">
        <f t="shared" ref="Z1734:Z1797" si="140">+IFERROR(VLOOKUP(A1734,$AD$2:$AE$7,2,0),0)*L1734</f>
        <v>0</v>
      </c>
      <c r="AA1734" s="23">
        <f t="shared" si="139"/>
        <v>251.2154736</v>
      </c>
    </row>
    <row r="1735" spans="1:27" x14ac:dyDescent="0.25">
      <c r="A1735" s="10" t="s">
        <v>26</v>
      </c>
      <c r="B1735" s="10" t="s">
        <v>28</v>
      </c>
      <c r="C1735" s="11">
        <v>45726.916666666657</v>
      </c>
      <c r="D1735" s="12">
        <v>2.5</v>
      </c>
      <c r="E1735" s="12">
        <v>2.5</v>
      </c>
      <c r="F1735" s="13">
        <v>5.0199999999999996</v>
      </c>
      <c r="G1735" s="14">
        <v>2280.46</v>
      </c>
      <c r="H1735" s="12">
        <v>0</v>
      </c>
      <c r="I1735" s="12">
        <v>2107.1</v>
      </c>
      <c r="J1735" s="10">
        <v>0</v>
      </c>
      <c r="K1735" s="10">
        <v>2.5</v>
      </c>
      <c r="L1735" s="14">
        <v>11447.9092</v>
      </c>
      <c r="M1735" s="14">
        <v>-361.93762493102128</v>
      </c>
      <c r="N1735" s="14">
        <v>-24.249799999999489</v>
      </c>
      <c r="O1735" s="14">
        <v>-14.39694393102098</v>
      </c>
      <c r="P1735" s="14">
        <v>-14.39694393102098</v>
      </c>
      <c r="Q1735" s="16">
        <v>0</v>
      </c>
      <c r="R1735" s="14">
        <v>0</v>
      </c>
      <c r="S1735" s="16">
        <v>85.859318999999985</v>
      </c>
      <c r="T1735" s="14">
        <v>-433.40000000000032</v>
      </c>
      <c r="U1735" s="14">
        <v>0</v>
      </c>
      <c r="V1735" s="14">
        <v>1101</v>
      </c>
      <c r="W1735">
        <f t="shared" si="136"/>
        <v>22</v>
      </c>
      <c r="X1735">
        <f t="shared" si="137"/>
        <v>0</v>
      </c>
      <c r="Y1735">
        <f t="shared" si="138"/>
        <v>5267.75</v>
      </c>
      <c r="Z1735">
        <f t="shared" si="140"/>
        <v>0</v>
      </c>
      <c r="AA1735" s="23">
        <f t="shared" si="139"/>
        <v>85.859318999999985</v>
      </c>
    </row>
    <row r="1736" spans="1:27" x14ac:dyDescent="0.25">
      <c r="A1736" s="10" t="s">
        <v>54</v>
      </c>
      <c r="B1736" s="10" t="s">
        <v>55</v>
      </c>
      <c r="C1736" s="11">
        <v>45726.916666666657</v>
      </c>
      <c r="D1736" s="12">
        <v>2.7</v>
      </c>
      <c r="E1736" s="12">
        <v>2.7</v>
      </c>
      <c r="F1736" s="13">
        <v>0</v>
      </c>
      <c r="G1736" s="14">
        <v>2280.46</v>
      </c>
      <c r="H1736" s="12">
        <v>0</v>
      </c>
      <c r="I1736" s="12">
        <v>0</v>
      </c>
      <c r="J1736" s="10">
        <v>0</v>
      </c>
      <c r="K1736" s="10">
        <v>0</v>
      </c>
      <c r="L1736" s="14">
        <v>0</v>
      </c>
      <c r="M1736" s="14">
        <v>-345.47228205830038</v>
      </c>
      <c r="N1736" s="14">
        <v>-184.71726000000069</v>
      </c>
      <c r="O1736" s="14">
        <v>-169.99088505830031</v>
      </c>
      <c r="P1736" s="14">
        <v>-169.99088505830031</v>
      </c>
      <c r="Q1736" s="16">
        <v>0</v>
      </c>
      <c r="R1736" s="14">
        <v>-175.48139699999999</v>
      </c>
      <c r="S1736" s="16">
        <v>0</v>
      </c>
      <c r="T1736" s="14">
        <v>0</v>
      </c>
      <c r="U1736" s="14">
        <v>0</v>
      </c>
      <c r="V1736" s="14">
        <v>1101</v>
      </c>
      <c r="W1736">
        <f t="shared" si="136"/>
        <v>22</v>
      </c>
      <c r="X1736">
        <f t="shared" si="137"/>
        <v>0</v>
      </c>
      <c r="Y1736">
        <f t="shared" si="138"/>
        <v>0</v>
      </c>
      <c r="Z1736">
        <f t="shared" si="140"/>
        <v>0</v>
      </c>
      <c r="AA1736" s="23">
        <f t="shared" si="139"/>
        <v>0</v>
      </c>
    </row>
    <row r="1737" spans="1:27" x14ac:dyDescent="0.25">
      <c r="A1737" s="10" t="s">
        <v>26</v>
      </c>
      <c r="B1737" s="10" t="s">
        <v>39</v>
      </c>
      <c r="C1737" s="11">
        <v>45726.916666666657</v>
      </c>
      <c r="D1737" s="12">
        <v>6</v>
      </c>
      <c r="E1737" s="12">
        <v>6</v>
      </c>
      <c r="F1737" s="13">
        <v>8.6999999999999993</v>
      </c>
      <c r="G1737" s="14">
        <v>2280.46</v>
      </c>
      <c r="H1737" s="12">
        <v>0</v>
      </c>
      <c r="I1737" s="12">
        <v>2107.1</v>
      </c>
      <c r="J1737" s="10">
        <v>0</v>
      </c>
      <c r="K1737" s="10">
        <v>2.8</v>
      </c>
      <c r="L1737" s="14">
        <v>19840.002</v>
      </c>
      <c r="M1737" s="14">
        <v>-340.66966650957079</v>
      </c>
      <c r="N1737" s="14">
        <v>-6.8413800000001226</v>
      </c>
      <c r="O1737" s="14">
        <v>-4.0616815095717156</v>
      </c>
      <c r="P1737" s="14">
        <v>-4.0616815095717156</v>
      </c>
      <c r="Q1737" s="16">
        <v>0</v>
      </c>
      <c r="R1737" s="14">
        <v>0</v>
      </c>
      <c r="S1737" s="16">
        <v>148.800015</v>
      </c>
      <c r="T1737" s="14">
        <v>-485.40799999999899</v>
      </c>
      <c r="U1737" s="14">
        <v>0</v>
      </c>
      <c r="V1737" s="14">
        <v>1101</v>
      </c>
      <c r="W1737">
        <f t="shared" si="136"/>
        <v>22</v>
      </c>
      <c r="X1737">
        <f t="shared" si="137"/>
        <v>0</v>
      </c>
      <c r="Y1737">
        <f t="shared" si="138"/>
        <v>5899.8799999999992</v>
      </c>
      <c r="Z1737">
        <f t="shared" si="140"/>
        <v>0</v>
      </c>
      <c r="AA1737" s="23">
        <f t="shared" si="139"/>
        <v>148.800015</v>
      </c>
    </row>
    <row r="1738" spans="1:27" x14ac:dyDescent="0.25">
      <c r="A1738" s="10" t="s">
        <v>80</v>
      </c>
      <c r="B1738" s="10" t="s">
        <v>84</v>
      </c>
      <c r="C1738" s="11">
        <v>45726.916666666657</v>
      </c>
      <c r="D1738" s="12">
        <v>1.7</v>
      </c>
      <c r="E1738" s="12">
        <v>1.7</v>
      </c>
      <c r="F1738" s="13">
        <v>0</v>
      </c>
      <c r="G1738" s="14">
        <v>2280.46</v>
      </c>
      <c r="H1738" s="12">
        <v>0</v>
      </c>
      <c r="I1738" s="12">
        <v>2107.1</v>
      </c>
      <c r="J1738" s="10">
        <v>0</v>
      </c>
      <c r="K1738" s="10">
        <v>0.4</v>
      </c>
      <c r="L1738" s="14">
        <v>0</v>
      </c>
      <c r="M1738" s="14">
        <v>-321.43901250880469</v>
      </c>
      <c r="N1738" s="14">
        <v>-143.66898000000049</v>
      </c>
      <c r="O1738" s="14">
        <v>-138.59651830880469</v>
      </c>
      <c r="P1738" s="14">
        <v>-138.59651830880469</v>
      </c>
      <c r="Q1738" s="16">
        <v>0</v>
      </c>
      <c r="R1738" s="14">
        <v>-113.4984942</v>
      </c>
      <c r="S1738" s="16">
        <v>0</v>
      </c>
      <c r="T1738" s="14">
        <v>-69.344000000000051</v>
      </c>
      <c r="U1738" s="14">
        <v>0</v>
      </c>
      <c r="V1738" s="14">
        <v>1101</v>
      </c>
      <c r="W1738">
        <f t="shared" si="136"/>
        <v>22</v>
      </c>
      <c r="X1738">
        <f t="shared" si="137"/>
        <v>0</v>
      </c>
      <c r="Y1738">
        <f t="shared" si="138"/>
        <v>842.84</v>
      </c>
      <c r="Z1738">
        <f t="shared" si="140"/>
        <v>0</v>
      </c>
      <c r="AA1738" s="23">
        <f t="shared" si="139"/>
        <v>0</v>
      </c>
    </row>
    <row r="1739" spans="1:27" x14ac:dyDescent="0.25">
      <c r="A1739" s="10" t="s">
        <v>115</v>
      </c>
      <c r="B1739" s="10" t="s">
        <v>116</v>
      </c>
      <c r="C1739" s="11">
        <v>45726.916666666657</v>
      </c>
      <c r="D1739" s="12">
        <v>2.5</v>
      </c>
      <c r="E1739" s="12">
        <v>2.5</v>
      </c>
      <c r="F1739" s="13">
        <v>3.95</v>
      </c>
      <c r="G1739" s="14">
        <v>2280.46</v>
      </c>
      <c r="H1739" s="12">
        <v>0</v>
      </c>
      <c r="I1739" s="12">
        <v>2107.1</v>
      </c>
      <c r="J1739" s="10">
        <v>0</v>
      </c>
      <c r="K1739" s="10">
        <v>1.4</v>
      </c>
      <c r="L1739" s="14">
        <v>9007.8170000000009</v>
      </c>
      <c r="M1739" s="14">
        <v>-195.22854638110039</v>
      </c>
      <c r="N1739" s="14">
        <v>-60.624500000000317</v>
      </c>
      <c r="O1739" s="14">
        <v>-33.594899381100838</v>
      </c>
      <c r="P1739" s="14">
        <v>-33.594899381100838</v>
      </c>
      <c r="Q1739" s="16">
        <v>0</v>
      </c>
      <c r="R1739" s="14">
        <v>0</v>
      </c>
      <c r="S1739" s="16">
        <v>81.070352999999997</v>
      </c>
      <c r="T1739" s="14">
        <v>-242.7039999999995</v>
      </c>
      <c r="U1739" s="14">
        <v>0</v>
      </c>
      <c r="V1739" s="14">
        <v>1101</v>
      </c>
      <c r="W1739">
        <f t="shared" si="136"/>
        <v>22</v>
      </c>
      <c r="X1739">
        <f t="shared" si="137"/>
        <v>0</v>
      </c>
      <c r="Y1739">
        <f t="shared" si="138"/>
        <v>2949.9399999999996</v>
      </c>
      <c r="Z1739">
        <f t="shared" si="140"/>
        <v>0</v>
      </c>
      <c r="AA1739" s="23">
        <f t="shared" si="139"/>
        <v>81.070352999999997</v>
      </c>
    </row>
    <row r="1740" spans="1:27" x14ac:dyDescent="0.25">
      <c r="A1740" s="10" t="s">
        <v>26</v>
      </c>
      <c r="B1740" s="10" t="s">
        <v>38</v>
      </c>
      <c r="C1740" s="11">
        <v>45726.916666666657</v>
      </c>
      <c r="D1740" s="12">
        <v>2.5</v>
      </c>
      <c r="E1740" s="12">
        <v>2.5</v>
      </c>
      <c r="F1740" s="13">
        <v>3.58</v>
      </c>
      <c r="G1740" s="14">
        <v>2280.46</v>
      </c>
      <c r="H1740" s="12">
        <v>0</v>
      </c>
      <c r="I1740" s="12">
        <v>2107.1</v>
      </c>
      <c r="J1740" s="10">
        <v>0</v>
      </c>
      <c r="K1740" s="10">
        <v>1</v>
      </c>
      <c r="L1740" s="14">
        <v>8164.0468000000001</v>
      </c>
      <c r="M1740" s="14">
        <v>-169.7174247240853</v>
      </c>
      <c r="N1740" s="14">
        <v>-96.999200000000087</v>
      </c>
      <c r="O1740" s="14">
        <v>-57.587775724085198</v>
      </c>
      <c r="P1740" s="14">
        <v>-57.587775724085198</v>
      </c>
      <c r="Q1740" s="16">
        <v>0</v>
      </c>
      <c r="R1740" s="14">
        <v>0</v>
      </c>
      <c r="S1740" s="16">
        <v>61.230350999999999</v>
      </c>
      <c r="T1740" s="14">
        <v>-173.3600000000001</v>
      </c>
      <c r="U1740" s="14">
        <v>0</v>
      </c>
      <c r="V1740" s="14">
        <v>1101</v>
      </c>
      <c r="W1740">
        <f t="shared" si="136"/>
        <v>22</v>
      </c>
      <c r="X1740">
        <f t="shared" si="137"/>
        <v>0</v>
      </c>
      <c r="Y1740">
        <f t="shared" si="138"/>
        <v>2107.1</v>
      </c>
      <c r="Z1740">
        <f t="shared" si="140"/>
        <v>0</v>
      </c>
      <c r="AA1740" s="23">
        <f t="shared" si="139"/>
        <v>61.230350999999999</v>
      </c>
    </row>
    <row r="1741" spans="1:27" x14ac:dyDescent="0.25">
      <c r="A1741" s="10" t="s">
        <v>65</v>
      </c>
      <c r="B1741" s="10" t="s">
        <v>67</v>
      </c>
      <c r="C1741" s="11">
        <v>45726.916666666657</v>
      </c>
      <c r="D1741" s="12">
        <v>1.3</v>
      </c>
      <c r="E1741" s="12">
        <v>1.3</v>
      </c>
      <c r="F1741" s="13">
        <v>2.11</v>
      </c>
      <c r="G1741" s="14">
        <v>2280.46</v>
      </c>
      <c r="H1741" s="12">
        <v>0</v>
      </c>
      <c r="I1741" s="12">
        <v>2107.1</v>
      </c>
      <c r="J1741" s="10">
        <v>0</v>
      </c>
      <c r="K1741" s="10">
        <v>0.7</v>
      </c>
      <c r="L1741" s="14">
        <v>4811.7705999999998</v>
      </c>
      <c r="M1741" s="14">
        <v>-129.8127454790274</v>
      </c>
      <c r="N1741" s="14">
        <v>-133.37389999999979</v>
      </c>
      <c r="O1741" s="14">
        <v>-41.459001679027637</v>
      </c>
      <c r="P1741" s="14">
        <v>-41.459001679027637</v>
      </c>
      <c r="Q1741" s="16">
        <v>0</v>
      </c>
      <c r="R1741" s="14">
        <v>-0.68413799999999103</v>
      </c>
      <c r="S1741" s="16">
        <v>33.682394199999997</v>
      </c>
      <c r="T1741" s="14">
        <v>-121.3519999999998</v>
      </c>
      <c r="U1741" s="14">
        <v>0</v>
      </c>
      <c r="V1741" s="14">
        <v>1101</v>
      </c>
      <c r="W1741">
        <f t="shared" si="136"/>
        <v>22</v>
      </c>
      <c r="X1741">
        <f t="shared" si="137"/>
        <v>0</v>
      </c>
      <c r="Y1741">
        <f t="shared" si="138"/>
        <v>1474.9699999999998</v>
      </c>
      <c r="Z1741">
        <f t="shared" si="140"/>
        <v>0</v>
      </c>
      <c r="AA1741" s="23">
        <f t="shared" si="139"/>
        <v>33.682394199999997</v>
      </c>
    </row>
    <row r="1742" spans="1:27" x14ac:dyDescent="0.25">
      <c r="A1742" s="10" t="s">
        <v>73</v>
      </c>
      <c r="B1742" s="10" t="s">
        <v>75</v>
      </c>
      <c r="C1742" s="11">
        <v>45726.916666666657</v>
      </c>
      <c r="D1742" s="12">
        <v>3.41</v>
      </c>
      <c r="E1742" s="12">
        <v>3.41</v>
      </c>
      <c r="F1742" s="13">
        <v>0</v>
      </c>
      <c r="G1742" s="14">
        <v>2280.46</v>
      </c>
      <c r="H1742" s="12">
        <v>2107.1</v>
      </c>
      <c r="I1742" s="12">
        <v>0</v>
      </c>
      <c r="J1742" s="10">
        <v>1</v>
      </c>
      <c r="K1742" s="10">
        <v>0</v>
      </c>
      <c r="L1742" s="14">
        <v>0</v>
      </c>
      <c r="M1742" s="14">
        <v>-110.05853622887371</v>
      </c>
      <c r="N1742" s="14">
        <v>-164.19312000000059</v>
      </c>
      <c r="O1742" s="14">
        <v>-153.16550240887381</v>
      </c>
      <c r="P1742" s="14">
        <v>-153.16550240887381</v>
      </c>
      <c r="Q1742" s="16">
        <v>0</v>
      </c>
      <c r="R1742" s="14">
        <v>-130.25303382000001</v>
      </c>
      <c r="S1742" s="16">
        <v>0</v>
      </c>
      <c r="T1742" s="14">
        <v>173.3600000000001</v>
      </c>
      <c r="U1742" s="14">
        <v>0</v>
      </c>
      <c r="V1742" s="14">
        <v>1101</v>
      </c>
      <c r="W1742">
        <f t="shared" si="136"/>
        <v>22</v>
      </c>
      <c r="X1742">
        <f t="shared" si="137"/>
        <v>2107.1</v>
      </c>
      <c r="Y1742">
        <f t="shared" si="138"/>
        <v>0</v>
      </c>
      <c r="Z1742">
        <f t="shared" si="140"/>
        <v>0</v>
      </c>
      <c r="AA1742" s="23">
        <f t="shared" si="139"/>
        <v>0</v>
      </c>
    </row>
    <row r="1743" spans="1:27" x14ac:dyDescent="0.25">
      <c r="A1743" s="10" t="s">
        <v>88</v>
      </c>
      <c r="B1743" s="10" t="s">
        <v>89</v>
      </c>
      <c r="C1743" s="11">
        <v>45726.916666666657</v>
      </c>
      <c r="D1743" s="12">
        <v>4.5</v>
      </c>
      <c r="E1743" s="12">
        <v>4.5</v>
      </c>
      <c r="F1743" s="13">
        <v>4.59</v>
      </c>
      <c r="G1743" s="14">
        <v>2280.46</v>
      </c>
      <c r="H1743" s="12">
        <v>0</v>
      </c>
      <c r="I1743" s="12">
        <v>0</v>
      </c>
      <c r="J1743" s="10">
        <v>0</v>
      </c>
      <c r="K1743" s="10">
        <v>0</v>
      </c>
      <c r="L1743" s="14">
        <v>10467.311400000001</v>
      </c>
      <c r="M1743" s="14">
        <v>-74.875249771148532</v>
      </c>
      <c r="N1743" s="14">
        <v>-109.1240999999998</v>
      </c>
      <c r="O1743" s="14">
        <v>-74.875249771148532</v>
      </c>
      <c r="P1743" s="14">
        <v>-74.875249771148532</v>
      </c>
      <c r="Q1743" s="16">
        <v>0</v>
      </c>
      <c r="R1743" s="14">
        <v>0</v>
      </c>
      <c r="S1743" s="16">
        <v>0</v>
      </c>
      <c r="T1743" s="14">
        <v>0</v>
      </c>
      <c r="U1743" s="14">
        <v>0</v>
      </c>
      <c r="V1743" s="14">
        <v>1101</v>
      </c>
      <c r="W1743">
        <f t="shared" si="136"/>
        <v>22</v>
      </c>
      <c r="X1743">
        <f t="shared" si="137"/>
        <v>0</v>
      </c>
      <c r="Y1743">
        <f t="shared" si="138"/>
        <v>0</v>
      </c>
      <c r="Z1743">
        <f t="shared" si="140"/>
        <v>105.71984514</v>
      </c>
      <c r="AA1743" s="23">
        <f t="shared" si="139"/>
        <v>211.43969028000001</v>
      </c>
    </row>
    <row r="1744" spans="1:27" x14ac:dyDescent="0.25">
      <c r="A1744" s="10" t="s">
        <v>98</v>
      </c>
      <c r="B1744" s="10" t="s">
        <v>102</v>
      </c>
      <c r="C1744" s="11">
        <v>45726.916666666657</v>
      </c>
      <c r="D1744" s="12">
        <v>1.04</v>
      </c>
      <c r="E1744" s="12">
        <v>0.52</v>
      </c>
      <c r="F1744" s="13">
        <v>0</v>
      </c>
      <c r="G1744" s="14">
        <v>2280.46</v>
      </c>
      <c r="H1744" s="12">
        <v>0</v>
      </c>
      <c r="I1744" s="12">
        <v>0</v>
      </c>
      <c r="J1744" s="10">
        <v>0</v>
      </c>
      <c r="K1744" s="10">
        <v>0</v>
      </c>
      <c r="L1744" s="14">
        <v>0</v>
      </c>
      <c r="M1744" s="14">
        <v>-65.719905369318127</v>
      </c>
      <c r="N1744" s="14">
        <v>-41.048280000000162</v>
      </c>
      <c r="O1744" s="14">
        <v>-37.615516329318133</v>
      </c>
      <c r="P1744" s="14">
        <v>-37.615516329318133</v>
      </c>
      <c r="Q1744" s="16">
        <v>0</v>
      </c>
      <c r="R1744" s="14">
        <v>-28.104389040000001</v>
      </c>
      <c r="S1744" s="16">
        <v>0</v>
      </c>
      <c r="T1744" s="14">
        <v>0</v>
      </c>
      <c r="U1744" s="14">
        <v>0</v>
      </c>
      <c r="V1744" s="14">
        <v>1101</v>
      </c>
      <c r="W1744">
        <f t="shared" si="136"/>
        <v>22</v>
      </c>
      <c r="X1744">
        <f t="shared" si="137"/>
        <v>0</v>
      </c>
      <c r="Y1744">
        <f t="shared" si="138"/>
        <v>0</v>
      </c>
      <c r="Z1744">
        <f t="shared" si="140"/>
        <v>0</v>
      </c>
      <c r="AA1744" s="23">
        <f t="shared" si="139"/>
        <v>0</v>
      </c>
    </row>
    <row r="1745" spans="1:27" x14ac:dyDescent="0.25">
      <c r="A1745" s="10" t="s">
        <v>65</v>
      </c>
      <c r="B1745" s="10" t="s">
        <v>66</v>
      </c>
      <c r="C1745" s="11">
        <v>45726.916666666657</v>
      </c>
      <c r="D1745" s="12">
        <v>2</v>
      </c>
      <c r="E1745" s="12">
        <v>2</v>
      </c>
      <c r="F1745" s="13">
        <v>2.5299999999999998</v>
      </c>
      <c r="G1745" s="14">
        <v>2280.46</v>
      </c>
      <c r="H1745" s="12">
        <v>0</v>
      </c>
      <c r="I1745" s="12">
        <v>2107.1</v>
      </c>
      <c r="J1745" s="10">
        <v>0</v>
      </c>
      <c r="K1745" s="10">
        <v>0.5</v>
      </c>
      <c r="L1745" s="14">
        <v>5769.5637999999999</v>
      </c>
      <c r="M1745" s="14">
        <v>-57.600053857916642</v>
      </c>
      <c r="N1745" s="14">
        <v>-36.37469999999977</v>
      </c>
      <c r="O1745" s="14">
        <v>-11.307000457916571</v>
      </c>
      <c r="P1745" s="14">
        <v>-11.307000457916571</v>
      </c>
      <c r="Q1745" s="16">
        <v>0</v>
      </c>
      <c r="R1745" s="14">
        <v>0</v>
      </c>
      <c r="S1745" s="16">
        <v>40.386946599999987</v>
      </c>
      <c r="T1745" s="14">
        <v>-86.680000000000064</v>
      </c>
      <c r="U1745" s="14">
        <v>0</v>
      </c>
      <c r="V1745" s="14">
        <v>1101</v>
      </c>
      <c r="W1745">
        <f t="shared" si="136"/>
        <v>22</v>
      </c>
      <c r="X1745">
        <f t="shared" si="137"/>
        <v>0</v>
      </c>
      <c r="Y1745">
        <f t="shared" si="138"/>
        <v>1053.55</v>
      </c>
      <c r="Z1745">
        <f t="shared" si="140"/>
        <v>0</v>
      </c>
      <c r="AA1745" s="23">
        <f t="shared" si="139"/>
        <v>40.386946599999987</v>
      </c>
    </row>
    <row r="1746" spans="1:27" x14ac:dyDescent="0.25">
      <c r="A1746" s="10" t="s">
        <v>59</v>
      </c>
      <c r="B1746" s="10" t="s">
        <v>59</v>
      </c>
      <c r="C1746" s="11">
        <v>45726.916666666657</v>
      </c>
      <c r="D1746" s="12">
        <v>0.3</v>
      </c>
      <c r="E1746" s="12">
        <v>0.3</v>
      </c>
      <c r="F1746" s="13">
        <v>0</v>
      </c>
      <c r="G1746" s="14">
        <v>2280.46</v>
      </c>
      <c r="H1746" s="12">
        <v>0</v>
      </c>
      <c r="I1746" s="12">
        <v>0</v>
      </c>
      <c r="J1746" s="10">
        <v>0</v>
      </c>
      <c r="K1746" s="10">
        <v>0</v>
      </c>
      <c r="L1746" s="14">
        <v>0</v>
      </c>
      <c r="M1746" s="14">
        <v>-39.37791813692585</v>
      </c>
      <c r="N1746" s="14">
        <v>-20.524140000000081</v>
      </c>
      <c r="O1746" s="14">
        <v>-19.87998513692585</v>
      </c>
      <c r="P1746" s="14">
        <v>-19.87998513692585</v>
      </c>
      <c r="Q1746" s="16">
        <v>0</v>
      </c>
      <c r="R1746" s="14">
        <v>-19.497933</v>
      </c>
      <c r="S1746" s="16">
        <v>0</v>
      </c>
      <c r="T1746" s="14">
        <v>0</v>
      </c>
      <c r="U1746" s="14">
        <v>0</v>
      </c>
      <c r="V1746" s="14">
        <v>1101</v>
      </c>
      <c r="W1746">
        <f t="shared" si="136"/>
        <v>22</v>
      </c>
      <c r="X1746">
        <f t="shared" si="137"/>
        <v>0</v>
      </c>
      <c r="Y1746">
        <f t="shared" si="138"/>
        <v>0</v>
      </c>
      <c r="Z1746">
        <f t="shared" si="140"/>
        <v>0</v>
      </c>
      <c r="AA1746" s="23">
        <f t="shared" si="139"/>
        <v>0</v>
      </c>
    </row>
    <row r="1747" spans="1:27" x14ac:dyDescent="0.25">
      <c r="A1747" s="10" t="s">
        <v>54</v>
      </c>
      <c r="B1747" s="10" t="s">
        <v>56</v>
      </c>
      <c r="C1747" s="11">
        <v>45726.916666666657</v>
      </c>
      <c r="D1747" s="12">
        <v>1.1000000000000001</v>
      </c>
      <c r="E1747" s="12">
        <v>1.1000000000000001</v>
      </c>
      <c r="F1747" s="13">
        <v>1.17</v>
      </c>
      <c r="G1747" s="14">
        <v>2280.46</v>
      </c>
      <c r="H1747" s="12">
        <v>2107.1</v>
      </c>
      <c r="I1747" s="12">
        <v>0</v>
      </c>
      <c r="J1747" s="10">
        <v>0.1</v>
      </c>
      <c r="K1747" s="10">
        <v>0</v>
      </c>
      <c r="L1747" s="14">
        <v>2668.1381999999999</v>
      </c>
      <c r="M1747" s="14">
        <v>-35.873125178890717</v>
      </c>
      <c r="N1747" s="14">
        <v>-206.12329999999989</v>
      </c>
      <c r="O1747" s="14">
        <v>-93.02595677889073</v>
      </c>
      <c r="P1747" s="14">
        <v>-93.02595677889073</v>
      </c>
      <c r="Q1747" s="16">
        <v>0</v>
      </c>
      <c r="R1747" s="14">
        <v>-8.2096559999999936</v>
      </c>
      <c r="S1747" s="16">
        <v>48.026487600000003</v>
      </c>
      <c r="T1747" s="14">
        <v>17.336000000000009</v>
      </c>
      <c r="U1747" s="14">
        <v>0</v>
      </c>
      <c r="V1747" s="14">
        <v>1101</v>
      </c>
      <c r="W1747">
        <f t="shared" si="136"/>
        <v>22</v>
      </c>
      <c r="X1747">
        <f t="shared" si="137"/>
        <v>210.71</v>
      </c>
      <c r="Y1747">
        <f t="shared" si="138"/>
        <v>0</v>
      </c>
      <c r="Z1747">
        <f t="shared" si="140"/>
        <v>0</v>
      </c>
      <c r="AA1747" s="23">
        <f t="shared" si="139"/>
        <v>48.026487600000003</v>
      </c>
    </row>
    <row r="1748" spans="1:27" x14ac:dyDescent="0.25">
      <c r="A1748" s="10" t="s">
        <v>77</v>
      </c>
      <c r="B1748" s="10" t="s">
        <v>77</v>
      </c>
      <c r="C1748" s="11">
        <v>45726.916666666657</v>
      </c>
      <c r="D1748" s="12">
        <v>0.56999999999999995</v>
      </c>
      <c r="E1748" s="12">
        <v>0.56999999999999995</v>
      </c>
      <c r="F1748" s="13">
        <v>7.0000000000000007E-2</v>
      </c>
      <c r="G1748" s="14">
        <v>2280.46</v>
      </c>
      <c r="H1748" s="12">
        <v>2107.1</v>
      </c>
      <c r="I1748" s="12">
        <v>0</v>
      </c>
      <c r="J1748" s="10">
        <v>0.1</v>
      </c>
      <c r="K1748" s="10">
        <v>0</v>
      </c>
      <c r="L1748" s="14">
        <v>159.63220000000001</v>
      </c>
      <c r="M1748" s="14">
        <v>-26.88490508154306</v>
      </c>
      <c r="N1748" s="14">
        <v>-29.41793400000012</v>
      </c>
      <c r="O1748" s="14">
        <v>-28.344342561543069</v>
      </c>
      <c r="P1748" s="14">
        <v>-28.344342561543069</v>
      </c>
      <c r="Q1748" s="16">
        <v>0</v>
      </c>
      <c r="R1748" s="14">
        <v>-23.315423039999999</v>
      </c>
      <c r="S1748" s="16">
        <v>7.4388605200000013</v>
      </c>
      <c r="T1748" s="14">
        <v>17.336000000000009</v>
      </c>
      <c r="U1748" s="14">
        <v>0</v>
      </c>
      <c r="V1748" s="14">
        <v>1101</v>
      </c>
      <c r="W1748">
        <f t="shared" si="136"/>
        <v>22</v>
      </c>
      <c r="X1748">
        <f t="shared" si="137"/>
        <v>210.71</v>
      </c>
      <c r="Y1748">
        <f t="shared" si="138"/>
        <v>0</v>
      </c>
      <c r="Z1748">
        <f t="shared" si="140"/>
        <v>0</v>
      </c>
      <c r="AA1748" s="23">
        <f t="shared" si="139"/>
        <v>7.4388605200000013</v>
      </c>
    </row>
    <row r="1749" spans="1:27" x14ac:dyDescent="0.25">
      <c r="A1749" s="10" t="s">
        <v>65</v>
      </c>
      <c r="B1749" s="10" t="s">
        <v>68</v>
      </c>
      <c r="C1749" s="11">
        <v>45726.916666666657</v>
      </c>
      <c r="D1749" s="12">
        <v>2.2000000000000002</v>
      </c>
      <c r="E1749" s="12">
        <v>2.2000000000000002</v>
      </c>
      <c r="F1749" s="13">
        <v>2.36</v>
      </c>
      <c r="G1749" s="14">
        <v>2280.46</v>
      </c>
      <c r="H1749" s="12">
        <v>0</v>
      </c>
      <c r="I1749" s="12">
        <v>0</v>
      </c>
      <c r="J1749" s="10">
        <v>0</v>
      </c>
      <c r="K1749" s="10">
        <v>0</v>
      </c>
      <c r="L1749" s="14">
        <v>5381.8855999999996</v>
      </c>
      <c r="M1749" s="14">
        <v>-26.051493242221952</v>
      </c>
      <c r="N1749" s="14">
        <v>-193.99839999999961</v>
      </c>
      <c r="O1749" s="14">
        <v>-60.304002442221979</v>
      </c>
      <c r="P1749" s="14">
        <v>-60.304002442221979</v>
      </c>
      <c r="Q1749" s="16">
        <v>0</v>
      </c>
      <c r="R1749" s="14">
        <v>-3.4206899999999778</v>
      </c>
      <c r="S1749" s="16">
        <v>37.673199199999999</v>
      </c>
      <c r="T1749" s="14">
        <v>0</v>
      </c>
      <c r="U1749" s="14">
        <v>0</v>
      </c>
      <c r="V1749" s="14">
        <v>1101</v>
      </c>
      <c r="W1749">
        <f t="shared" si="136"/>
        <v>22</v>
      </c>
      <c r="X1749">
        <f t="shared" si="137"/>
        <v>0</v>
      </c>
      <c r="Y1749">
        <f t="shared" si="138"/>
        <v>0</v>
      </c>
      <c r="Z1749">
        <f t="shared" si="140"/>
        <v>0</v>
      </c>
      <c r="AA1749" s="23">
        <f t="shared" si="139"/>
        <v>37.673199199999999</v>
      </c>
    </row>
    <row r="1750" spans="1:27" x14ac:dyDescent="0.25">
      <c r="A1750" s="10" t="s">
        <v>26</v>
      </c>
      <c r="B1750" s="10" t="s">
        <v>27</v>
      </c>
      <c r="C1750" s="11">
        <v>45726.916666666657</v>
      </c>
      <c r="D1750" s="12">
        <v>33.39</v>
      </c>
      <c r="E1750" s="12">
        <v>33.39</v>
      </c>
      <c r="F1750" s="13">
        <v>34.619999999999997</v>
      </c>
      <c r="G1750" s="14">
        <v>2280.46</v>
      </c>
      <c r="H1750" s="12">
        <v>0</v>
      </c>
      <c r="I1750" s="12">
        <v>2107.1</v>
      </c>
      <c r="J1750" s="10">
        <v>0</v>
      </c>
      <c r="K1750" s="10">
        <v>0.5</v>
      </c>
      <c r="L1750" s="14">
        <v>78949.525200000018</v>
      </c>
      <c r="M1750" s="14">
        <v>-24.820957516770701</v>
      </c>
      <c r="N1750" s="14">
        <v>-872.99280000000726</v>
      </c>
      <c r="O1750" s="14">
        <v>-518.28998151677058</v>
      </c>
      <c r="P1750" s="14">
        <v>-518.28998151677058</v>
      </c>
      <c r="Q1750" s="16">
        <v>0</v>
      </c>
      <c r="R1750" s="14">
        <v>-11.97241500000005</v>
      </c>
      <c r="S1750" s="16">
        <v>592.12143900000001</v>
      </c>
      <c r="T1750" s="14">
        <v>-86.680000000000064</v>
      </c>
      <c r="U1750" s="14">
        <v>0</v>
      </c>
      <c r="V1750" s="14">
        <v>1101</v>
      </c>
      <c r="W1750">
        <f t="shared" si="136"/>
        <v>22</v>
      </c>
      <c r="X1750">
        <f t="shared" si="137"/>
        <v>0</v>
      </c>
      <c r="Y1750">
        <f t="shared" si="138"/>
        <v>1053.55</v>
      </c>
      <c r="Z1750">
        <f t="shared" si="140"/>
        <v>0</v>
      </c>
      <c r="AA1750" s="23">
        <f t="shared" si="139"/>
        <v>592.12143900000001</v>
      </c>
    </row>
    <row r="1751" spans="1:27" x14ac:dyDescent="0.25">
      <c r="A1751" s="10" t="s">
        <v>71</v>
      </c>
      <c r="B1751" s="10" t="s">
        <v>72</v>
      </c>
      <c r="C1751" s="11">
        <v>45726.916666666657</v>
      </c>
      <c r="D1751" s="12">
        <v>0.38</v>
      </c>
      <c r="E1751" s="12">
        <v>0.38</v>
      </c>
      <c r="F1751" s="13">
        <v>0.45</v>
      </c>
      <c r="G1751" s="14">
        <v>2280.46</v>
      </c>
      <c r="H1751" s="12">
        <v>0</v>
      </c>
      <c r="I1751" s="12">
        <v>0</v>
      </c>
      <c r="J1751" s="10">
        <v>0</v>
      </c>
      <c r="K1751" s="10">
        <v>0</v>
      </c>
      <c r="L1751" s="14">
        <v>1026.2070000000001</v>
      </c>
      <c r="M1751" s="14">
        <v>-14.148059885574231</v>
      </c>
      <c r="N1751" s="14">
        <v>-60.624499999999991</v>
      </c>
      <c r="O1751" s="14">
        <v>-43.500074885574307</v>
      </c>
      <c r="P1751" s="14">
        <v>-43.500074885574307</v>
      </c>
      <c r="Q1751" s="16">
        <v>0</v>
      </c>
      <c r="R1751" s="14">
        <v>0</v>
      </c>
      <c r="S1751" s="16">
        <v>29.35201500000008</v>
      </c>
      <c r="T1751" s="14">
        <v>0</v>
      </c>
      <c r="U1751" s="14">
        <v>0</v>
      </c>
      <c r="V1751" s="14">
        <v>1101</v>
      </c>
      <c r="W1751">
        <f t="shared" si="136"/>
        <v>22</v>
      </c>
      <c r="X1751">
        <f t="shared" si="137"/>
        <v>0</v>
      </c>
      <c r="Y1751">
        <f t="shared" si="138"/>
        <v>0</v>
      </c>
      <c r="Z1751">
        <f t="shared" si="140"/>
        <v>44.947866600000005</v>
      </c>
      <c r="AA1751" s="23">
        <f t="shared" si="139"/>
        <v>119.24774820000007</v>
      </c>
    </row>
    <row r="1752" spans="1:27" x14ac:dyDescent="0.25">
      <c r="A1752" s="10" t="s">
        <v>92</v>
      </c>
      <c r="B1752" s="10" t="s">
        <v>93</v>
      </c>
      <c r="C1752" s="11">
        <v>45726.916666666657</v>
      </c>
      <c r="D1752" s="12">
        <v>4.0999999999999996</v>
      </c>
      <c r="E1752" s="12">
        <v>4.0999999999999996</v>
      </c>
      <c r="F1752" s="13">
        <v>5.18</v>
      </c>
      <c r="G1752" s="14">
        <v>2280.46</v>
      </c>
      <c r="H1752" s="12">
        <v>0</v>
      </c>
      <c r="I1752" s="12">
        <v>2107.1</v>
      </c>
      <c r="J1752" s="10">
        <v>0</v>
      </c>
      <c r="K1752" s="10">
        <v>0.9</v>
      </c>
      <c r="L1752" s="14">
        <v>11812.782800000001</v>
      </c>
      <c r="M1752" s="14">
        <v>-12.81748610229721</v>
      </c>
      <c r="N1752" s="14">
        <v>-218.24819999999971</v>
      </c>
      <c r="O1752" s="14">
        <v>-149.75049954229709</v>
      </c>
      <c r="P1752" s="14">
        <v>-149.75049954229709</v>
      </c>
      <c r="Q1752" s="16">
        <v>0</v>
      </c>
      <c r="R1752" s="14">
        <v>0</v>
      </c>
      <c r="S1752" s="16">
        <v>292.95701344000003</v>
      </c>
      <c r="T1752" s="14">
        <v>-156.02400000000009</v>
      </c>
      <c r="U1752" s="14">
        <v>0</v>
      </c>
      <c r="V1752" s="14">
        <v>1101</v>
      </c>
      <c r="W1752">
        <f t="shared" si="136"/>
        <v>22</v>
      </c>
      <c r="X1752">
        <f t="shared" si="137"/>
        <v>0</v>
      </c>
      <c r="Y1752">
        <f t="shared" si="138"/>
        <v>1896.3899999999999</v>
      </c>
      <c r="Z1752">
        <f t="shared" si="140"/>
        <v>0</v>
      </c>
      <c r="AA1752" s="23">
        <f t="shared" si="139"/>
        <v>292.95701344000003</v>
      </c>
    </row>
    <row r="1753" spans="1:27" x14ac:dyDescent="0.25">
      <c r="A1753" s="10" t="s">
        <v>80</v>
      </c>
      <c r="B1753" s="10" t="s">
        <v>83</v>
      </c>
      <c r="C1753" s="11">
        <v>45726.916666666657</v>
      </c>
      <c r="D1753" s="12">
        <v>0.4</v>
      </c>
      <c r="E1753" s="12">
        <v>0.4</v>
      </c>
      <c r="F1753" s="13">
        <v>0.43</v>
      </c>
      <c r="G1753" s="14">
        <v>2280.46</v>
      </c>
      <c r="H1753" s="12">
        <v>0</v>
      </c>
      <c r="I1753" s="12">
        <v>0</v>
      </c>
      <c r="J1753" s="10">
        <v>0</v>
      </c>
      <c r="K1753" s="10">
        <v>0</v>
      </c>
      <c r="L1753" s="14">
        <v>980.59780000000001</v>
      </c>
      <c r="M1753" s="14">
        <v>-5.0945149133170879</v>
      </c>
      <c r="N1753" s="14">
        <v>-36.374699999999969</v>
      </c>
      <c r="O1753" s="14">
        <v>-23.532034013317091</v>
      </c>
      <c r="P1753" s="14">
        <v>-23.532034013317091</v>
      </c>
      <c r="Q1753" s="16">
        <v>0</v>
      </c>
      <c r="R1753" s="14">
        <v>-0.68413799999999769</v>
      </c>
      <c r="S1753" s="16">
        <v>19.1216571</v>
      </c>
      <c r="T1753" s="14">
        <v>0</v>
      </c>
      <c r="U1753" s="14">
        <v>0</v>
      </c>
      <c r="V1753" s="14">
        <v>1101</v>
      </c>
      <c r="W1753">
        <f t="shared" si="136"/>
        <v>22</v>
      </c>
      <c r="X1753">
        <f t="shared" si="137"/>
        <v>0</v>
      </c>
      <c r="Y1753">
        <f t="shared" si="138"/>
        <v>0</v>
      </c>
      <c r="Z1753">
        <f t="shared" si="140"/>
        <v>0</v>
      </c>
      <c r="AA1753" s="23">
        <f t="shared" si="139"/>
        <v>19.1216571</v>
      </c>
    </row>
    <row r="1754" spans="1:27" x14ac:dyDescent="0.25">
      <c r="A1754" s="10" t="s">
        <v>26</v>
      </c>
      <c r="B1754" s="10" t="s">
        <v>26</v>
      </c>
      <c r="C1754" s="11">
        <v>45726.916666666657</v>
      </c>
      <c r="D1754" s="12">
        <v>0</v>
      </c>
      <c r="E1754" s="12">
        <v>0</v>
      </c>
      <c r="F1754" s="13">
        <v>0</v>
      </c>
      <c r="G1754" s="14">
        <v>2280.46</v>
      </c>
      <c r="H1754" s="12">
        <v>0</v>
      </c>
      <c r="I1754" s="12">
        <v>0</v>
      </c>
      <c r="J1754" s="10">
        <v>0</v>
      </c>
      <c r="K1754" s="10">
        <v>0</v>
      </c>
      <c r="L1754" s="14">
        <v>0</v>
      </c>
      <c r="M1754" s="14">
        <v>0</v>
      </c>
      <c r="N1754" s="14">
        <v>0</v>
      </c>
      <c r="O1754" s="14">
        <v>0</v>
      </c>
      <c r="P1754" s="14">
        <v>0</v>
      </c>
      <c r="Q1754" s="16">
        <v>0</v>
      </c>
      <c r="R1754" s="14">
        <v>0</v>
      </c>
      <c r="S1754" s="16">
        <v>0</v>
      </c>
      <c r="T1754" s="14">
        <v>0</v>
      </c>
      <c r="U1754" s="14">
        <v>0</v>
      </c>
      <c r="V1754" s="14">
        <v>1101</v>
      </c>
      <c r="W1754">
        <f t="shared" si="136"/>
        <v>22</v>
      </c>
      <c r="X1754">
        <f t="shared" si="137"/>
        <v>0</v>
      </c>
      <c r="Y1754">
        <f t="shared" si="138"/>
        <v>0</v>
      </c>
      <c r="Z1754">
        <f t="shared" si="140"/>
        <v>0</v>
      </c>
      <c r="AA1754" s="23">
        <f t="shared" si="139"/>
        <v>0</v>
      </c>
    </row>
    <row r="1755" spans="1:27" x14ac:dyDescent="0.25">
      <c r="A1755" s="10" t="s">
        <v>112</v>
      </c>
      <c r="B1755" s="10" t="s">
        <v>154</v>
      </c>
      <c r="C1755" s="11">
        <v>45726.916666666657</v>
      </c>
      <c r="D1755" s="12">
        <v>0</v>
      </c>
      <c r="E1755" s="12">
        <v>0</v>
      </c>
      <c r="F1755" s="13">
        <v>0</v>
      </c>
      <c r="G1755" s="14">
        <v>2280.46</v>
      </c>
      <c r="H1755" s="12">
        <v>0</v>
      </c>
      <c r="I1755" s="12">
        <v>0</v>
      </c>
      <c r="J1755" s="10">
        <v>0</v>
      </c>
      <c r="K1755" s="10">
        <v>0</v>
      </c>
      <c r="L1755" s="14">
        <v>0</v>
      </c>
      <c r="M1755" s="14">
        <v>0</v>
      </c>
      <c r="N1755" s="14">
        <v>0</v>
      </c>
      <c r="O1755" s="14">
        <v>0</v>
      </c>
      <c r="P1755" s="14">
        <v>0</v>
      </c>
      <c r="Q1755" s="16">
        <v>0</v>
      </c>
      <c r="R1755" s="14">
        <v>0</v>
      </c>
      <c r="S1755" s="16">
        <v>0</v>
      </c>
      <c r="T1755" s="14">
        <v>0</v>
      </c>
      <c r="U1755" s="14">
        <v>0</v>
      </c>
      <c r="V1755" s="14">
        <v>1101</v>
      </c>
      <c r="W1755">
        <f t="shared" si="136"/>
        <v>22</v>
      </c>
      <c r="X1755">
        <f t="shared" si="137"/>
        <v>0</v>
      </c>
      <c r="Y1755">
        <f t="shared" si="138"/>
        <v>0</v>
      </c>
      <c r="Z1755">
        <f t="shared" si="140"/>
        <v>0</v>
      </c>
      <c r="AA1755" s="23">
        <f t="shared" si="139"/>
        <v>0</v>
      </c>
    </row>
    <row r="1756" spans="1:27" x14ac:dyDescent="0.25">
      <c r="A1756" s="10" t="s">
        <v>108</v>
      </c>
      <c r="B1756" s="10" t="s">
        <v>109</v>
      </c>
      <c r="C1756" s="11">
        <v>45726.916666666657</v>
      </c>
      <c r="D1756" s="12">
        <v>0</v>
      </c>
      <c r="E1756" s="12">
        <v>0</v>
      </c>
      <c r="F1756" s="13">
        <v>0</v>
      </c>
      <c r="G1756" s="14">
        <v>2280.46</v>
      </c>
      <c r="H1756" s="12">
        <v>0</v>
      </c>
      <c r="I1756" s="12">
        <v>0</v>
      </c>
      <c r="J1756" s="10">
        <v>0</v>
      </c>
      <c r="K1756" s="10">
        <v>0</v>
      </c>
      <c r="L1756" s="14">
        <v>0</v>
      </c>
      <c r="M1756" s="14">
        <v>0</v>
      </c>
      <c r="N1756" s="14">
        <v>0</v>
      </c>
      <c r="O1756" s="14">
        <v>0</v>
      </c>
      <c r="P1756" s="14">
        <v>0</v>
      </c>
      <c r="Q1756" s="16">
        <v>0</v>
      </c>
      <c r="R1756" s="14">
        <v>0</v>
      </c>
      <c r="S1756" s="16">
        <v>0</v>
      </c>
      <c r="T1756" s="14">
        <v>0</v>
      </c>
      <c r="U1756" s="14">
        <v>0</v>
      </c>
      <c r="V1756" s="14">
        <v>1101</v>
      </c>
      <c r="W1756">
        <f t="shared" si="136"/>
        <v>22</v>
      </c>
      <c r="X1756">
        <f t="shared" si="137"/>
        <v>0</v>
      </c>
      <c r="Y1756">
        <f t="shared" si="138"/>
        <v>0</v>
      </c>
      <c r="Z1756">
        <f t="shared" si="140"/>
        <v>0</v>
      </c>
      <c r="AA1756" s="23">
        <f t="shared" si="139"/>
        <v>0</v>
      </c>
    </row>
    <row r="1757" spans="1:27" x14ac:dyDescent="0.25">
      <c r="A1757" s="10" t="s">
        <v>54</v>
      </c>
      <c r="B1757" s="10" t="s">
        <v>54</v>
      </c>
      <c r="C1757" s="11">
        <v>45726.916666666657</v>
      </c>
      <c r="D1757" s="12">
        <v>0</v>
      </c>
      <c r="E1757" s="12">
        <v>0</v>
      </c>
      <c r="F1757" s="13">
        <v>0</v>
      </c>
      <c r="G1757" s="14">
        <v>2280.46</v>
      </c>
      <c r="H1757" s="12">
        <v>0</v>
      </c>
      <c r="I1757" s="12">
        <v>0</v>
      </c>
      <c r="J1757" s="10">
        <v>0</v>
      </c>
      <c r="K1757" s="10">
        <v>0</v>
      </c>
      <c r="L1757" s="14">
        <v>0</v>
      </c>
      <c r="M1757" s="14">
        <v>0</v>
      </c>
      <c r="N1757" s="14">
        <v>0</v>
      </c>
      <c r="O1757" s="14">
        <v>0</v>
      </c>
      <c r="P1757" s="14">
        <v>0</v>
      </c>
      <c r="Q1757" s="16">
        <v>0</v>
      </c>
      <c r="R1757" s="14">
        <v>0</v>
      </c>
      <c r="S1757" s="16">
        <v>0</v>
      </c>
      <c r="T1757" s="14">
        <v>0</v>
      </c>
      <c r="U1757" s="14">
        <v>0</v>
      </c>
      <c r="V1757" s="14">
        <v>1101</v>
      </c>
      <c r="W1757">
        <f t="shared" si="136"/>
        <v>22</v>
      </c>
      <c r="X1757">
        <f t="shared" si="137"/>
        <v>0</v>
      </c>
      <c r="Y1757">
        <f t="shared" si="138"/>
        <v>0</v>
      </c>
      <c r="Z1757">
        <f t="shared" si="140"/>
        <v>0</v>
      </c>
      <c r="AA1757" s="23">
        <f t="shared" si="139"/>
        <v>0</v>
      </c>
    </row>
    <row r="1758" spans="1:27" x14ac:dyDescent="0.25">
      <c r="A1758" s="10" t="s">
        <v>118</v>
      </c>
      <c r="B1758" s="10" t="s">
        <v>120</v>
      </c>
      <c r="C1758" s="11">
        <v>45726.916666666657</v>
      </c>
      <c r="D1758" s="12">
        <v>0</v>
      </c>
      <c r="E1758" s="12">
        <v>0</v>
      </c>
      <c r="F1758" s="13">
        <v>0</v>
      </c>
      <c r="G1758" s="14">
        <v>2280.46</v>
      </c>
      <c r="H1758" s="12">
        <v>0</v>
      </c>
      <c r="I1758" s="12">
        <v>0</v>
      </c>
      <c r="J1758" s="10">
        <v>0</v>
      </c>
      <c r="K1758" s="10">
        <v>0</v>
      </c>
      <c r="L1758" s="14">
        <v>0</v>
      </c>
      <c r="M1758" s="14">
        <v>0</v>
      </c>
      <c r="N1758" s="14">
        <v>0</v>
      </c>
      <c r="O1758" s="14">
        <v>0</v>
      </c>
      <c r="P1758" s="14">
        <v>0</v>
      </c>
      <c r="Q1758" s="16">
        <v>0</v>
      </c>
      <c r="R1758" s="14">
        <v>0</v>
      </c>
      <c r="S1758" s="16">
        <v>0</v>
      </c>
      <c r="T1758" s="14">
        <v>0</v>
      </c>
      <c r="U1758" s="14">
        <v>0</v>
      </c>
      <c r="V1758" s="14">
        <v>1101</v>
      </c>
      <c r="W1758">
        <f t="shared" si="136"/>
        <v>22</v>
      </c>
      <c r="X1758">
        <f t="shared" si="137"/>
        <v>0</v>
      </c>
      <c r="Y1758">
        <f t="shared" si="138"/>
        <v>0</v>
      </c>
      <c r="Z1758">
        <f t="shared" si="140"/>
        <v>0</v>
      </c>
      <c r="AA1758" s="23">
        <f t="shared" si="139"/>
        <v>0</v>
      </c>
    </row>
    <row r="1759" spans="1:27" x14ac:dyDescent="0.25">
      <c r="A1759" s="10" t="s">
        <v>80</v>
      </c>
      <c r="B1759" s="10" t="s">
        <v>81</v>
      </c>
      <c r="C1759" s="11">
        <v>45726.916666666657</v>
      </c>
      <c r="D1759" s="12">
        <v>0</v>
      </c>
      <c r="E1759" s="12">
        <v>0</v>
      </c>
      <c r="F1759" s="13">
        <v>0</v>
      </c>
      <c r="G1759" s="14">
        <v>2280.46</v>
      </c>
      <c r="H1759" s="12">
        <v>0</v>
      </c>
      <c r="I1759" s="12">
        <v>0</v>
      </c>
      <c r="J1759" s="10">
        <v>0</v>
      </c>
      <c r="K1759" s="10">
        <v>0</v>
      </c>
      <c r="L1759" s="14">
        <v>0</v>
      </c>
      <c r="M1759" s="14">
        <v>0</v>
      </c>
      <c r="N1759" s="14">
        <v>0</v>
      </c>
      <c r="O1759" s="14">
        <v>0</v>
      </c>
      <c r="P1759" s="14">
        <v>0</v>
      </c>
      <c r="Q1759" s="16">
        <v>0</v>
      </c>
      <c r="R1759" s="14">
        <v>0</v>
      </c>
      <c r="S1759" s="16">
        <v>0</v>
      </c>
      <c r="T1759" s="14">
        <v>0</v>
      </c>
      <c r="U1759" s="14">
        <v>0</v>
      </c>
      <c r="V1759" s="14">
        <v>1101</v>
      </c>
      <c r="W1759">
        <f t="shared" si="136"/>
        <v>22</v>
      </c>
      <c r="X1759">
        <f t="shared" si="137"/>
        <v>0</v>
      </c>
      <c r="Y1759">
        <f t="shared" si="138"/>
        <v>0</v>
      </c>
      <c r="Z1759">
        <f t="shared" si="140"/>
        <v>0</v>
      </c>
      <c r="AA1759" s="23">
        <f t="shared" si="139"/>
        <v>0</v>
      </c>
    </row>
    <row r="1760" spans="1:27" x14ac:dyDescent="0.25">
      <c r="A1760" s="10" t="s">
        <v>26</v>
      </c>
      <c r="B1760" s="10" t="s">
        <v>30</v>
      </c>
      <c r="C1760" s="11">
        <v>45726.916666666657</v>
      </c>
      <c r="D1760" s="12">
        <v>0</v>
      </c>
      <c r="E1760" s="12">
        <v>0</v>
      </c>
      <c r="F1760" s="13">
        <v>0</v>
      </c>
      <c r="G1760" s="14">
        <v>2280.46</v>
      </c>
      <c r="H1760" s="12">
        <v>0</v>
      </c>
      <c r="I1760" s="12">
        <v>0</v>
      </c>
      <c r="J1760" s="10">
        <v>0</v>
      </c>
      <c r="K1760" s="10">
        <v>0</v>
      </c>
      <c r="L1760" s="14">
        <v>0</v>
      </c>
      <c r="M1760" s="14">
        <v>0</v>
      </c>
      <c r="N1760" s="14">
        <v>0</v>
      </c>
      <c r="O1760" s="14">
        <v>0</v>
      </c>
      <c r="P1760" s="14">
        <v>0</v>
      </c>
      <c r="Q1760" s="16">
        <v>0</v>
      </c>
      <c r="R1760" s="14">
        <v>0</v>
      </c>
      <c r="S1760" s="16">
        <v>0</v>
      </c>
      <c r="T1760" s="14">
        <v>0</v>
      </c>
      <c r="U1760" s="14">
        <v>0</v>
      </c>
      <c r="V1760" s="14">
        <v>1101</v>
      </c>
      <c r="W1760">
        <f t="shared" si="136"/>
        <v>22</v>
      </c>
      <c r="X1760">
        <f t="shared" si="137"/>
        <v>0</v>
      </c>
      <c r="Y1760">
        <f t="shared" si="138"/>
        <v>0</v>
      </c>
      <c r="Z1760">
        <f t="shared" si="140"/>
        <v>0</v>
      </c>
      <c r="AA1760" s="23">
        <f t="shared" si="139"/>
        <v>0</v>
      </c>
    </row>
    <row r="1761" spans="1:27" x14ac:dyDescent="0.25">
      <c r="A1761" s="10" t="s">
        <v>112</v>
      </c>
      <c r="B1761" s="10" t="s">
        <v>114</v>
      </c>
      <c r="C1761" s="11">
        <v>45726.916666666657</v>
      </c>
      <c r="D1761" s="12">
        <v>0</v>
      </c>
      <c r="E1761" s="12">
        <v>0</v>
      </c>
      <c r="F1761" s="13">
        <v>0</v>
      </c>
      <c r="G1761" s="14">
        <v>2280.46</v>
      </c>
      <c r="H1761" s="12">
        <v>0</v>
      </c>
      <c r="I1761" s="12">
        <v>0</v>
      </c>
      <c r="J1761" s="10">
        <v>0</v>
      </c>
      <c r="K1761" s="10">
        <v>0</v>
      </c>
      <c r="L1761" s="14">
        <v>0</v>
      </c>
      <c r="M1761" s="14">
        <v>0</v>
      </c>
      <c r="N1761" s="14">
        <v>0</v>
      </c>
      <c r="O1761" s="14">
        <v>0</v>
      </c>
      <c r="P1761" s="14">
        <v>0</v>
      </c>
      <c r="Q1761" s="16">
        <v>0</v>
      </c>
      <c r="R1761" s="14">
        <v>0</v>
      </c>
      <c r="S1761" s="16">
        <v>0</v>
      </c>
      <c r="T1761" s="14">
        <v>0</v>
      </c>
      <c r="U1761" s="14">
        <v>0</v>
      </c>
      <c r="V1761" s="14">
        <v>1101</v>
      </c>
      <c r="W1761">
        <f t="shared" si="136"/>
        <v>22</v>
      </c>
      <c r="X1761">
        <f t="shared" si="137"/>
        <v>0</v>
      </c>
      <c r="Y1761">
        <f t="shared" si="138"/>
        <v>0</v>
      </c>
      <c r="Z1761">
        <f t="shared" si="140"/>
        <v>0</v>
      </c>
      <c r="AA1761" s="23">
        <f t="shared" si="139"/>
        <v>0</v>
      </c>
    </row>
    <row r="1762" spans="1:27" x14ac:dyDescent="0.25">
      <c r="A1762" s="10" t="s">
        <v>78</v>
      </c>
      <c r="B1762" s="10" t="s">
        <v>79</v>
      </c>
      <c r="C1762" s="11">
        <v>45726.916666666657</v>
      </c>
      <c r="D1762" s="12">
        <v>0</v>
      </c>
      <c r="E1762" s="12">
        <v>0</v>
      </c>
      <c r="F1762" s="13">
        <v>0</v>
      </c>
      <c r="G1762" s="14">
        <v>2280.46</v>
      </c>
      <c r="H1762" s="12">
        <v>0</v>
      </c>
      <c r="I1762" s="12">
        <v>0</v>
      </c>
      <c r="J1762" s="10">
        <v>0</v>
      </c>
      <c r="K1762" s="10">
        <v>0</v>
      </c>
      <c r="L1762" s="14">
        <v>0</v>
      </c>
      <c r="M1762" s="14">
        <v>0</v>
      </c>
      <c r="N1762" s="14">
        <v>0</v>
      </c>
      <c r="O1762" s="14">
        <v>0</v>
      </c>
      <c r="P1762" s="14">
        <v>0</v>
      </c>
      <c r="Q1762" s="16">
        <v>0</v>
      </c>
      <c r="R1762" s="14">
        <v>0</v>
      </c>
      <c r="S1762" s="16">
        <v>0</v>
      </c>
      <c r="T1762" s="14">
        <v>0</v>
      </c>
      <c r="U1762" s="14">
        <v>0</v>
      </c>
      <c r="V1762" s="14">
        <v>1101</v>
      </c>
      <c r="W1762">
        <f t="shared" si="136"/>
        <v>22</v>
      </c>
      <c r="X1762">
        <f t="shared" si="137"/>
        <v>0</v>
      </c>
      <c r="Y1762">
        <f t="shared" si="138"/>
        <v>0</v>
      </c>
      <c r="Z1762">
        <f t="shared" si="140"/>
        <v>0</v>
      </c>
      <c r="AA1762" s="23">
        <f t="shared" si="139"/>
        <v>0</v>
      </c>
    </row>
    <row r="1763" spans="1:27" x14ac:dyDescent="0.25">
      <c r="A1763" s="10" t="s">
        <v>80</v>
      </c>
      <c r="B1763" s="10" t="s">
        <v>82</v>
      </c>
      <c r="C1763" s="11">
        <v>45726.916666666657</v>
      </c>
      <c r="D1763" s="12">
        <v>0</v>
      </c>
      <c r="E1763" s="12">
        <v>0</v>
      </c>
      <c r="F1763" s="13">
        <v>0</v>
      </c>
      <c r="G1763" s="14">
        <v>2280.46</v>
      </c>
      <c r="H1763" s="12">
        <v>0</v>
      </c>
      <c r="I1763" s="12">
        <v>0</v>
      </c>
      <c r="J1763" s="10">
        <v>0</v>
      </c>
      <c r="K1763" s="10">
        <v>0</v>
      </c>
      <c r="L1763" s="14">
        <v>0</v>
      </c>
      <c r="M1763" s="14">
        <v>0</v>
      </c>
      <c r="N1763" s="14">
        <v>0</v>
      </c>
      <c r="O1763" s="14">
        <v>0</v>
      </c>
      <c r="P1763" s="14">
        <v>0</v>
      </c>
      <c r="Q1763" s="16">
        <v>0</v>
      </c>
      <c r="R1763" s="14">
        <v>0</v>
      </c>
      <c r="S1763" s="16">
        <v>0</v>
      </c>
      <c r="T1763" s="14">
        <v>0</v>
      </c>
      <c r="U1763" s="14">
        <v>0</v>
      </c>
      <c r="V1763" s="14">
        <v>1101</v>
      </c>
      <c r="W1763">
        <f t="shared" si="136"/>
        <v>22</v>
      </c>
      <c r="X1763">
        <f t="shared" si="137"/>
        <v>0</v>
      </c>
      <c r="Y1763">
        <f t="shared" si="138"/>
        <v>0</v>
      </c>
      <c r="Z1763">
        <f t="shared" si="140"/>
        <v>0</v>
      </c>
      <c r="AA1763" s="23">
        <f t="shared" si="139"/>
        <v>0</v>
      </c>
    </row>
    <row r="1764" spans="1:27" x14ac:dyDescent="0.25">
      <c r="A1764" s="10" t="s">
        <v>26</v>
      </c>
      <c r="B1764" s="10" t="s">
        <v>31</v>
      </c>
      <c r="C1764" s="11">
        <v>45726.916666666657</v>
      </c>
      <c r="D1764" s="12">
        <v>0</v>
      </c>
      <c r="E1764" s="12">
        <v>0</v>
      </c>
      <c r="F1764" s="13">
        <v>0</v>
      </c>
      <c r="G1764" s="14">
        <v>2280.46</v>
      </c>
      <c r="H1764" s="12">
        <v>0</v>
      </c>
      <c r="I1764" s="12">
        <v>0</v>
      </c>
      <c r="J1764" s="10">
        <v>0</v>
      </c>
      <c r="K1764" s="10">
        <v>0</v>
      </c>
      <c r="L1764" s="14">
        <v>0</v>
      </c>
      <c r="M1764" s="14">
        <v>0</v>
      </c>
      <c r="N1764" s="14">
        <v>0</v>
      </c>
      <c r="O1764" s="14">
        <v>0</v>
      </c>
      <c r="P1764" s="14">
        <v>0</v>
      </c>
      <c r="Q1764" s="16">
        <v>0</v>
      </c>
      <c r="R1764" s="14">
        <v>0</v>
      </c>
      <c r="S1764" s="16">
        <v>0</v>
      </c>
      <c r="T1764" s="14">
        <v>0</v>
      </c>
      <c r="U1764" s="14">
        <v>0</v>
      </c>
      <c r="V1764" s="14">
        <v>1101</v>
      </c>
      <c r="W1764">
        <f t="shared" si="136"/>
        <v>22</v>
      </c>
      <c r="X1764">
        <f t="shared" si="137"/>
        <v>0</v>
      </c>
      <c r="Y1764">
        <f t="shared" si="138"/>
        <v>0</v>
      </c>
      <c r="Z1764">
        <f t="shared" si="140"/>
        <v>0</v>
      </c>
      <c r="AA1764" s="23">
        <f t="shared" si="139"/>
        <v>0</v>
      </c>
    </row>
    <row r="1765" spans="1:27" x14ac:dyDescent="0.25">
      <c r="A1765" s="10" t="s">
        <v>48</v>
      </c>
      <c r="B1765" s="10" t="s">
        <v>49</v>
      </c>
      <c r="C1765" s="11">
        <v>45726.916666666657</v>
      </c>
      <c r="D1765" s="12">
        <v>0</v>
      </c>
      <c r="E1765" s="12">
        <v>0</v>
      </c>
      <c r="F1765" s="13">
        <v>0</v>
      </c>
      <c r="G1765" s="14">
        <v>2280.46</v>
      </c>
      <c r="H1765" s="12">
        <v>0</v>
      </c>
      <c r="I1765" s="12">
        <v>0</v>
      </c>
      <c r="J1765" s="10">
        <v>0</v>
      </c>
      <c r="K1765" s="10">
        <v>0</v>
      </c>
      <c r="L1765" s="14">
        <v>0</v>
      </c>
      <c r="M1765" s="14">
        <v>0</v>
      </c>
      <c r="N1765" s="14">
        <v>0</v>
      </c>
      <c r="O1765" s="14">
        <v>0</v>
      </c>
      <c r="P1765" s="14">
        <v>0</v>
      </c>
      <c r="Q1765" s="16">
        <v>0</v>
      </c>
      <c r="R1765" s="14">
        <v>0</v>
      </c>
      <c r="S1765" s="16">
        <v>0</v>
      </c>
      <c r="T1765" s="14">
        <v>0</v>
      </c>
      <c r="U1765" s="14">
        <v>0</v>
      </c>
      <c r="V1765" s="14">
        <v>1101</v>
      </c>
      <c r="W1765">
        <f t="shared" si="136"/>
        <v>22</v>
      </c>
      <c r="X1765">
        <f t="shared" si="137"/>
        <v>0</v>
      </c>
      <c r="Y1765">
        <f t="shared" si="138"/>
        <v>0</v>
      </c>
      <c r="Z1765">
        <f t="shared" si="140"/>
        <v>0</v>
      </c>
      <c r="AA1765" s="23">
        <f t="shared" si="139"/>
        <v>0</v>
      </c>
    </row>
    <row r="1766" spans="1:27" x14ac:dyDescent="0.25">
      <c r="A1766" s="10" t="s">
        <v>90</v>
      </c>
      <c r="B1766" s="10" t="s">
        <v>90</v>
      </c>
      <c r="C1766" s="11">
        <v>45726.916666666657</v>
      </c>
      <c r="D1766" s="12">
        <v>0</v>
      </c>
      <c r="E1766" s="12">
        <v>0</v>
      </c>
      <c r="F1766" s="13">
        <v>0</v>
      </c>
      <c r="G1766" s="14">
        <v>2280.46</v>
      </c>
      <c r="H1766" s="12">
        <v>0</v>
      </c>
      <c r="I1766" s="12">
        <v>0</v>
      </c>
      <c r="J1766" s="10">
        <v>0</v>
      </c>
      <c r="K1766" s="10">
        <v>0</v>
      </c>
      <c r="L1766" s="14">
        <v>0</v>
      </c>
      <c r="M1766" s="14">
        <v>0</v>
      </c>
      <c r="N1766" s="14">
        <v>0</v>
      </c>
      <c r="O1766" s="14">
        <v>0</v>
      </c>
      <c r="P1766" s="14">
        <v>0</v>
      </c>
      <c r="Q1766" s="16">
        <v>0</v>
      </c>
      <c r="R1766" s="14">
        <v>0</v>
      </c>
      <c r="S1766" s="16">
        <v>0</v>
      </c>
      <c r="T1766" s="14">
        <v>0</v>
      </c>
      <c r="U1766" s="14">
        <v>0</v>
      </c>
      <c r="V1766" s="14">
        <v>1101</v>
      </c>
      <c r="W1766">
        <f t="shared" si="136"/>
        <v>22</v>
      </c>
      <c r="X1766">
        <f t="shared" si="137"/>
        <v>0</v>
      </c>
      <c r="Y1766">
        <f t="shared" si="138"/>
        <v>0</v>
      </c>
      <c r="Z1766">
        <f t="shared" si="140"/>
        <v>0</v>
      </c>
      <c r="AA1766" s="23">
        <f t="shared" si="139"/>
        <v>0</v>
      </c>
    </row>
    <row r="1767" spans="1:27" x14ac:dyDescent="0.25">
      <c r="A1767" s="10" t="s">
        <v>26</v>
      </c>
      <c r="B1767" s="10" t="s">
        <v>32</v>
      </c>
      <c r="C1767" s="11">
        <v>45726.916666666657</v>
      </c>
      <c r="D1767" s="12">
        <v>0</v>
      </c>
      <c r="E1767" s="12">
        <v>0</v>
      </c>
      <c r="F1767" s="13">
        <v>0</v>
      </c>
      <c r="G1767" s="14">
        <v>2280.46</v>
      </c>
      <c r="H1767" s="12">
        <v>0</v>
      </c>
      <c r="I1767" s="12">
        <v>0</v>
      </c>
      <c r="J1767" s="10">
        <v>0</v>
      </c>
      <c r="K1767" s="10">
        <v>0</v>
      </c>
      <c r="L1767" s="14">
        <v>0</v>
      </c>
      <c r="M1767" s="14">
        <v>0</v>
      </c>
      <c r="N1767" s="14">
        <v>0</v>
      </c>
      <c r="O1767" s="14">
        <v>0</v>
      </c>
      <c r="P1767" s="14">
        <v>0</v>
      </c>
      <c r="Q1767" s="16">
        <v>0</v>
      </c>
      <c r="R1767" s="14">
        <v>0</v>
      </c>
      <c r="S1767" s="16">
        <v>0</v>
      </c>
      <c r="T1767" s="14">
        <v>0</v>
      </c>
      <c r="U1767" s="14">
        <v>0</v>
      </c>
      <c r="V1767" s="14">
        <v>1101</v>
      </c>
      <c r="W1767">
        <f t="shared" si="136"/>
        <v>22</v>
      </c>
      <c r="X1767">
        <f t="shared" si="137"/>
        <v>0</v>
      </c>
      <c r="Y1767">
        <f t="shared" si="138"/>
        <v>0</v>
      </c>
      <c r="Z1767">
        <f t="shared" si="140"/>
        <v>0</v>
      </c>
      <c r="AA1767" s="23">
        <f t="shared" si="139"/>
        <v>0</v>
      </c>
    </row>
    <row r="1768" spans="1:27" x14ac:dyDescent="0.25">
      <c r="A1768" s="10" t="s">
        <v>26</v>
      </c>
      <c r="B1768" s="10" t="s">
        <v>33</v>
      </c>
      <c r="C1768" s="11">
        <v>45726.916666666657</v>
      </c>
      <c r="D1768" s="12">
        <v>0</v>
      </c>
      <c r="E1768" s="12">
        <v>0</v>
      </c>
      <c r="F1768" s="13">
        <v>0</v>
      </c>
      <c r="G1768" s="14">
        <v>2280.46</v>
      </c>
      <c r="H1768" s="12">
        <v>0</v>
      </c>
      <c r="I1768" s="12">
        <v>0</v>
      </c>
      <c r="J1768" s="10">
        <v>0</v>
      </c>
      <c r="K1768" s="10">
        <v>0</v>
      </c>
      <c r="L1768" s="14">
        <v>0</v>
      </c>
      <c r="M1768" s="14">
        <v>0</v>
      </c>
      <c r="N1768" s="14">
        <v>0</v>
      </c>
      <c r="O1768" s="14">
        <v>0</v>
      </c>
      <c r="P1768" s="14">
        <v>0</v>
      </c>
      <c r="Q1768" s="16">
        <v>0</v>
      </c>
      <c r="R1768" s="14">
        <v>0</v>
      </c>
      <c r="S1768" s="16">
        <v>0</v>
      </c>
      <c r="T1768" s="14">
        <v>0</v>
      </c>
      <c r="U1768" s="14">
        <v>0</v>
      </c>
      <c r="V1768" s="14">
        <v>1101</v>
      </c>
      <c r="W1768">
        <f t="shared" si="136"/>
        <v>22</v>
      </c>
      <c r="X1768">
        <f t="shared" si="137"/>
        <v>0</v>
      </c>
      <c r="Y1768">
        <f t="shared" si="138"/>
        <v>0</v>
      </c>
      <c r="Z1768">
        <f t="shared" si="140"/>
        <v>0</v>
      </c>
      <c r="AA1768" s="23">
        <f t="shared" si="139"/>
        <v>0</v>
      </c>
    </row>
    <row r="1769" spans="1:27" x14ac:dyDescent="0.25">
      <c r="A1769" s="10" t="s">
        <v>26</v>
      </c>
      <c r="B1769" s="10" t="s">
        <v>34</v>
      </c>
      <c r="C1769" s="11">
        <v>45726.916666666657</v>
      </c>
      <c r="D1769" s="12">
        <v>0</v>
      </c>
      <c r="E1769" s="12">
        <v>0</v>
      </c>
      <c r="F1769" s="13">
        <v>0</v>
      </c>
      <c r="G1769" s="14">
        <v>2280.46</v>
      </c>
      <c r="H1769" s="12">
        <v>0</v>
      </c>
      <c r="I1769" s="12">
        <v>0</v>
      </c>
      <c r="J1769" s="10">
        <v>0</v>
      </c>
      <c r="K1769" s="10">
        <v>0</v>
      </c>
      <c r="L1769" s="14">
        <v>0</v>
      </c>
      <c r="M1769" s="14">
        <v>0</v>
      </c>
      <c r="N1769" s="14">
        <v>0</v>
      </c>
      <c r="O1769" s="14">
        <v>0</v>
      </c>
      <c r="P1769" s="14">
        <v>0</v>
      </c>
      <c r="Q1769" s="16">
        <v>0</v>
      </c>
      <c r="R1769" s="14">
        <v>0</v>
      </c>
      <c r="S1769" s="16">
        <v>0</v>
      </c>
      <c r="T1769" s="14">
        <v>0</v>
      </c>
      <c r="U1769" s="14">
        <v>0</v>
      </c>
      <c r="V1769" s="14">
        <v>1101</v>
      </c>
      <c r="W1769">
        <f t="shared" si="136"/>
        <v>22</v>
      </c>
      <c r="X1769">
        <f t="shared" si="137"/>
        <v>0</v>
      </c>
      <c r="Y1769">
        <f t="shared" si="138"/>
        <v>0</v>
      </c>
      <c r="Z1769">
        <f t="shared" si="140"/>
        <v>0</v>
      </c>
      <c r="AA1769" s="23">
        <f t="shared" si="139"/>
        <v>0</v>
      </c>
    </row>
    <row r="1770" spans="1:27" x14ac:dyDescent="0.25">
      <c r="A1770" s="10" t="s">
        <v>26</v>
      </c>
      <c r="B1770" s="10" t="s">
        <v>35</v>
      </c>
      <c r="C1770" s="11">
        <v>45726.916666666657</v>
      </c>
      <c r="D1770" s="12">
        <v>0</v>
      </c>
      <c r="E1770" s="12">
        <v>0</v>
      </c>
      <c r="F1770" s="13">
        <v>0</v>
      </c>
      <c r="G1770" s="14">
        <v>2280.46</v>
      </c>
      <c r="H1770" s="12">
        <v>0</v>
      </c>
      <c r="I1770" s="12">
        <v>0</v>
      </c>
      <c r="J1770" s="10">
        <v>0</v>
      </c>
      <c r="K1770" s="10">
        <v>0</v>
      </c>
      <c r="L1770" s="14">
        <v>0</v>
      </c>
      <c r="M1770" s="14">
        <v>0</v>
      </c>
      <c r="N1770" s="14">
        <v>0</v>
      </c>
      <c r="O1770" s="14">
        <v>0</v>
      </c>
      <c r="P1770" s="14">
        <v>0</v>
      </c>
      <c r="Q1770" s="16">
        <v>0</v>
      </c>
      <c r="R1770" s="14">
        <v>0</v>
      </c>
      <c r="S1770" s="16">
        <v>0</v>
      </c>
      <c r="T1770" s="14">
        <v>0</v>
      </c>
      <c r="U1770" s="14">
        <v>0</v>
      </c>
      <c r="V1770" s="14">
        <v>1101</v>
      </c>
      <c r="W1770">
        <f t="shared" si="136"/>
        <v>22</v>
      </c>
      <c r="X1770">
        <f t="shared" si="137"/>
        <v>0</v>
      </c>
      <c r="Y1770">
        <f t="shared" si="138"/>
        <v>0</v>
      </c>
      <c r="Z1770">
        <f t="shared" si="140"/>
        <v>0</v>
      </c>
      <c r="AA1770" s="23">
        <f t="shared" si="139"/>
        <v>0</v>
      </c>
    </row>
    <row r="1771" spans="1:27" x14ac:dyDescent="0.25">
      <c r="A1771" s="10" t="s">
        <v>63</v>
      </c>
      <c r="B1771" s="10" t="s">
        <v>64</v>
      </c>
      <c r="C1771" s="11">
        <v>45726.916666666657</v>
      </c>
      <c r="D1771" s="12">
        <v>0</v>
      </c>
      <c r="E1771" s="12">
        <v>0</v>
      </c>
      <c r="F1771" s="13">
        <v>0</v>
      </c>
      <c r="G1771" s="14">
        <v>2280.46</v>
      </c>
      <c r="H1771" s="12">
        <v>0</v>
      </c>
      <c r="I1771" s="12">
        <v>0</v>
      </c>
      <c r="J1771" s="10">
        <v>0</v>
      </c>
      <c r="K1771" s="10">
        <v>0</v>
      </c>
      <c r="L1771" s="14">
        <v>0</v>
      </c>
      <c r="M1771" s="14">
        <v>0</v>
      </c>
      <c r="N1771" s="14">
        <v>0</v>
      </c>
      <c r="O1771" s="14">
        <v>0</v>
      </c>
      <c r="P1771" s="14">
        <v>0</v>
      </c>
      <c r="Q1771" s="16">
        <v>0</v>
      </c>
      <c r="R1771" s="14">
        <v>0</v>
      </c>
      <c r="S1771" s="16">
        <v>0</v>
      </c>
      <c r="T1771" s="14">
        <v>0</v>
      </c>
      <c r="U1771" s="14">
        <v>0</v>
      </c>
      <c r="V1771" s="14">
        <v>1101</v>
      </c>
      <c r="W1771">
        <f t="shared" si="136"/>
        <v>22</v>
      </c>
      <c r="X1771">
        <f t="shared" si="137"/>
        <v>0</v>
      </c>
      <c r="Y1771">
        <f t="shared" si="138"/>
        <v>0</v>
      </c>
      <c r="Z1771">
        <f t="shared" si="140"/>
        <v>0</v>
      </c>
      <c r="AA1771" s="23">
        <f t="shared" si="139"/>
        <v>0</v>
      </c>
    </row>
    <row r="1772" spans="1:27" x14ac:dyDescent="0.25">
      <c r="A1772" s="10" t="s">
        <v>26</v>
      </c>
      <c r="B1772" s="10" t="s">
        <v>36</v>
      </c>
      <c r="C1772" s="11">
        <v>45726.916666666657</v>
      </c>
      <c r="D1772" s="12">
        <v>0</v>
      </c>
      <c r="E1772" s="12">
        <v>0</v>
      </c>
      <c r="F1772" s="13">
        <v>0</v>
      </c>
      <c r="G1772" s="14">
        <v>2280.46</v>
      </c>
      <c r="H1772" s="12">
        <v>0</v>
      </c>
      <c r="I1772" s="12">
        <v>0</v>
      </c>
      <c r="J1772" s="10">
        <v>0</v>
      </c>
      <c r="K1772" s="10">
        <v>0</v>
      </c>
      <c r="L1772" s="14">
        <v>0</v>
      </c>
      <c r="M1772" s="14">
        <v>0</v>
      </c>
      <c r="N1772" s="14">
        <v>0</v>
      </c>
      <c r="O1772" s="14">
        <v>0</v>
      </c>
      <c r="P1772" s="14">
        <v>0</v>
      </c>
      <c r="Q1772" s="16">
        <v>0</v>
      </c>
      <c r="R1772" s="14">
        <v>0</v>
      </c>
      <c r="S1772" s="16">
        <v>0</v>
      </c>
      <c r="T1772" s="14">
        <v>0</v>
      </c>
      <c r="U1772" s="14">
        <v>0</v>
      </c>
      <c r="V1772" s="14">
        <v>1101</v>
      </c>
      <c r="W1772">
        <f t="shared" si="136"/>
        <v>22</v>
      </c>
      <c r="X1772">
        <f t="shared" si="137"/>
        <v>0</v>
      </c>
      <c r="Y1772">
        <f t="shared" si="138"/>
        <v>0</v>
      </c>
      <c r="Z1772">
        <f t="shared" si="140"/>
        <v>0</v>
      </c>
      <c r="AA1772" s="23">
        <f t="shared" si="139"/>
        <v>0</v>
      </c>
    </row>
    <row r="1773" spans="1:27" x14ac:dyDescent="0.25">
      <c r="A1773" s="10" t="s">
        <v>60</v>
      </c>
      <c r="B1773" s="10" t="s">
        <v>61</v>
      </c>
      <c r="C1773" s="11">
        <v>45726.916666666657</v>
      </c>
      <c r="D1773" s="12">
        <v>0</v>
      </c>
      <c r="E1773" s="12">
        <v>0</v>
      </c>
      <c r="F1773" s="13">
        <v>0</v>
      </c>
      <c r="G1773" s="14" t="s">
        <v>62</v>
      </c>
      <c r="H1773" s="12">
        <v>0</v>
      </c>
      <c r="I1773" s="12">
        <v>0</v>
      </c>
      <c r="J1773" s="10">
        <v>0</v>
      </c>
      <c r="K1773" s="10">
        <v>0</v>
      </c>
      <c r="L1773" s="14">
        <v>0</v>
      </c>
      <c r="M1773" s="14">
        <v>0</v>
      </c>
      <c r="N1773" s="14">
        <v>0</v>
      </c>
      <c r="O1773" s="14">
        <v>0</v>
      </c>
      <c r="P1773" s="14">
        <v>0</v>
      </c>
      <c r="Q1773" s="16">
        <v>0</v>
      </c>
      <c r="R1773" s="14">
        <v>0</v>
      </c>
      <c r="S1773" s="16">
        <v>0</v>
      </c>
      <c r="T1773" s="14">
        <v>0</v>
      </c>
      <c r="U1773" s="14">
        <v>0</v>
      </c>
      <c r="V1773" s="14" t="s">
        <v>62</v>
      </c>
      <c r="W1773">
        <f t="shared" si="136"/>
        <v>22</v>
      </c>
      <c r="X1773">
        <f t="shared" si="137"/>
        <v>0</v>
      </c>
      <c r="Y1773">
        <f t="shared" si="138"/>
        <v>0</v>
      </c>
      <c r="Z1773">
        <f t="shared" si="140"/>
        <v>0</v>
      </c>
      <c r="AA1773" s="23">
        <f t="shared" si="139"/>
        <v>0</v>
      </c>
    </row>
    <row r="1774" spans="1:27" x14ac:dyDescent="0.25">
      <c r="A1774" s="10" t="s">
        <v>65</v>
      </c>
      <c r="B1774" s="10" t="s">
        <v>69</v>
      </c>
      <c r="C1774" s="11">
        <v>45726.916666666657</v>
      </c>
      <c r="D1774" s="12">
        <v>0.2</v>
      </c>
      <c r="E1774" s="12">
        <v>0.2</v>
      </c>
      <c r="F1774" s="13">
        <v>0.2</v>
      </c>
      <c r="G1774" s="14">
        <v>2280.46</v>
      </c>
      <c r="H1774" s="12">
        <v>0</v>
      </c>
      <c r="I1774" s="12">
        <v>0</v>
      </c>
      <c r="J1774" s="10">
        <v>0</v>
      </c>
      <c r="K1774" s="10">
        <v>0</v>
      </c>
      <c r="L1774" s="14">
        <v>456.09199999999998</v>
      </c>
      <c r="M1774" s="14">
        <v>3.192644</v>
      </c>
      <c r="N1774" s="14">
        <v>0</v>
      </c>
      <c r="O1774" s="14">
        <v>0</v>
      </c>
      <c r="P1774" s="14">
        <v>0</v>
      </c>
      <c r="Q1774" s="16">
        <v>0</v>
      </c>
      <c r="R1774" s="14">
        <v>0</v>
      </c>
      <c r="S1774" s="16">
        <v>3.192644</v>
      </c>
      <c r="T1774" s="14">
        <v>0</v>
      </c>
      <c r="U1774" s="14">
        <v>0</v>
      </c>
      <c r="V1774" s="14">
        <v>1101</v>
      </c>
      <c r="W1774">
        <f t="shared" si="136"/>
        <v>22</v>
      </c>
      <c r="X1774">
        <f t="shared" si="137"/>
        <v>0</v>
      </c>
      <c r="Y1774">
        <f t="shared" si="138"/>
        <v>0</v>
      </c>
      <c r="Z1774">
        <f t="shared" si="140"/>
        <v>0</v>
      </c>
      <c r="AA1774" s="23">
        <f t="shared" si="139"/>
        <v>3.192644</v>
      </c>
    </row>
    <row r="1775" spans="1:27" x14ac:dyDescent="0.25">
      <c r="A1775" s="10" t="s">
        <v>86</v>
      </c>
      <c r="B1775" s="10" t="s">
        <v>87</v>
      </c>
      <c r="C1775" s="11">
        <v>45726.916666666657</v>
      </c>
      <c r="D1775" s="12">
        <v>1.3</v>
      </c>
      <c r="E1775" s="12">
        <v>1.3</v>
      </c>
      <c r="F1775" s="13">
        <v>1.31</v>
      </c>
      <c r="G1775" s="14">
        <v>2280.46</v>
      </c>
      <c r="H1775" s="12">
        <v>0</v>
      </c>
      <c r="I1775" s="12">
        <v>0</v>
      </c>
      <c r="J1775" s="10">
        <v>0</v>
      </c>
      <c r="K1775" s="10">
        <v>0</v>
      </c>
      <c r="L1775" s="14">
        <v>2987.4026000000008</v>
      </c>
      <c r="M1775" s="14">
        <v>51.4285798032057</v>
      </c>
      <c r="N1775" s="14">
        <v>-12.124900000000009</v>
      </c>
      <c r="O1775" s="14">
        <v>-8.3194721967943011</v>
      </c>
      <c r="P1775" s="14">
        <v>-8.3194721967943011</v>
      </c>
      <c r="Q1775" s="16">
        <v>0</v>
      </c>
      <c r="R1775" s="14">
        <v>0</v>
      </c>
      <c r="S1775" s="16">
        <v>59.748052000000001</v>
      </c>
      <c r="T1775" s="14">
        <v>0</v>
      </c>
      <c r="U1775" s="14">
        <v>0</v>
      </c>
      <c r="V1775" s="14">
        <v>1101</v>
      </c>
      <c r="W1775">
        <f t="shared" si="136"/>
        <v>22</v>
      </c>
      <c r="X1775">
        <f t="shared" si="137"/>
        <v>0</v>
      </c>
      <c r="Y1775">
        <f t="shared" si="138"/>
        <v>0</v>
      </c>
      <c r="Z1775">
        <f t="shared" si="140"/>
        <v>0</v>
      </c>
      <c r="AA1775" s="23">
        <f t="shared" si="139"/>
        <v>59.748052000000001</v>
      </c>
    </row>
    <row r="1776" spans="1:27" x14ac:dyDescent="0.25">
      <c r="A1776" s="10" t="s">
        <v>50</v>
      </c>
      <c r="B1776" s="10" t="s">
        <v>51</v>
      </c>
      <c r="C1776" s="11">
        <v>45726.916666666657</v>
      </c>
      <c r="D1776" s="12">
        <v>2.1</v>
      </c>
      <c r="E1776" s="12">
        <v>2.1</v>
      </c>
      <c r="F1776" s="13">
        <v>2.1</v>
      </c>
      <c r="G1776" s="14">
        <v>2280.46</v>
      </c>
      <c r="H1776" s="12">
        <v>0</v>
      </c>
      <c r="I1776" s="12">
        <v>0</v>
      </c>
      <c r="J1776" s="10">
        <v>0</v>
      </c>
      <c r="K1776" s="10">
        <v>0</v>
      </c>
      <c r="L1776" s="14">
        <v>4788.9660000000003</v>
      </c>
      <c r="M1776" s="14">
        <v>57.467592000000003</v>
      </c>
      <c r="N1776" s="14">
        <v>0</v>
      </c>
      <c r="O1776" s="14">
        <v>0</v>
      </c>
      <c r="P1776" s="14">
        <v>0</v>
      </c>
      <c r="Q1776" s="16">
        <v>0</v>
      </c>
      <c r="R1776" s="14">
        <v>0</v>
      </c>
      <c r="S1776" s="16">
        <v>57.467592000000003</v>
      </c>
      <c r="T1776" s="14">
        <v>0</v>
      </c>
      <c r="U1776" s="14">
        <v>0</v>
      </c>
      <c r="V1776" s="14">
        <v>1101</v>
      </c>
      <c r="W1776">
        <f t="shared" si="136"/>
        <v>22</v>
      </c>
      <c r="X1776">
        <f t="shared" si="137"/>
        <v>0</v>
      </c>
      <c r="Y1776">
        <f t="shared" si="138"/>
        <v>0</v>
      </c>
      <c r="Z1776">
        <f t="shared" si="140"/>
        <v>0</v>
      </c>
      <c r="AA1776" s="23">
        <f t="shared" si="139"/>
        <v>57.467592000000003</v>
      </c>
    </row>
    <row r="1777" spans="1:27" x14ac:dyDescent="0.25">
      <c r="A1777" s="10" t="s">
        <v>54</v>
      </c>
      <c r="B1777" s="10" t="s">
        <v>57</v>
      </c>
      <c r="C1777" s="11">
        <v>45726.916666666657</v>
      </c>
      <c r="D1777" s="12">
        <v>2.7</v>
      </c>
      <c r="E1777" s="12">
        <v>2.7</v>
      </c>
      <c r="F1777" s="13">
        <v>2.74</v>
      </c>
      <c r="G1777" s="14">
        <v>2280.46</v>
      </c>
      <c r="H1777" s="12">
        <v>0</v>
      </c>
      <c r="I1777" s="12">
        <v>0</v>
      </c>
      <c r="J1777" s="10">
        <v>0</v>
      </c>
      <c r="K1777" s="10">
        <v>0</v>
      </c>
      <c r="L1777" s="14">
        <v>6248.4604000000008</v>
      </c>
      <c r="M1777" s="14">
        <v>102.63844556619119</v>
      </c>
      <c r="N1777" s="14">
        <v>-48.499600000000036</v>
      </c>
      <c r="O1777" s="14">
        <v>-9.8338416338088344</v>
      </c>
      <c r="P1777" s="14">
        <v>-9.8338416338088344</v>
      </c>
      <c r="Q1777" s="16">
        <v>0</v>
      </c>
      <c r="R1777" s="14">
        <v>0</v>
      </c>
      <c r="S1777" s="16">
        <v>112.4722872</v>
      </c>
      <c r="T1777" s="14">
        <v>0</v>
      </c>
      <c r="U1777" s="14">
        <v>0</v>
      </c>
      <c r="V1777" s="14">
        <v>1101</v>
      </c>
      <c r="W1777">
        <f t="shared" si="136"/>
        <v>22</v>
      </c>
      <c r="X1777">
        <f t="shared" si="137"/>
        <v>0</v>
      </c>
      <c r="Y1777">
        <f t="shared" si="138"/>
        <v>0</v>
      </c>
      <c r="Z1777">
        <f t="shared" si="140"/>
        <v>0</v>
      </c>
      <c r="AA1777" s="23">
        <f t="shared" si="139"/>
        <v>112.4722872</v>
      </c>
    </row>
    <row r="1778" spans="1:27" x14ac:dyDescent="0.25">
      <c r="A1778" s="10" t="s">
        <v>98</v>
      </c>
      <c r="B1778" s="10" t="s">
        <v>105</v>
      </c>
      <c r="C1778" s="11">
        <v>45726.916666666657</v>
      </c>
      <c r="D1778" s="12">
        <v>19.02</v>
      </c>
      <c r="E1778" s="12">
        <v>9.51</v>
      </c>
      <c r="F1778" s="13">
        <v>5.81</v>
      </c>
      <c r="G1778" s="14">
        <v>2280.46</v>
      </c>
      <c r="H1778" s="12">
        <v>2107.1</v>
      </c>
      <c r="I1778" s="12">
        <v>0</v>
      </c>
      <c r="J1778" s="10">
        <v>5.0999999999999996</v>
      </c>
      <c r="K1778" s="10">
        <v>0</v>
      </c>
      <c r="L1778" s="14">
        <v>13249.472599999999</v>
      </c>
      <c r="M1778" s="14">
        <v>121.5115511299833</v>
      </c>
      <c r="N1778" s="14">
        <v>-1588.361899999999</v>
      </c>
      <c r="O1778" s="14">
        <v>-999.24261583001714</v>
      </c>
      <c r="P1778" s="14">
        <v>-999.24261583001714</v>
      </c>
      <c r="Q1778" s="16">
        <v>0</v>
      </c>
      <c r="R1778" s="14">
        <v>-23.31542304000001</v>
      </c>
      <c r="S1778" s="16">
        <v>259.93358999999998</v>
      </c>
      <c r="T1778" s="14">
        <v>884.13600000000054</v>
      </c>
      <c r="U1778" s="14">
        <v>0</v>
      </c>
      <c r="V1778" s="14">
        <v>1101</v>
      </c>
      <c r="W1778">
        <f t="shared" si="136"/>
        <v>22</v>
      </c>
      <c r="X1778">
        <f t="shared" si="137"/>
        <v>10746.21</v>
      </c>
      <c r="Y1778">
        <f t="shared" si="138"/>
        <v>0</v>
      </c>
      <c r="Z1778">
        <f t="shared" si="140"/>
        <v>132.49472599999999</v>
      </c>
      <c r="AA1778" s="23">
        <f t="shared" si="139"/>
        <v>524.92304200000001</v>
      </c>
    </row>
    <row r="1779" spans="1:27" x14ac:dyDescent="0.25">
      <c r="A1779" s="10" t="s">
        <v>98</v>
      </c>
      <c r="B1779" s="10" t="s">
        <v>103</v>
      </c>
      <c r="C1779" s="11">
        <v>45726.916666666657</v>
      </c>
      <c r="D1779" s="12">
        <v>18.46</v>
      </c>
      <c r="E1779" s="12">
        <v>9.23</v>
      </c>
      <c r="F1779" s="13">
        <v>3.3</v>
      </c>
      <c r="G1779" s="14">
        <v>2280.46</v>
      </c>
      <c r="H1779" s="12">
        <v>2107.1</v>
      </c>
      <c r="I1779" s="12">
        <v>0</v>
      </c>
      <c r="J1779" s="10">
        <v>2.1</v>
      </c>
      <c r="K1779" s="10">
        <v>0</v>
      </c>
      <c r="L1779" s="14">
        <v>7525.518</v>
      </c>
      <c r="M1779" s="14">
        <v>123.2423586681835</v>
      </c>
      <c r="N1779" s="14">
        <v>-266.8138200000011</v>
      </c>
      <c r="O1779" s="14">
        <v>-225.62065595181679</v>
      </c>
      <c r="P1779" s="14">
        <v>-225.62065595181679</v>
      </c>
      <c r="Q1779" s="16">
        <v>0</v>
      </c>
      <c r="R1779" s="14">
        <v>-162.83168538000001</v>
      </c>
      <c r="S1779" s="16">
        <v>147.6387</v>
      </c>
      <c r="T1779" s="14">
        <v>364.05600000000032</v>
      </c>
      <c r="U1779" s="14">
        <v>0</v>
      </c>
      <c r="V1779" s="14">
        <v>1101</v>
      </c>
      <c r="W1779">
        <f t="shared" si="136"/>
        <v>22</v>
      </c>
      <c r="X1779">
        <f t="shared" si="137"/>
        <v>4424.91</v>
      </c>
      <c r="Y1779">
        <f t="shared" si="138"/>
        <v>0</v>
      </c>
      <c r="Z1779">
        <f t="shared" si="140"/>
        <v>75.255179999999996</v>
      </c>
      <c r="AA1779" s="23">
        <f t="shared" si="139"/>
        <v>298.14905999999996</v>
      </c>
    </row>
    <row r="1780" spans="1:27" x14ac:dyDescent="0.25">
      <c r="A1780" s="10" t="s">
        <v>54</v>
      </c>
      <c r="B1780" s="10" t="s">
        <v>58</v>
      </c>
      <c r="C1780" s="11">
        <v>45726.916666666657</v>
      </c>
      <c r="D1780" s="12">
        <v>11.2</v>
      </c>
      <c r="E1780" s="12">
        <v>11.2</v>
      </c>
      <c r="F1780" s="13">
        <v>8.75</v>
      </c>
      <c r="G1780" s="14">
        <v>2280.46</v>
      </c>
      <c r="H1780" s="12">
        <v>0</v>
      </c>
      <c r="I1780" s="12">
        <v>0</v>
      </c>
      <c r="J1780" s="10">
        <v>0</v>
      </c>
      <c r="K1780" s="10">
        <v>0</v>
      </c>
      <c r="L1780" s="14">
        <v>19954.025000000001</v>
      </c>
      <c r="M1780" s="14">
        <v>123.3437429433494</v>
      </c>
      <c r="N1780" s="14">
        <v>-167.6138100000006</v>
      </c>
      <c r="O1780" s="14">
        <v>-106.5266250566507</v>
      </c>
      <c r="P1780" s="14">
        <v>-106.5266250566507</v>
      </c>
      <c r="Q1780" s="16">
        <v>0</v>
      </c>
      <c r="R1780" s="14">
        <v>-129.3020819999999</v>
      </c>
      <c r="S1780" s="16">
        <v>359.17245000000003</v>
      </c>
      <c r="T1780" s="14">
        <v>0</v>
      </c>
      <c r="U1780" s="14">
        <v>0</v>
      </c>
      <c r="V1780" s="14">
        <v>1101</v>
      </c>
      <c r="W1780">
        <f t="shared" si="136"/>
        <v>22</v>
      </c>
      <c r="X1780">
        <f t="shared" si="137"/>
        <v>0</v>
      </c>
      <c r="Y1780">
        <f t="shared" si="138"/>
        <v>0</v>
      </c>
      <c r="Z1780">
        <f t="shared" si="140"/>
        <v>0</v>
      </c>
      <c r="AA1780" s="23">
        <f t="shared" si="139"/>
        <v>359.17245000000003</v>
      </c>
    </row>
    <row r="1781" spans="1:27" x14ac:dyDescent="0.25">
      <c r="A1781" s="10" t="s">
        <v>94</v>
      </c>
      <c r="B1781" s="10" t="s">
        <v>95</v>
      </c>
      <c r="C1781" s="11">
        <v>45726.916666666657</v>
      </c>
      <c r="D1781" s="12">
        <v>1.19</v>
      </c>
      <c r="E1781" s="12">
        <v>1.19</v>
      </c>
      <c r="F1781" s="13">
        <v>1.19</v>
      </c>
      <c r="G1781" s="14">
        <v>2280.46</v>
      </c>
      <c r="H1781" s="12">
        <v>0</v>
      </c>
      <c r="I1781" s="12">
        <v>0</v>
      </c>
      <c r="J1781" s="10">
        <v>0</v>
      </c>
      <c r="K1781" s="10">
        <v>0</v>
      </c>
      <c r="L1781" s="14">
        <v>2713.7474000000002</v>
      </c>
      <c r="M1781" s="14">
        <v>123.8202112076914</v>
      </c>
      <c r="N1781" s="14">
        <v>-0.68413800000000546</v>
      </c>
      <c r="O1781" s="14">
        <v>-0.46941971230859708</v>
      </c>
      <c r="P1781" s="14">
        <v>-0.46941971230859708</v>
      </c>
      <c r="Q1781" s="16">
        <v>0</v>
      </c>
      <c r="R1781" s="14">
        <v>0</v>
      </c>
      <c r="S1781" s="16">
        <v>124.28963091999999</v>
      </c>
      <c r="T1781" s="14">
        <v>0</v>
      </c>
      <c r="U1781" s="14">
        <v>0</v>
      </c>
      <c r="V1781" s="14">
        <v>1101</v>
      </c>
      <c r="W1781">
        <f t="shared" si="136"/>
        <v>22</v>
      </c>
      <c r="X1781">
        <f t="shared" si="137"/>
        <v>0</v>
      </c>
      <c r="Y1781">
        <f t="shared" si="138"/>
        <v>0</v>
      </c>
      <c r="Z1781">
        <f t="shared" si="140"/>
        <v>0</v>
      </c>
      <c r="AA1781" s="23">
        <f t="shared" si="139"/>
        <v>124.28963091999999</v>
      </c>
    </row>
    <row r="1782" spans="1:27" x14ac:dyDescent="0.25">
      <c r="A1782" s="10" t="s">
        <v>52</v>
      </c>
      <c r="B1782" s="10" t="s">
        <v>53</v>
      </c>
      <c r="C1782" s="11">
        <v>45726.916666666657</v>
      </c>
      <c r="D1782" s="12">
        <v>3.35</v>
      </c>
      <c r="E1782" s="12">
        <v>3.35</v>
      </c>
      <c r="F1782" s="13">
        <v>3.02</v>
      </c>
      <c r="G1782" s="14">
        <v>2280.46</v>
      </c>
      <c r="H1782" s="12">
        <v>0</v>
      </c>
      <c r="I1782" s="12">
        <v>0</v>
      </c>
      <c r="J1782" s="10">
        <v>0</v>
      </c>
      <c r="K1782" s="10">
        <v>0</v>
      </c>
      <c r="L1782" s="14">
        <v>6886.9892</v>
      </c>
      <c r="M1782" s="14">
        <v>157.61010130150791</v>
      </c>
      <c r="N1782" s="14">
        <v>-25.997244000000091</v>
      </c>
      <c r="O1782" s="14">
        <v>-18.696822218492219</v>
      </c>
      <c r="P1782" s="14">
        <v>-18.696822218492219</v>
      </c>
      <c r="Q1782" s="16">
        <v>0</v>
      </c>
      <c r="R1782" s="14">
        <v>0</v>
      </c>
      <c r="S1782" s="16">
        <v>176.30692352</v>
      </c>
      <c r="T1782" s="14">
        <v>0</v>
      </c>
      <c r="U1782" s="14">
        <v>0</v>
      </c>
      <c r="V1782" s="14">
        <v>1101</v>
      </c>
      <c r="W1782">
        <f t="shared" si="136"/>
        <v>22</v>
      </c>
      <c r="X1782">
        <f t="shared" si="137"/>
        <v>0</v>
      </c>
      <c r="Y1782">
        <f t="shared" si="138"/>
        <v>0</v>
      </c>
      <c r="Z1782">
        <f t="shared" si="140"/>
        <v>0</v>
      </c>
      <c r="AA1782" s="23">
        <f t="shared" si="139"/>
        <v>176.30692352</v>
      </c>
    </row>
    <row r="1783" spans="1:27" x14ac:dyDescent="0.25">
      <c r="A1783" s="10" t="s">
        <v>73</v>
      </c>
      <c r="B1783" s="10" t="s">
        <v>74</v>
      </c>
      <c r="C1783" s="11">
        <v>45726.916666666657</v>
      </c>
      <c r="D1783" s="12">
        <v>15.32</v>
      </c>
      <c r="E1783" s="12">
        <v>15.32</v>
      </c>
      <c r="F1783" s="13">
        <v>7.41</v>
      </c>
      <c r="G1783" s="14">
        <v>2280.46</v>
      </c>
      <c r="H1783" s="12">
        <v>2107.1</v>
      </c>
      <c r="I1783" s="12">
        <v>0</v>
      </c>
      <c r="J1783" s="10">
        <v>1.9</v>
      </c>
      <c r="K1783" s="10">
        <v>0</v>
      </c>
      <c r="L1783" s="14">
        <v>16898.208600000002</v>
      </c>
      <c r="M1783" s="14">
        <v>202.14645964379</v>
      </c>
      <c r="N1783" s="14">
        <v>-409.79866200000163</v>
      </c>
      <c r="O1783" s="14">
        <v>-348.22779711621018</v>
      </c>
      <c r="P1783" s="14">
        <v>-348.22779711621018</v>
      </c>
      <c r="Q1783" s="16">
        <v>0</v>
      </c>
      <c r="R1783" s="14">
        <v>-218.36316683999999</v>
      </c>
      <c r="S1783" s="16">
        <v>439.35342359999999</v>
      </c>
      <c r="T1783" s="14">
        <v>329.38400000000019</v>
      </c>
      <c r="U1783" s="14">
        <v>0</v>
      </c>
      <c r="V1783" s="14">
        <v>1101</v>
      </c>
      <c r="W1783">
        <f t="shared" si="136"/>
        <v>22</v>
      </c>
      <c r="X1783">
        <f t="shared" si="137"/>
        <v>4003.49</v>
      </c>
      <c r="Y1783">
        <f t="shared" si="138"/>
        <v>0</v>
      </c>
      <c r="Z1783">
        <f t="shared" si="140"/>
        <v>0</v>
      </c>
      <c r="AA1783" s="23">
        <f t="shared" si="139"/>
        <v>439.35342359999999</v>
      </c>
    </row>
    <row r="1784" spans="1:27" x14ac:dyDescent="0.25">
      <c r="A1784" s="10" t="s">
        <v>65</v>
      </c>
      <c r="B1784" s="10" t="s">
        <v>70</v>
      </c>
      <c r="C1784" s="11">
        <v>45726.916666666657</v>
      </c>
      <c r="D1784" s="12">
        <v>2.23</v>
      </c>
      <c r="E1784" s="12">
        <v>2.23</v>
      </c>
      <c r="F1784" s="13">
        <v>1.33</v>
      </c>
      <c r="G1784" s="14">
        <v>2280.46</v>
      </c>
      <c r="H1784" s="12">
        <v>2107.1</v>
      </c>
      <c r="I1784" s="12">
        <v>0</v>
      </c>
      <c r="J1784" s="10">
        <v>0.6</v>
      </c>
      <c r="K1784" s="10">
        <v>0</v>
      </c>
      <c r="L1784" s="14">
        <v>3033.0118000000002</v>
      </c>
      <c r="M1784" s="14">
        <v>209.8588301240467</v>
      </c>
      <c r="N1784" s="14">
        <v>-18.471726000000071</v>
      </c>
      <c r="O1784" s="14">
        <v>-10.92812417595341</v>
      </c>
      <c r="P1784" s="14">
        <v>-10.92812417595341</v>
      </c>
      <c r="Q1784" s="16">
        <v>0</v>
      </c>
      <c r="R1784" s="14">
        <v>0</v>
      </c>
      <c r="S1784" s="16">
        <v>116.7709543</v>
      </c>
      <c r="T1784" s="14">
        <v>104.0160000000001</v>
      </c>
      <c r="U1784" s="14">
        <v>0</v>
      </c>
      <c r="V1784" s="14">
        <v>1101</v>
      </c>
      <c r="W1784">
        <f t="shared" si="136"/>
        <v>22</v>
      </c>
      <c r="X1784">
        <f t="shared" si="137"/>
        <v>1264.26</v>
      </c>
      <c r="Y1784">
        <f t="shared" si="138"/>
        <v>0</v>
      </c>
      <c r="Z1784">
        <f t="shared" si="140"/>
        <v>0</v>
      </c>
      <c r="AA1784" s="23">
        <f t="shared" si="139"/>
        <v>116.7709543</v>
      </c>
    </row>
    <row r="1785" spans="1:27" x14ac:dyDescent="0.25">
      <c r="A1785" s="10" t="s">
        <v>43</v>
      </c>
      <c r="B1785" s="10" t="s">
        <v>45</v>
      </c>
      <c r="C1785" s="11">
        <v>45726.916666666657</v>
      </c>
      <c r="D1785" s="12">
        <v>4.9400000000000004</v>
      </c>
      <c r="E1785" s="12">
        <v>4.9400000000000004</v>
      </c>
      <c r="F1785" s="13">
        <v>3.98</v>
      </c>
      <c r="G1785" s="14">
        <v>2280.46</v>
      </c>
      <c r="H1785" s="12">
        <v>0</v>
      </c>
      <c r="I1785" s="12">
        <v>0</v>
      </c>
      <c r="J1785" s="10">
        <v>0</v>
      </c>
      <c r="K1785" s="10">
        <v>0</v>
      </c>
      <c r="L1785" s="14">
        <v>9076.2307999999994</v>
      </c>
      <c r="M1785" s="14">
        <v>219.86742409687869</v>
      </c>
      <c r="N1785" s="14">
        <v>-62.940696000000273</v>
      </c>
      <c r="O1785" s="14">
        <v>-52.41949990312127</v>
      </c>
      <c r="P1785" s="14">
        <v>-52.41949990312127</v>
      </c>
      <c r="Q1785" s="16">
        <v>0</v>
      </c>
      <c r="R1785" s="14">
        <v>0</v>
      </c>
      <c r="S1785" s="16">
        <v>272.286924</v>
      </c>
      <c r="T1785" s="14">
        <v>0</v>
      </c>
      <c r="U1785" s="14">
        <v>0</v>
      </c>
      <c r="V1785" s="14">
        <v>1101</v>
      </c>
      <c r="W1785">
        <f t="shared" si="136"/>
        <v>22</v>
      </c>
      <c r="X1785">
        <f t="shared" si="137"/>
        <v>0</v>
      </c>
      <c r="Y1785">
        <f t="shared" si="138"/>
        <v>0</v>
      </c>
      <c r="Z1785">
        <f t="shared" si="140"/>
        <v>0</v>
      </c>
      <c r="AA1785" s="23">
        <f t="shared" si="139"/>
        <v>272.286924</v>
      </c>
    </row>
    <row r="1786" spans="1:27" x14ac:dyDescent="0.25">
      <c r="A1786" s="10" t="s">
        <v>26</v>
      </c>
      <c r="B1786" s="10" t="s">
        <v>41</v>
      </c>
      <c r="C1786" s="11">
        <v>45726.916666666657</v>
      </c>
      <c r="D1786" s="12">
        <v>21.82</v>
      </c>
      <c r="E1786" s="12">
        <v>21.82</v>
      </c>
      <c r="F1786" s="13">
        <v>7</v>
      </c>
      <c r="G1786" s="14">
        <v>2280.46</v>
      </c>
      <c r="H1786" s="12">
        <v>2107.1</v>
      </c>
      <c r="I1786" s="12">
        <v>0</v>
      </c>
      <c r="J1786" s="10">
        <v>4.9000000000000004</v>
      </c>
      <c r="K1786" s="10">
        <v>0</v>
      </c>
      <c r="L1786" s="14">
        <v>15963.22</v>
      </c>
      <c r="M1786" s="14">
        <v>229.45652460823749</v>
      </c>
      <c r="N1786" s="14">
        <v>-677.29662000000258</v>
      </c>
      <c r="O1786" s="14">
        <v>-630.31971551176309</v>
      </c>
      <c r="P1786" s="14">
        <v>-630.31971551176309</v>
      </c>
      <c r="Q1786" s="16">
        <v>0</v>
      </c>
      <c r="R1786" s="14">
        <v>-436.65791988000001</v>
      </c>
      <c r="S1786" s="16">
        <v>446.97016000000002</v>
      </c>
      <c r="T1786" s="14">
        <v>849.46400000000074</v>
      </c>
      <c r="U1786" s="14">
        <v>0</v>
      </c>
      <c r="V1786" s="14">
        <v>1101</v>
      </c>
      <c r="W1786">
        <f t="shared" si="136"/>
        <v>22</v>
      </c>
      <c r="X1786">
        <f t="shared" si="137"/>
        <v>10324.790000000001</v>
      </c>
      <c r="Y1786">
        <f t="shared" si="138"/>
        <v>0</v>
      </c>
      <c r="Z1786">
        <f t="shared" si="140"/>
        <v>0</v>
      </c>
      <c r="AA1786" s="23">
        <f t="shared" si="139"/>
        <v>446.97016000000002</v>
      </c>
    </row>
    <row r="1787" spans="1:27" x14ac:dyDescent="0.25">
      <c r="A1787" s="10" t="s">
        <v>43</v>
      </c>
      <c r="B1787" s="10" t="s">
        <v>44</v>
      </c>
      <c r="C1787" s="11">
        <v>45726.916666666657</v>
      </c>
      <c r="D1787" s="12">
        <v>8.1</v>
      </c>
      <c r="E1787" s="12">
        <v>8.1</v>
      </c>
      <c r="F1787" s="13">
        <v>5.76</v>
      </c>
      <c r="G1787" s="14">
        <v>2280.46</v>
      </c>
      <c r="H1787" s="12">
        <v>2107.1</v>
      </c>
      <c r="I1787" s="12">
        <v>0</v>
      </c>
      <c r="J1787" s="10">
        <v>0.2</v>
      </c>
      <c r="K1787" s="10">
        <v>0</v>
      </c>
      <c r="L1787" s="14">
        <v>13135.4496</v>
      </c>
      <c r="M1787" s="14">
        <v>266.38566292762061</v>
      </c>
      <c r="N1787" s="14">
        <v>-146.40553200000051</v>
      </c>
      <c r="O1787" s="14">
        <v>-129.44278727237929</v>
      </c>
      <c r="P1787" s="14">
        <v>-129.44278727237929</v>
      </c>
      <c r="Q1787" s="16">
        <v>0</v>
      </c>
      <c r="R1787" s="14">
        <v>-32.907037800000033</v>
      </c>
      <c r="S1787" s="16">
        <v>394.06348799999989</v>
      </c>
      <c r="T1787" s="14">
        <v>34.672000000000033</v>
      </c>
      <c r="U1787" s="14">
        <v>0</v>
      </c>
      <c r="V1787" s="14">
        <v>1101</v>
      </c>
      <c r="W1787">
        <f t="shared" si="136"/>
        <v>22</v>
      </c>
      <c r="X1787">
        <f t="shared" si="137"/>
        <v>421.42</v>
      </c>
      <c r="Y1787">
        <f t="shared" si="138"/>
        <v>0</v>
      </c>
      <c r="Z1787">
        <f t="shared" si="140"/>
        <v>0</v>
      </c>
      <c r="AA1787" s="23">
        <f t="shared" si="139"/>
        <v>394.06348799999989</v>
      </c>
    </row>
    <row r="1788" spans="1:27" x14ac:dyDescent="0.25">
      <c r="A1788" s="10" t="s">
        <v>98</v>
      </c>
      <c r="B1788" s="10" t="s">
        <v>100</v>
      </c>
      <c r="C1788" s="11">
        <v>45726.916666666657</v>
      </c>
      <c r="D1788" s="12">
        <v>24.02</v>
      </c>
      <c r="E1788" s="12">
        <v>12.01</v>
      </c>
      <c r="F1788" s="13">
        <v>13.53</v>
      </c>
      <c r="G1788" s="14">
        <v>2280.46</v>
      </c>
      <c r="H1788" s="12">
        <v>0</v>
      </c>
      <c r="I1788" s="12">
        <v>2107.1</v>
      </c>
      <c r="J1788" s="10">
        <v>0</v>
      </c>
      <c r="K1788" s="10">
        <v>1</v>
      </c>
      <c r="L1788" s="14">
        <v>30854.623800000001</v>
      </c>
      <c r="M1788" s="14">
        <v>326.74554592098229</v>
      </c>
      <c r="N1788" s="14">
        <v>-642.61969999999928</v>
      </c>
      <c r="O1788" s="14">
        <v>-105.2131240790176</v>
      </c>
      <c r="P1788" s="14">
        <v>-105.2131240790176</v>
      </c>
      <c r="Q1788" s="16">
        <v>0</v>
      </c>
      <c r="R1788" s="14">
        <v>0</v>
      </c>
      <c r="S1788" s="16">
        <v>605.31867</v>
      </c>
      <c r="T1788" s="14">
        <v>-173.3600000000001</v>
      </c>
      <c r="U1788" s="14">
        <v>0</v>
      </c>
      <c r="V1788" s="14">
        <v>1101</v>
      </c>
      <c r="W1788">
        <f t="shared" si="136"/>
        <v>22</v>
      </c>
      <c r="X1788">
        <f t="shared" si="137"/>
        <v>0</v>
      </c>
      <c r="Y1788">
        <f t="shared" si="138"/>
        <v>2107.1</v>
      </c>
      <c r="Z1788">
        <f t="shared" si="140"/>
        <v>308.54623800000002</v>
      </c>
      <c r="AA1788" s="23">
        <f t="shared" si="139"/>
        <v>1222.4111459999999</v>
      </c>
    </row>
    <row r="1789" spans="1:27" x14ac:dyDescent="0.25">
      <c r="A1789" s="10" t="s">
        <v>115</v>
      </c>
      <c r="B1789" s="10" t="s">
        <v>117</v>
      </c>
      <c r="C1789" s="11">
        <v>45726.916666666657</v>
      </c>
      <c r="D1789" s="12">
        <v>25.78</v>
      </c>
      <c r="E1789" s="12">
        <v>25.78</v>
      </c>
      <c r="F1789" s="13">
        <v>34.44</v>
      </c>
      <c r="G1789" s="14">
        <v>2280.46</v>
      </c>
      <c r="H1789" s="12">
        <v>0</v>
      </c>
      <c r="I1789" s="12">
        <v>2107.1</v>
      </c>
      <c r="J1789" s="10">
        <v>0</v>
      </c>
      <c r="K1789" s="10">
        <v>14</v>
      </c>
      <c r="L1789" s="14">
        <v>78539.042399999991</v>
      </c>
      <c r="M1789" s="14">
        <v>390.68456204382068</v>
      </c>
      <c r="N1789" s="14">
        <v>-366.69796800000142</v>
      </c>
      <c r="O1789" s="14">
        <v>-245.29809155617721</v>
      </c>
      <c r="P1789" s="14">
        <v>-245.29809155617721</v>
      </c>
      <c r="Q1789" s="16">
        <v>0</v>
      </c>
      <c r="R1789" s="14">
        <v>0</v>
      </c>
      <c r="S1789" s="16">
        <v>3063.0226536</v>
      </c>
      <c r="T1789" s="14">
        <v>-2427.0400000000018</v>
      </c>
      <c r="U1789" s="14">
        <v>0</v>
      </c>
      <c r="V1789" s="14">
        <v>1101</v>
      </c>
      <c r="W1789">
        <f t="shared" si="136"/>
        <v>22</v>
      </c>
      <c r="X1789">
        <f t="shared" si="137"/>
        <v>0</v>
      </c>
      <c r="Y1789">
        <f t="shared" si="138"/>
        <v>29499.399999999998</v>
      </c>
      <c r="Z1789">
        <f t="shared" si="140"/>
        <v>0</v>
      </c>
      <c r="AA1789" s="23">
        <f t="shared" si="139"/>
        <v>3063.0226536</v>
      </c>
    </row>
    <row r="1790" spans="1:27" x14ac:dyDescent="0.25">
      <c r="A1790" s="10" t="s">
        <v>98</v>
      </c>
      <c r="B1790" s="10" t="s">
        <v>101</v>
      </c>
      <c r="C1790" s="11">
        <v>45726.916666666657</v>
      </c>
      <c r="D1790" s="12">
        <v>19.8</v>
      </c>
      <c r="E1790" s="12">
        <v>9.9</v>
      </c>
      <c r="F1790" s="13">
        <v>4.68</v>
      </c>
      <c r="G1790" s="14">
        <v>2280.46</v>
      </c>
      <c r="H1790" s="12">
        <v>2107.1</v>
      </c>
      <c r="I1790" s="12">
        <v>0</v>
      </c>
      <c r="J1790" s="10">
        <v>2.8</v>
      </c>
      <c r="K1790" s="10">
        <v>0</v>
      </c>
      <c r="L1790" s="14">
        <v>10672.552799999999</v>
      </c>
      <c r="M1790" s="14">
        <v>505.20880252973558</v>
      </c>
      <c r="N1790" s="14">
        <v>-165.56139600000071</v>
      </c>
      <c r="O1790" s="14">
        <v>-124.9403592302634</v>
      </c>
      <c r="P1790" s="14">
        <v>-124.9403592302634</v>
      </c>
      <c r="Q1790" s="16">
        <v>0</v>
      </c>
      <c r="R1790" s="14">
        <v>-64.637358240000026</v>
      </c>
      <c r="S1790" s="16">
        <v>209.37852000000001</v>
      </c>
      <c r="T1790" s="14">
        <v>485.40799999999899</v>
      </c>
      <c r="U1790" s="14">
        <v>0</v>
      </c>
      <c r="V1790" s="14">
        <v>1101</v>
      </c>
      <c r="W1790">
        <f t="shared" si="136"/>
        <v>22</v>
      </c>
      <c r="X1790">
        <f t="shared" si="137"/>
        <v>5899.8799999999992</v>
      </c>
      <c r="Y1790">
        <f t="shared" si="138"/>
        <v>0</v>
      </c>
      <c r="Z1790">
        <f t="shared" si="140"/>
        <v>106.725528</v>
      </c>
      <c r="AA1790" s="23">
        <f t="shared" si="139"/>
        <v>422.82957600000003</v>
      </c>
    </row>
    <row r="1791" spans="1:27" x14ac:dyDescent="0.25">
      <c r="A1791" s="10" t="s">
        <v>122</v>
      </c>
      <c r="B1791" s="10" t="s">
        <v>123</v>
      </c>
      <c r="C1791" s="11">
        <v>45726.916666666657</v>
      </c>
      <c r="D1791" s="12">
        <v>18.5</v>
      </c>
      <c r="E1791" s="12">
        <v>18.5</v>
      </c>
      <c r="F1791" s="13">
        <v>17.48</v>
      </c>
      <c r="G1791" s="14">
        <v>2280.46</v>
      </c>
      <c r="H1791" s="12">
        <v>2107.1</v>
      </c>
      <c r="I1791" s="12">
        <v>0</v>
      </c>
      <c r="J1791" s="10">
        <v>0.6</v>
      </c>
      <c r="K1791" s="10">
        <v>0</v>
      </c>
      <c r="L1791" s="14">
        <v>39862.440799999997</v>
      </c>
      <c r="M1791" s="14">
        <v>640.14514408303921</v>
      </c>
      <c r="N1791" s="14">
        <v>-28.73379599999998</v>
      </c>
      <c r="O1791" s="14">
        <v>-19.71562791696088</v>
      </c>
      <c r="P1791" s="14">
        <v>-19.71562791696088</v>
      </c>
      <c r="Q1791" s="16">
        <v>0</v>
      </c>
      <c r="R1791" s="14">
        <v>0</v>
      </c>
      <c r="S1791" s="16">
        <v>555.84477200000003</v>
      </c>
      <c r="T1791" s="14">
        <v>104.0160000000001</v>
      </c>
      <c r="U1791" s="14">
        <v>0</v>
      </c>
      <c r="V1791" s="14">
        <v>1101</v>
      </c>
      <c r="W1791">
        <f t="shared" si="136"/>
        <v>22</v>
      </c>
      <c r="X1791">
        <f t="shared" si="137"/>
        <v>1264.26</v>
      </c>
      <c r="Y1791">
        <f t="shared" si="138"/>
        <v>0</v>
      </c>
      <c r="Z1791">
        <f t="shared" si="140"/>
        <v>0</v>
      </c>
      <c r="AA1791" s="23">
        <f t="shared" si="139"/>
        <v>555.84477200000003</v>
      </c>
    </row>
    <row r="1792" spans="1:27" x14ac:dyDescent="0.25">
      <c r="A1792" s="10" t="s">
        <v>21</v>
      </c>
      <c r="B1792" s="10" t="s">
        <v>22</v>
      </c>
      <c r="C1792" s="11">
        <v>45726.916666666657</v>
      </c>
      <c r="D1792" s="12">
        <v>18.309999999999999</v>
      </c>
      <c r="E1792" s="12">
        <v>18.309999999999999</v>
      </c>
      <c r="F1792" s="13">
        <v>15.66</v>
      </c>
      <c r="G1792" s="14">
        <v>2280.46</v>
      </c>
      <c r="H1792" s="12">
        <v>2107.1</v>
      </c>
      <c r="I1792" s="12">
        <v>0</v>
      </c>
      <c r="J1792" s="10">
        <v>2.9</v>
      </c>
      <c r="K1792" s="10">
        <v>0</v>
      </c>
      <c r="L1792" s="14">
        <v>35712.003599999996</v>
      </c>
      <c r="M1792" s="14">
        <v>1107.8138056833491</v>
      </c>
      <c r="N1792" s="14">
        <v>-315.24739999999969</v>
      </c>
      <c r="O1792" s="14">
        <v>-216.3062771166515</v>
      </c>
      <c r="P1792" s="14">
        <v>-216.3062771166515</v>
      </c>
      <c r="Q1792" s="16">
        <v>0</v>
      </c>
      <c r="R1792" s="14">
        <v>0</v>
      </c>
      <c r="S1792" s="16">
        <v>821.37608279999995</v>
      </c>
      <c r="T1792" s="14">
        <v>502.74400000000043</v>
      </c>
      <c r="U1792" s="14">
        <v>0</v>
      </c>
      <c r="V1792" s="14">
        <v>1101</v>
      </c>
      <c r="W1792">
        <f t="shared" si="136"/>
        <v>22</v>
      </c>
      <c r="X1792">
        <f t="shared" si="137"/>
        <v>6110.5899999999992</v>
      </c>
      <c r="Y1792">
        <f t="shared" si="138"/>
        <v>0</v>
      </c>
      <c r="Z1792">
        <f t="shared" si="140"/>
        <v>0</v>
      </c>
      <c r="AA1792" s="23">
        <f t="shared" si="139"/>
        <v>821.37608279999995</v>
      </c>
    </row>
    <row r="1793" spans="1:27" x14ac:dyDescent="0.25">
      <c r="A1793" s="10" t="s">
        <v>98</v>
      </c>
      <c r="B1793" s="10" t="s">
        <v>104</v>
      </c>
      <c r="C1793" s="11">
        <v>45726.916666666657</v>
      </c>
      <c r="D1793" s="12">
        <v>100.86</v>
      </c>
      <c r="E1793" s="12">
        <v>50.43</v>
      </c>
      <c r="F1793" s="13">
        <v>39.4</v>
      </c>
      <c r="G1793" s="14">
        <v>2280.46</v>
      </c>
      <c r="H1793" s="12">
        <v>2107.1</v>
      </c>
      <c r="I1793" s="12">
        <v>0</v>
      </c>
      <c r="J1793" s="10">
        <v>1.9</v>
      </c>
      <c r="K1793" s="10">
        <v>0</v>
      </c>
      <c r="L1793" s="14">
        <v>89850.123999999996</v>
      </c>
      <c r="M1793" s="14">
        <v>1747.0167500467951</v>
      </c>
      <c r="N1793" s="14">
        <v>-622.56558000000246</v>
      </c>
      <c r="O1793" s="14">
        <v>-345.0838499532054</v>
      </c>
      <c r="P1793" s="14">
        <v>-345.0838499532054</v>
      </c>
      <c r="Q1793" s="16">
        <v>0</v>
      </c>
      <c r="R1793" s="14">
        <v>0</v>
      </c>
      <c r="S1793" s="16">
        <v>1762.7166</v>
      </c>
      <c r="T1793" s="14">
        <v>329.38400000000019</v>
      </c>
      <c r="U1793" s="14">
        <v>0</v>
      </c>
      <c r="V1793" s="14">
        <v>1101</v>
      </c>
      <c r="W1793">
        <f t="shared" si="136"/>
        <v>22</v>
      </c>
      <c r="X1793">
        <f t="shared" si="137"/>
        <v>4003.49</v>
      </c>
      <c r="Y1793">
        <f t="shared" si="138"/>
        <v>0</v>
      </c>
      <c r="Z1793">
        <f t="shared" si="140"/>
        <v>898.50123999999994</v>
      </c>
      <c r="AA1793" s="23">
        <f t="shared" si="139"/>
        <v>3559.7190799999998</v>
      </c>
    </row>
    <row r="1794" spans="1:27" x14ac:dyDescent="0.25">
      <c r="A1794" s="10" t="s">
        <v>98</v>
      </c>
      <c r="B1794" s="10" t="s">
        <v>99</v>
      </c>
      <c r="C1794" s="11">
        <v>45726.916666666657</v>
      </c>
      <c r="D1794" s="12">
        <v>73.34</v>
      </c>
      <c r="E1794" s="12">
        <v>36.67</v>
      </c>
      <c r="F1794" s="13">
        <v>27.71</v>
      </c>
      <c r="G1794" s="14">
        <v>2280.46</v>
      </c>
      <c r="H1794" s="12">
        <v>2107.1</v>
      </c>
      <c r="I1794" s="12">
        <v>0</v>
      </c>
      <c r="J1794" s="10">
        <v>7.7</v>
      </c>
      <c r="K1794" s="10">
        <v>0</v>
      </c>
      <c r="L1794" s="14">
        <v>63191.546600000001</v>
      </c>
      <c r="M1794" s="14">
        <v>2560.1403069196649</v>
      </c>
      <c r="N1794" s="14">
        <v>-88.253802000000533</v>
      </c>
      <c r="O1794" s="14">
        <v>-14.44938308033681</v>
      </c>
      <c r="P1794" s="14">
        <v>-14.44938308033681</v>
      </c>
      <c r="Q1794" s="16">
        <v>0</v>
      </c>
      <c r="R1794" s="14">
        <v>0</v>
      </c>
      <c r="S1794" s="16">
        <v>1239.7176899999999</v>
      </c>
      <c r="T1794" s="14">
        <v>1334.872000000001</v>
      </c>
      <c r="U1794" s="14">
        <v>0</v>
      </c>
      <c r="V1794" s="14">
        <v>1101</v>
      </c>
      <c r="W1794">
        <f t="shared" ref="W1794:W1857" si="141">+HOUR(C1794)</f>
        <v>22</v>
      </c>
      <c r="X1794">
        <f t="shared" ref="X1794:X1857" si="142">+J1794*H1794</f>
        <v>16224.67</v>
      </c>
      <c r="Y1794">
        <f t="shared" ref="Y1794:Y1857" si="143">+K1794*I1794</f>
        <v>0</v>
      </c>
      <c r="Z1794">
        <f t="shared" si="140"/>
        <v>631.91546600000004</v>
      </c>
      <c r="AA1794" s="23">
        <f t="shared" ref="AA1794:AA1857" si="144">+Z1794+S1794+Z1794</f>
        <v>2503.5486219999998</v>
      </c>
    </row>
    <row r="1795" spans="1:27" x14ac:dyDescent="0.25">
      <c r="A1795" s="10" t="s">
        <v>96</v>
      </c>
      <c r="B1795" s="10" t="s">
        <v>97</v>
      </c>
      <c r="C1795" s="11">
        <v>45726.916666666657</v>
      </c>
      <c r="D1795" s="12">
        <v>0</v>
      </c>
      <c r="E1795" s="12">
        <v>0</v>
      </c>
      <c r="F1795" s="13">
        <v>0</v>
      </c>
      <c r="G1795" s="14">
        <v>2280.46</v>
      </c>
      <c r="H1795" s="12">
        <v>2176.1902723735411</v>
      </c>
      <c r="I1795" s="12">
        <v>2228.6677282377918</v>
      </c>
      <c r="J1795" s="10">
        <v>51.4</v>
      </c>
      <c r="K1795" s="10">
        <v>47.1</v>
      </c>
      <c r="L1795" s="14">
        <v>0</v>
      </c>
      <c r="M1795" s="14">
        <v>2920.0480000000048</v>
      </c>
      <c r="N1795" s="14">
        <v>0</v>
      </c>
      <c r="O1795" s="14">
        <v>0</v>
      </c>
      <c r="P1795" s="14">
        <v>0</v>
      </c>
      <c r="Q1795" s="16">
        <v>0</v>
      </c>
      <c r="R1795" s="14">
        <v>0</v>
      </c>
      <c r="S1795" s="16">
        <v>0</v>
      </c>
      <c r="T1795" s="14">
        <v>448.35982879377502</v>
      </c>
      <c r="U1795" s="14">
        <v>2471.68817120623</v>
      </c>
      <c r="V1795" s="14">
        <v>1101</v>
      </c>
      <c r="W1795">
        <f t="shared" si="141"/>
        <v>22</v>
      </c>
      <c r="X1795">
        <f t="shared" si="142"/>
        <v>111856.18000000001</v>
      </c>
      <c r="Y1795">
        <f t="shared" si="143"/>
        <v>104970.25</v>
      </c>
      <c r="Z1795">
        <f t="shared" si="140"/>
        <v>0</v>
      </c>
      <c r="AA1795" s="23">
        <f t="shared" si="144"/>
        <v>0</v>
      </c>
    </row>
    <row r="1796" spans="1:27" x14ac:dyDescent="0.25">
      <c r="A1796" s="10" t="s">
        <v>118</v>
      </c>
      <c r="B1796" s="10" t="s">
        <v>119</v>
      </c>
      <c r="C1796" s="11">
        <v>45726.958333333343</v>
      </c>
      <c r="D1796" s="12">
        <v>138.43</v>
      </c>
      <c r="E1796" s="12">
        <v>138.43</v>
      </c>
      <c r="F1796" s="13">
        <v>165.16</v>
      </c>
      <c r="G1796" s="14">
        <v>2299.98</v>
      </c>
      <c r="H1796" s="12">
        <v>1847.4</v>
      </c>
      <c r="I1796" s="12">
        <v>0</v>
      </c>
      <c r="J1796" s="10">
        <v>10.4</v>
      </c>
      <c r="K1796" s="10">
        <v>0</v>
      </c>
      <c r="L1796" s="14">
        <v>379864.69679999998</v>
      </c>
      <c r="M1796" s="14">
        <v>-26291.104572470671</v>
      </c>
      <c r="N1796" s="14">
        <v>-45781.491599999987</v>
      </c>
      <c r="O1796" s="14">
        <v>-37698.489006290678</v>
      </c>
      <c r="P1796" s="14">
        <v>-37698.489006290678</v>
      </c>
      <c r="Q1796" s="16">
        <v>0</v>
      </c>
      <c r="R1796" s="14">
        <v>-706.80915377999975</v>
      </c>
      <c r="S1796" s="16">
        <v>7407.3615876000003</v>
      </c>
      <c r="T1796" s="14">
        <v>4706.8320000000022</v>
      </c>
      <c r="U1796" s="14">
        <v>0</v>
      </c>
      <c r="V1796" s="14">
        <v>1101</v>
      </c>
      <c r="W1796">
        <f t="shared" si="141"/>
        <v>23</v>
      </c>
      <c r="X1796">
        <f t="shared" si="142"/>
        <v>19212.960000000003</v>
      </c>
      <c r="Y1796">
        <f t="shared" si="143"/>
        <v>0</v>
      </c>
      <c r="Z1796">
        <f t="shared" si="140"/>
        <v>0</v>
      </c>
      <c r="AA1796" s="23">
        <f t="shared" si="144"/>
        <v>7407.3615876000003</v>
      </c>
    </row>
    <row r="1797" spans="1:27" x14ac:dyDescent="0.25">
      <c r="A1797" s="10" t="s">
        <v>106</v>
      </c>
      <c r="B1797" s="10" t="s">
        <v>107</v>
      </c>
      <c r="C1797" s="11">
        <v>45726.958333333343</v>
      </c>
      <c r="D1797" s="12">
        <v>81.8</v>
      </c>
      <c r="E1797" s="12">
        <v>81.8</v>
      </c>
      <c r="F1797" s="13">
        <v>100.68</v>
      </c>
      <c r="G1797" s="14">
        <v>2299.98</v>
      </c>
      <c r="H1797" s="12">
        <v>1847.4</v>
      </c>
      <c r="I1797" s="12">
        <v>0</v>
      </c>
      <c r="J1797" s="10">
        <v>0.1</v>
      </c>
      <c r="K1797" s="10">
        <v>0</v>
      </c>
      <c r="L1797" s="14">
        <v>231561.98639999999</v>
      </c>
      <c r="M1797" s="14">
        <v>-19438.714654386211</v>
      </c>
      <c r="N1797" s="14">
        <v>-23383.549800000001</v>
      </c>
      <c r="O1797" s="14">
        <v>-18456.22659138621</v>
      </c>
      <c r="P1797" s="14">
        <v>-18456.22659138621</v>
      </c>
      <c r="Q1797" s="16">
        <v>0</v>
      </c>
      <c r="R1797" s="14">
        <v>-1027.746063</v>
      </c>
      <c r="S1797" s="16">
        <v>0</v>
      </c>
      <c r="T1797" s="14">
        <v>45.258000000000003</v>
      </c>
      <c r="U1797" s="14">
        <v>0</v>
      </c>
      <c r="V1797" s="14">
        <v>1101</v>
      </c>
      <c r="W1797">
        <f t="shared" si="141"/>
        <v>23</v>
      </c>
      <c r="X1797">
        <f t="shared" si="142"/>
        <v>184.74</v>
      </c>
      <c r="Y1797">
        <f t="shared" si="143"/>
        <v>0</v>
      </c>
      <c r="Z1797">
        <f t="shared" si="140"/>
        <v>0</v>
      </c>
      <c r="AA1797" s="23">
        <f t="shared" si="144"/>
        <v>0</v>
      </c>
    </row>
    <row r="1798" spans="1:27" x14ac:dyDescent="0.25">
      <c r="A1798" s="10" t="s">
        <v>26</v>
      </c>
      <c r="B1798" s="10" t="s">
        <v>42</v>
      </c>
      <c r="C1798" s="11">
        <v>45726.958333333343</v>
      </c>
      <c r="D1798" s="12">
        <v>38.9</v>
      </c>
      <c r="E1798" s="12">
        <v>38.9</v>
      </c>
      <c r="F1798" s="13">
        <v>73.73</v>
      </c>
      <c r="G1798" s="14">
        <v>2299.98</v>
      </c>
      <c r="H1798" s="12">
        <v>0</v>
      </c>
      <c r="I1798" s="12">
        <v>1847.4</v>
      </c>
      <c r="J1798" s="10">
        <v>0</v>
      </c>
      <c r="K1798" s="10">
        <v>31.1</v>
      </c>
      <c r="L1798" s="14">
        <v>169577.52540000001</v>
      </c>
      <c r="M1798" s="14">
        <v>-9979.3375719123651</v>
      </c>
      <c r="N1798" s="14">
        <v>-4595.3973000000051</v>
      </c>
      <c r="O1798" s="14">
        <v>-652.27028311235995</v>
      </c>
      <c r="P1798" s="14">
        <v>-652.27028311235995</v>
      </c>
      <c r="Q1798" s="16">
        <v>0</v>
      </c>
      <c r="R1798" s="14">
        <v>0</v>
      </c>
      <c r="S1798" s="16">
        <v>4748.1707112000004</v>
      </c>
      <c r="T1798" s="14">
        <v>-14075.237999999999</v>
      </c>
      <c r="U1798" s="14">
        <v>0</v>
      </c>
      <c r="V1798" s="14">
        <v>1101</v>
      </c>
      <c r="W1798">
        <f t="shared" si="141"/>
        <v>23</v>
      </c>
      <c r="X1798">
        <f t="shared" si="142"/>
        <v>0</v>
      </c>
      <c r="Y1798">
        <f t="shared" si="143"/>
        <v>57454.140000000007</v>
      </c>
      <c r="Z1798">
        <f t="shared" ref="Z1798:Z1861" si="145">+IFERROR(VLOOKUP(A1798,$AD$2:$AE$7,2,0),0)*L1798</f>
        <v>0</v>
      </c>
      <c r="AA1798" s="23">
        <f t="shared" si="144"/>
        <v>4748.1707112000004</v>
      </c>
    </row>
    <row r="1799" spans="1:27" x14ac:dyDescent="0.25">
      <c r="A1799" s="10" t="s">
        <v>115</v>
      </c>
      <c r="B1799" s="10" t="s">
        <v>117</v>
      </c>
      <c r="C1799" s="11">
        <v>45726.958333333343</v>
      </c>
      <c r="D1799" s="12">
        <v>21.91</v>
      </c>
      <c r="E1799" s="12">
        <v>21.91</v>
      </c>
      <c r="F1799" s="13">
        <v>48.37</v>
      </c>
      <c r="G1799" s="14">
        <v>2299.98</v>
      </c>
      <c r="H1799" s="12">
        <v>0</v>
      </c>
      <c r="I1799" s="12">
        <v>1847.4</v>
      </c>
      <c r="J1799" s="10">
        <v>0</v>
      </c>
      <c r="K1799" s="10">
        <v>22.9</v>
      </c>
      <c r="L1799" s="14">
        <v>111250.03260000001</v>
      </c>
      <c r="M1799" s="14">
        <v>-8676.4328236386118</v>
      </c>
      <c r="N1799" s="14">
        <v>-4398.2757000000001</v>
      </c>
      <c r="O1799" s="14">
        <v>-2651.1020950386128</v>
      </c>
      <c r="P1799" s="14">
        <v>-2651.1020950386128</v>
      </c>
      <c r="Q1799" s="16">
        <v>0</v>
      </c>
      <c r="R1799" s="14">
        <v>0</v>
      </c>
      <c r="S1799" s="16">
        <v>4338.7512713999986</v>
      </c>
      <c r="T1799" s="14">
        <v>-10364.082</v>
      </c>
      <c r="U1799" s="14">
        <v>0</v>
      </c>
      <c r="V1799" s="14">
        <v>1101</v>
      </c>
      <c r="W1799">
        <f t="shared" si="141"/>
        <v>23</v>
      </c>
      <c r="X1799">
        <f t="shared" si="142"/>
        <v>0</v>
      </c>
      <c r="Y1799">
        <f t="shared" si="143"/>
        <v>42305.46</v>
      </c>
      <c r="Z1799">
        <f t="shared" si="145"/>
        <v>0</v>
      </c>
      <c r="AA1799" s="23">
        <f t="shared" si="144"/>
        <v>4338.7512713999986</v>
      </c>
    </row>
    <row r="1800" spans="1:27" x14ac:dyDescent="0.25">
      <c r="A1800" s="10" t="s">
        <v>24</v>
      </c>
      <c r="B1800" s="10" t="s">
        <v>25</v>
      </c>
      <c r="C1800" s="11">
        <v>45726.958333333343</v>
      </c>
      <c r="D1800" s="12">
        <v>15.02</v>
      </c>
      <c r="E1800" s="12">
        <v>15.02</v>
      </c>
      <c r="F1800" s="13">
        <v>14.16</v>
      </c>
      <c r="G1800" s="14">
        <v>2299.98</v>
      </c>
      <c r="H1800" s="12">
        <v>0</v>
      </c>
      <c r="I1800" s="12">
        <v>1847.4</v>
      </c>
      <c r="J1800" s="10">
        <v>0</v>
      </c>
      <c r="K1800" s="10">
        <v>2.7</v>
      </c>
      <c r="L1800" s="14">
        <v>32567.716799999998</v>
      </c>
      <c r="M1800" s="14">
        <v>-6610.7454625890987</v>
      </c>
      <c r="N1800" s="14">
        <v>-6110.7695999999996</v>
      </c>
      <c r="O1800" s="14">
        <v>-5417.7730104690972</v>
      </c>
      <c r="P1800" s="14">
        <v>-5417.7730104690972</v>
      </c>
      <c r="Q1800" s="16">
        <v>0</v>
      </c>
      <c r="R1800" s="14">
        <v>-196.35849252</v>
      </c>
      <c r="S1800" s="16">
        <v>225.35204039999999</v>
      </c>
      <c r="T1800" s="14">
        <v>-1221.966000000001</v>
      </c>
      <c r="U1800" s="14">
        <v>0</v>
      </c>
      <c r="V1800" s="14">
        <v>1101</v>
      </c>
      <c r="W1800">
        <f t="shared" si="141"/>
        <v>23</v>
      </c>
      <c r="X1800">
        <f t="shared" si="142"/>
        <v>0</v>
      </c>
      <c r="Y1800">
        <f t="shared" si="143"/>
        <v>4987.9800000000005</v>
      </c>
      <c r="Z1800">
        <f t="shared" si="145"/>
        <v>0</v>
      </c>
      <c r="AA1800" s="23">
        <f t="shared" si="144"/>
        <v>225.35204039999999</v>
      </c>
    </row>
    <row r="1801" spans="1:27" x14ac:dyDescent="0.25">
      <c r="A1801" s="10" t="s">
        <v>26</v>
      </c>
      <c r="B1801" s="10" t="s">
        <v>40</v>
      </c>
      <c r="C1801" s="11">
        <v>45726.958333333343</v>
      </c>
      <c r="D1801" s="12">
        <v>9.3800000000000008</v>
      </c>
      <c r="E1801" s="12">
        <v>9.3800000000000008</v>
      </c>
      <c r="F1801" s="13">
        <v>18.309999999999999</v>
      </c>
      <c r="G1801" s="14">
        <v>2299.98</v>
      </c>
      <c r="H1801" s="12">
        <v>0</v>
      </c>
      <c r="I1801" s="12">
        <v>1847.4</v>
      </c>
      <c r="J1801" s="10">
        <v>0</v>
      </c>
      <c r="K1801" s="10">
        <v>13.2</v>
      </c>
      <c r="L1801" s="14">
        <v>42112.633800000003</v>
      </c>
      <c r="M1801" s="14">
        <v>-4957.1049528284484</v>
      </c>
      <c r="N1801" s="14">
        <v>-296.00742600000081</v>
      </c>
      <c r="O1801" s="14">
        <v>-162.2026992284494</v>
      </c>
      <c r="P1801" s="14">
        <v>-162.2026992284494</v>
      </c>
      <c r="Q1801" s="16">
        <v>0</v>
      </c>
      <c r="R1801" s="14">
        <v>0</v>
      </c>
      <c r="S1801" s="16">
        <v>1179.1537464</v>
      </c>
      <c r="T1801" s="14">
        <v>-5974.0559999999987</v>
      </c>
      <c r="U1801" s="14">
        <v>0</v>
      </c>
      <c r="V1801" s="14">
        <v>1101</v>
      </c>
      <c r="W1801">
        <f t="shared" si="141"/>
        <v>23</v>
      </c>
      <c r="X1801">
        <f t="shared" si="142"/>
        <v>0</v>
      </c>
      <c r="Y1801">
        <f t="shared" si="143"/>
        <v>24385.68</v>
      </c>
      <c r="Z1801">
        <f t="shared" si="145"/>
        <v>0</v>
      </c>
      <c r="AA1801" s="23">
        <f t="shared" si="144"/>
        <v>1179.1537464</v>
      </c>
    </row>
    <row r="1802" spans="1:27" x14ac:dyDescent="0.25">
      <c r="A1802" s="10" t="s">
        <v>118</v>
      </c>
      <c r="B1802" s="10" t="s">
        <v>120</v>
      </c>
      <c r="C1802" s="11">
        <v>45726.958333333343</v>
      </c>
      <c r="D1802" s="12">
        <v>0</v>
      </c>
      <c r="E1802" s="12">
        <v>0</v>
      </c>
      <c r="F1802" s="13">
        <v>3.48</v>
      </c>
      <c r="G1802" s="14">
        <v>2299.98</v>
      </c>
      <c r="H1802" s="12">
        <v>0</v>
      </c>
      <c r="I1802" s="12">
        <v>0</v>
      </c>
      <c r="J1802" s="10">
        <v>0</v>
      </c>
      <c r="K1802" s="10">
        <v>0</v>
      </c>
      <c r="L1802" s="14">
        <v>8003.9304000000002</v>
      </c>
      <c r="M1802" s="14">
        <v>-4201.1233480441006</v>
      </c>
      <c r="N1802" s="14">
        <v>-4287.3948</v>
      </c>
      <c r="O1802" s="14">
        <v>-4117.0820788441006</v>
      </c>
      <c r="P1802" s="14">
        <v>-4117.0820788441006</v>
      </c>
      <c r="Q1802" s="16">
        <v>0</v>
      </c>
      <c r="R1802" s="14">
        <v>-240.11791199999999</v>
      </c>
      <c r="S1802" s="16">
        <v>156.0766428</v>
      </c>
      <c r="T1802" s="14">
        <v>0</v>
      </c>
      <c r="U1802" s="14">
        <v>0</v>
      </c>
      <c r="V1802" s="14">
        <v>1101</v>
      </c>
      <c r="W1802">
        <f t="shared" si="141"/>
        <v>23</v>
      </c>
      <c r="X1802">
        <f t="shared" si="142"/>
        <v>0</v>
      </c>
      <c r="Y1802">
        <f t="shared" si="143"/>
        <v>0</v>
      </c>
      <c r="Z1802">
        <f t="shared" si="145"/>
        <v>0</v>
      </c>
      <c r="AA1802" s="23">
        <f t="shared" si="144"/>
        <v>156.0766428</v>
      </c>
    </row>
    <row r="1803" spans="1:27" x14ac:dyDescent="0.25">
      <c r="A1803" s="10" t="s">
        <v>112</v>
      </c>
      <c r="B1803" s="10" t="s">
        <v>113</v>
      </c>
      <c r="C1803" s="11">
        <v>45726.958333333343</v>
      </c>
      <c r="D1803" s="12">
        <v>8.19</v>
      </c>
      <c r="E1803" s="12">
        <v>8.19</v>
      </c>
      <c r="F1803" s="13">
        <v>10.89</v>
      </c>
      <c r="G1803" s="14">
        <v>2299.98</v>
      </c>
      <c r="H1803" s="12">
        <v>0</v>
      </c>
      <c r="I1803" s="12">
        <v>0</v>
      </c>
      <c r="J1803" s="10">
        <v>0</v>
      </c>
      <c r="K1803" s="10">
        <v>0</v>
      </c>
      <c r="L1803" s="14">
        <v>25046.782200000001</v>
      </c>
      <c r="M1803" s="14">
        <v>-3690.592131531108</v>
      </c>
      <c r="N1803" s="14">
        <v>-3314.1069000000011</v>
      </c>
      <c r="O1803" s="14">
        <v>-2781.1455398311082</v>
      </c>
      <c r="P1803" s="14">
        <v>-2781.1455398311082</v>
      </c>
      <c r="Q1803" s="16">
        <v>0</v>
      </c>
      <c r="R1803" s="14">
        <v>-158.0431257000001</v>
      </c>
      <c r="S1803" s="16">
        <v>-751.40346599999998</v>
      </c>
      <c r="T1803" s="14">
        <v>0</v>
      </c>
      <c r="U1803" s="14">
        <v>0</v>
      </c>
      <c r="V1803" s="14">
        <v>1101</v>
      </c>
      <c r="W1803">
        <f t="shared" si="141"/>
        <v>23</v>
      </c>
      <c r="X1803">
        <f t="shared" si="142"/>
        <v>0</v>
      </c>
      <c r="Y1803">
        <f t="shared" si="143"/>
        <v>0</v>
      </c>
      <c r="Z1803">
        <f t="shared" si="145"/>
        <v>1097.0490603600001</v>
      </c>
      <c r="AA1803" s="23">
        <f t="shared" si="144"/>
        <v>1442.6946547200002</v>
      </c>
    </row>
    <row r="1804" spans="1:27" x14ac:dyDescent="0.25">
      <c r="A1804" s="10" t="s">
        <v>73</v>
      </c>
      <c r="B1804" s="10" t="s">
        <v>76</v>
      </c>
      <c r="C1804" s="11">
        <v>45726.958333333343</v>
      </c>
      <c r="D1804" s="12">
        <v>12.76</v>
      </c>
      <c r="E1804" s="12">
        <v>12.76</v>
      </c>
      <c r="F1804" s="13">
        <v>22.56</v>
      </c>
      <c r="G1804" s="14">
        <v>2299.98</v>
      </c>
      <c r="H1804" s="12">
        <v>0</v>
      </c>
      <c r="I1804" s="12">
        <v>1847.4</v>
      </c>
      <c r="J1804" s="10">
        <v>0</v>
      </c>
      <c r="K1804" s="10">
        <v>8.6</v>
      </c>
      <c r="L1804" s="14">
        <v>51887.548799999997</v>
      </c>
      <c r="M1804" s="14">
        <v>-2571.6706677852899</v>
      </c>
      <c r="N1804" s="14">
        <v>-1429.1315999999999</v>
      </c>
      <c r="O1804" s="14">
        <v>-28.558936585290649</v>
      </c>
      <c r="P1804" s="14">
        <v>-28.558936585290649</v>
      </c>
      <c r="Q1804" s="16">
        <v>0</v>
      </c>
      <c r="R1804" s="14">
        <v>0</v>
      </c>
      <c r="S1804" s="16">
        <v>1349.0762688</v>
      </c>
      <c r="T1804" s="14">
        <v>-3892.1879999999992</v>
      </c>
      <c r="U1804" s="14">
        <v>0</v>
      </c>
      <c r="V1804" s="14">
        <v>1101</v>
      </c>
      <c r="W1804">
        <f t="shared" si="141"/>
        <v>23</v>
      </c>
      <c r="X1804">
        <f t="shared" si="142"/>
        <v>0</v>
      </c>
      <c r="Y1804">
        <f t="shared" si="143"/>
        <v>15887.64</v>
      </c>
      <c r="Z1804">
        <f t="shared" si="145"/>
        <v>0</v>
      </c>
      <c r="AA1804" s="23">
        <f t="shared" si="144"/>
        <v>1349.0762688</v>
      </c>
    </row>
    <row r="1805" spans="1:27" x14ac:dyDescent="0.25">
      <c r="A1805" s="10" t="s">
        <v>118</v>
      </c>
      <c r="B1805" s="10" t="s">
        <v>121</v>
      </c>
      <c r="C1805" s="11">
        <v>45726.958333333343</v>
      </c>
      <c r="D1805" s="12">
        <v>11.8</v>
      </c>
      <c r="E1805" s="12">
        <v>11.8</v>
      </c>
      <c r="F1805" s="13">
        <v>18.600000000000001</v>
      </c>
      <c r="G1805" s="14">
        <v>2299.98</v>
      </c>
      <c r="H1805" s="12">
        <v>0</v>
      </c>
      <c r="I1805" s="12">
        <v>1847.4</v>
      </c>
      <c r="J1805" s="10">
        <v>0</v>
      </c>
      <c r="K1805" s="10">
        <v>6.6</v>
      </c>
      <c r="L1805" s="14">
        <v>42779.627999999997</v>
      </c>
      <c r="M1805" s="14">
        <v>-2301.346379772473</v>
      </c>
      <c r="N1805" s="14">
        <v>-246.40200000000351</v>
      </c>
      <c r="O1805" s="14">
        <v>-148.52112577247351</v>
      </c>
      <c r="P1805" s="14">
        <v>-148.52112577247351</v>
      </c>
      <c r="Q1805" s="16">
        <v>0</v>
      </c>
      <c r="R1805" s="14">
        <v>0</v>
      </c>
      <c r="S1805" s="16">
        <v>834.20274599999982</v>
      </c>
      <c r="T1805" s="14">
        <v>-2987.0279999999989</v>
      </c>
      <c r="U1805" s="14">
        <v>0</v>
      </c>
      <c r="V1805" s="14">
        <v>1101</v>
      </c>
      <c r="W1805">
        <f t="shared" si="141"/>
        <v>23</v>
      </c>
      <c r="X1805">
        <f t="shared" si="142"/>
        <v>0</v>
      </c>
      <c r="Y1805">
        <f t="shared" si="143"/>
        <v>12192.84</v>
      </c>
      <c r="Z1805">
        <f t="shared" si="145"/>
        <v>0</v>
      </c>
      <c r="AA1805" s="23">
        <f t="shared" si="144"/>
        <v>834.20274599999982</v>
      </c>
    </row>
    <row r="1806" spans="1:27" x14ac:dyDescent="0.25">
      <c r="A1806" s="10" t="s">
        <v>90</v>
      </c>
      <c r="B1806" s="10" t="s">
        <v>91</v>
      </c>
      <c r="C1806" s="11">
        <v>45726.958333333343</v>
      </c>
      <c r="D1806" s="12">
        <v>4.5</v>
      </c>
      <c r="E1806" s="12">
        <v>4.5</v>
      </c>
      <c r="F1806" s="13">
        <v>9.18</v>
      </c>
      <c r="G1806" s="14">
        <v>2299.98</v>
      </c>
      <c r="H1806" s="12">
        <v>0</v>
      </c>
      <c r="I1806" s="12">
        <v>1847.4</v>
      </c>
      <c r="J1806" s="10">
        <v>0</v>
      </c>
      <c r="K1806" s="10">
        <v>4.7</v>
      </c>
      <c r="L1806" s="14">
        <v>21113.8164</v>
      </c>
      <c r="M1806" s="14">
        <v>-1874.446960134653</v>
      </c>
      <c r="N1806" s="14">
        <v>-1.379987999999974</v>
      </c>
      <c r="O1806" s="14">
        <v>-0.68675693465360366</v>
      </c>
      <c r="P1806" s="14">
        <v>-0.68675693465360366</v>
      </c>
      <c r="Q1806" s="16">
        <v>0</v>
      </c>
      <c r="R1806" s="14">
        <v>0</v>
      </c>
      <c r="S1806" s="16">
        <v>253.3657968</v>
      </c>
      <c r="T1806" s="14">
        <v>-2127.1260000000002</v>
      </c>
      <c r="U1806" s="14">
        <v>0</v>
      </c>
      <c r="V1806" s="14">
        <v>1101</v>
      </c>
      <c r="W1806">
        <f t="shared" si="141"/>
        <v>23</v>
      </c>
      <c r="X1806">
        <f t="shared" si="142"/>
        <v>0</v>
      </c>
      <c r="Y1806">
        <f t="shared" si="143"/>
        <v>8682.7800000000007</v>
      </c>
      <c r="Z1806">
        <f t="shared" si="145"/>
        <v>0</v>
      </c>
      <c r="AA1806" s="23">
        <f t="shared" si="144"/>
        <v>253.3657968</v>
      </c>
    </row>
    <row r="1807" spans="1:27" x14ac:dyDescent="0.25">
      <c r="A1807" s="10" t="s">
        <v>26</v>
      </c>
      <c r="B1807" s="10" t="s">
        <v>39</v>
      </c>
      <c r="C1807" s="11">
        <v>45726.958333333343</v>
      </c>
      <c r="D1807" s="12">
        <v>4</v>
      </c>
      <c r="E1807" s="12">
        <v>4</v>
      </c>
      <c r="F1807" s="13">
        <v>8.42</v>
      </c>
      <c r="G1807" s="14">
        <v>2299.98</v>
      </c>
      <c r="H1807" s="12">
        <v>0</v>
      </c>
      <c r="I1807" s="12">
        <v>1847.4</v>
      </c>
      <c r="J1807" s="10">
        <v>0</v>
      </c>
      <c r="K1807" s="10">
        <v>4</v>
      </c>
      <c r="L1807" s="14">
        <v>19365.831600000001</v>
      </c>
      <c r="M1807" s="14">
        <v>-1744.04219862123</v>
      </c>
      <c r="N1807" s="14">
        <v>-517.44419999999991</v>
      </c>
      <c r="O1807" s="14">
        <v>-73.445983621230795</v>
      </c>
      <c r="P1807" s="14">
        <v>-73.445983621230795</v>
      </c>
      <c r="Q1807" s="16">
        <v>0</v>
      </c>
      <c r="R1807" s="14">
        <v>-5.5199519999999742</v>
      </c>
      <c r="S1807" s="16">
        <v>145.24373700000001</v>
      </c>
      <c r="T1807" s="14">
        <v>-1810.32</v>
      </c>
      <c r="U1807" s="14">
        <v>0</v>
      </c>
      <c r="V1807" s="14">
        <v>1101</v>
      </c>
      <c r="W1807">
        <f t="shared" si="141"/>
        <v>23</v>
      </c>
      <c r="X1807">
        <f t="shared" si="142"/>
        <v>0</v>
      </c>
      <c r="Y1807">
        <f t="shared" si="143"/>
        <v>7389.6</v>
      </c>
      <c r="Z1807">
        <f t="shared" si="145"/>
        <v>0</v>
      </c>
      <c r="AA1807" s="23">
        <f t="shared" si="144"/>
        <v>145.24373700000001</v>
      </c>
    </row>
    <row r="1808" spans="1:27" x14ac:dyDescent="0.25">
      <c r="A1808" s="10" t="s">
        <v>21</v>
      </c>
      <c r="B1808" s="10" t="s">
        <v>23</v>
      </c>
      <c r="C1808" s="11">
        <v>45726.958333333343</v>
      </c>
      <c r="D1808" s="12">
        <v>5</v>
      </c>
      <c r="E1808" s="12">
        <v>5</v>
      </c>
      <c r="F1808" s="13">
        <v>8.2100000000000009</v>
      </c>
      <c r="G1808" s="14">
        <v>2299.98</v>
      </c>
      <c r="H1808" s="12">
        <v>0</v>
      </c>
      <c r="I1808" s="12">
        <v>1847.4</v>
      </c>
      <c r="J1808" s="10">
        <v>0</v>
      </c>
      <c r="K1808" s="10">
        <v>3</v>
      </c>
      <c r="L1808" s="14">
        <v>18882.835800000001</v>
      </c>
      <c r="M1808" s="14">
        <v>-1438.1558388610961</v>
      </c>
      <c r="N1808" s="14">
        <v>-258.72210000000098</v>
      </c>
      <c r="O1808" s="14">
        <v>-155.9471820610955</v>
      </c>
      <c r="P1808" s="14">
        <v>-155.9471820610955</v>
      </c>
      <c r="Q1808" s="16">
        <v>0</v>
      </c>
      <c r="R1808" s="14">
        <v>0</v>
      </c>
      <c r="S1808" s="16">
        <v>75.531343200000009</v>
      </c>
      <c r="T1808" s="14">
        <v>-1357.74</v>
      </c>
      <c r="U1808" s="14">
        <v>0</v>
      </c>
      <c r="V1808" s="14">
        <v>1101</v>
      </c>
      <c r="W1808">
        <f t="shared" si="141"/>
        <v>23</v>
      </c>
      <c r="X1808">
        <f t="shared" si="142"/>
        <v>0</v>
      </c>
      <c r="Y1808">
        <f t="shared" si="143"/>
        <v>5542.2000000000007</v>
      </c>
      <c r="Z1808">
        <f t="shared" si="145"/>
        <v>0</v>
      </c>
      <c r="AA1808" s="23">
        <f t="shared" si="144"/>
        <v>75.531343200000009</v>
      </c>
    </row>
    <row r="1809" spans="1:27" x14ac:dyDescent="0.25">
      <c r="A1809" s="10" t="s">
        <v>110</v>
      </c>
      <c r="B1809" s="10" t="s">
        <v>111</v>
      </c>
      <c r="C1809" s="11">
        <v>45726.958333333343</v>
      </c>
      <c r="D1809" s="12">
        <v>16.43</v>
      </c>
      <c r="E1809" s="12">
        <v>16.43</v>
      </c>
      <c r="F1809" s="13">
        <v>0</v>
      </c>
      <c r="G1809" s="14">
        <v>2299.98</v>
      </c>
      <c r="H1809" s="12">
        <v>1847.4</v>
      </c>
      <c r="I1809" s="12">
        <v>0</v>
      </c>
      <c r="J1809" s="10">
        <v>1.1000000000000001</v>
      </c>
      <c r="K1809" s="10">
        <v>0</v>
      </c>
      <c r="L1809" s="14">
        <v>0</v>
      </c>
      <c r="M1809" s="14">
        <v>-1352.6377203787761</v>
      </c>
      <c r="N1809" s="14">
        <v>-1055.6908200000021</v>
      </c>
      <c r="O1809" s="14">
        <v>-1013.7544962787759</v>
      </c>
      <c r="P1809" s="14">
        <v>-1013.7544962787759</v>
      </c>
      <c r="Q1809" s="16">
        <v>0</v>
      </c>
      <c r="R1809" s="14">
        <v>-836.72122409999997</v>
      </c>
      <c r="S1809" s="16">
        <v>0</v>
      </c>
      <c r="T1809" s="14">
        <v>497.83800000000019</v>
      </c>
      <c r="U1809" s="14">
        <v>0</v>
      </c>
      <c r="V1809" s="14">
        <v>1101</v>
      </c>
      <c r="W1809">
        <f t="shared" si="141"/>
        <v>23</v>
      </c>
      <c r="X1809">
        <f t="shared" si="142"/>
        <v>2032.1400000000003</v>
      </c>
      <c r="Y1809">
        <f t="shared" si="143"/>
        <v>0</v>
      </c>
      <c r="Z1809">
        <f t="shared" si="145"/>
        <v>0</v>
      </c>
      <c r="AA1809" s="23">
        <f t="shared" si="144"/>
        <v>0</v>
      </c>
    </row>
    <row r="1810" spans="1:27" x14ac:dyDescent="0.25">
      <c r="A1810" s="10" t="s">
        <v>26</v>
      </c>
      <c r="B1810" s="10" t="s">
        <v>28</v>
      </c>
      <c r="C1810" s="11">
        <v>45726.958333333343</v>
      </c>
      <c r="D1810" s="12">
        <v>2.5</v>
      </c>
      <c r="E1810" s="12">
        <v>2.5</v>
      </c>
      <c r="F1810" s="13">
        <v>5.03</v>
      </c>
      <c r="G1810" s="14">
        <v>2299.98</v>
      </c>
      <c r="H1810" s="12">
        <v>0</v>
      </c>
      <c r="I1810" s="12">
        <v>1847.4</v>
      </c>
      <c r="J1810" s="10">
        <v>0</v>
      </c>
      <c r="K1810" s="10">
        <v>2.5</v>
      </c>
      <c r="L1810" s="14">
        <v>11568.8994</v>
      </c>
      <c r="M1810" s="14">
        <v>-1049.9293961872311</v>
      </c>
      <c r="N1810" s="14">
        <v>-36.960300000000309</v>
      </c>
      <c r="O1810" s="14">
        <v>-5.2461416872308151</v>
      </c>
      <c r="P1810" s="14">
        <v>-5.2461416872308151</v>
      </c>
      <c r="Q1810" s="16">
        <v>0</v>
      </c>
      <c r="R1810" s="14">
        <v>0</v>
      </c>
      <c r="S1810" s="16">
        <v>86.766745499999999</v>
      </c>
      <c r="T1810" s="14">
        <v>-1131.45</v>
      </c>
      <c r="U1810" s="14">
        <v>0</v>
      </c>
      <c r="V1810" s="14">
        <v>1101</v>
      </c>
      <c r="W1810">
        <f t="shared" si="141"/>
        <v>23</v>
      </c>
      <c r="X1810">
        <f t="shared" si="142"/>
        <v>0</v>
      </c>
      <c r="Y1810">
        <f t="shared" si="143"/>
        <v>4618.5</v>
      </c>
      <c r="Z1810">
        <f t="shared" si="145"/>
        <v>0</v>
      </c>
      <c r="AA1810" s="23">
        <f t="shared" si="144"/>
        <v>86.766745499999999</v>
      </c>
    </row>
    <row r="1811" spans="1:27" x14ac:dyDescent="0.25">
      <c r="A1811" s="10" t="s">
        <v>98</v>
      </c>
      <c r="B1811" s="10" t="s">
        <v>102</v>
      </c>
      <c r="C1811" s="11">
        <v>45726.958333333343</v>
      </c>
      <c r="D1811" s="12">
        <v>2.66</v>
      </c>
      <c r="E1811" s="12">
        <v>1.33</v>
      </c>
      <c r="F1811" s="13">
        <v>2.15</v>
      </c>
      <c r="G1811" s="14">
        <v>2299.98</v>
      </c>
      <c r="H1811" s="12">
        <v>1847.4</v>
      </c>
      <c r="I1811" s="12">
        <v>0</v>
      </c>
      <c r="J1811" s="10">
        <v>0.3</v>
      </c>
      <c r="K1811" s="10">
        <v>0</v>
      </c>
      <c r="L1811" s="14">
        <v>4944.9569999999994</v>
      </c>
      <c r="M1811" s="14">
        <v>-985.48485189639325</v>
      </c>
      <c r="N1811" s="14">
        <v>-1416.8115</v>
      </c>
      <c r="O1811" s="14">
        <v>-1157.1868768563929</v>
      </c>
      <c r="P1811" s="14">
        <v>-1157.1868768563929</v>
      </c>
      <c r="Q1811" s="16">
        <v>0</v>
      </c>
      <c r="R1811" s="14">
        <v>-61.519865039999978</v>
      </c>
      <c r="S1811" s="16">
        <v>97.447890000000015</v>
      </c>
      <c r="T1811" s="14">
        <v>135.774</v>
      </c>
      <c r="U1811" s="14">
        <v>0</v>
      </c>
      <c r="V1811" s="14">
        <v>1101</v>
      </c>
      <c r="W1811">
        <f t="shared" si="141"/>
        <v>23</v>
      </c>
      <c r="X1811">
        <f t="shared" si="142"/>
        <v>554.22</v>
      </c>
      <c r="Y1811">
        <f t="shared" si="143"/>
        <v>0</v>
      </c>
      <c r="Z1811">
        <f t="shared" si="145"/>
        <v>49.449569999999994</v>
      </c>
      <c r="AA1811" s="23">
        <f t="shared" si="144"/>
        <v>196.34703000000002</v>
      </c>
    </row>
    <row r="1812" spans="1:27" x14ac:dyDescent="0.25">
      <c r="A1812" s="10" t="s">
        <v>98</v>
      </c>
      <c r="B1812" s="10" t="s">
        <v>100</v>
      </c>
      <c r="C1812" s="11">
        <v>45726.958333333343</v>
      </c>
      <c r="D1812" s="12">
        <v>29.54</v>
      </c>
      <c r="E1812" s="12">
        <v>14.77</v>
      </c>
      <c r="F1812" s="13">
        <v>11.25</v>
      </c>
      <c r="G1812" s="14">
        <v>2299.98</v>
      </c>
      <c r="H1812" s="12">
        <v>0</v>
      </c>
      <c r="I1812" s="12">
        <v>1847.4</v>
      </c>
      <c r="J1812" s="10">
        <v>0</v>
      </c>
      <c r="K1812" s="10">
        <v>2</v>
      </c>
      <c r="L1812" s="14">
        <v>25874.775000000001</v>
      </c>
      <c r="M1812" s="14">
        <v>-795.15442114049335</v>
      </c>
      <c r="N1812" s="14">
        <v>-376.04673000000088</v>
      </c>
      <c r="O1812" s="14">
        <v>-263.10486064049343</v>
      </c>
      <c r="P1812" s="14">
        <v>-263.10486064049343</v>
      </c>
      <c r="Q1812" s="16">
        <v>0</v>
      </c>
      <c r="R1812" s="14">
        <v>-136.79131050000001</v>
      </c>
      <c r="S1812" s="16">
        <v>509.90174999999988</v>
      </c>
      <c r="T1812" s="14">
        <v>-905.15999999999985</v>
      </c>
      <c r="U1812" s="14">
        <v>0</v>
      </c>
      <c r="V1812" s="14">
        <v>1101</v>
      </c>
      <c r="W1812">
        <f t="shared" si="141"/>
        <v>23</v>
      </c>
      <c r="X1812">
        <f t="shared" si="142"/>
        <v>0</v>
      </c>
      <c r="Y1812">
        <f t="shared" si="143"/>
        <v>3694.8</v>
      </c>
      <c r="Z1812">
        <f t="shared" si="145"/>
        <v>258.74775</v>
      </c>
      <c r="AA1812" s="23">
        <f t="shared" si="144"/>
        <v>1027.39725</v>
      </c>
    </row>
    <row r="1813" spans="1:27" x14ac:dyDescent="0.25">
      <c r="A1813" s="10" t="s">
        <v>73</v>
      </c>
      <c r="B1813" s="10" t="s">
        <v>74</v>
      </c>
      <c r="C1813" s="11">
        <v>45726.958333333343</v>
      </c>
      <c r="D1813" s="12">
        <v>16.97</v>
      </c>
      <c r="E1813" s="12">
        <v>16.97</v>
      </c>
      <c r="F1813" s="13">
        <v>8.77</v>
      </c>
      <c r="G1813" s="14">
        <v>2299.98</v>
      </c>
      <c r="H1813" s="12">
        <v>0</v>
      </c>
      <c r="I1813" s="12">
        <v>1847.4</v>
      </c>
      <c r="J1813" s="10">
        <v>0</v>
      </c>
      <c r="K1813" s="10">
        <v>0.8</v>
      </c>
      <c r="L1813" s="14">
        <v>20170.8246</v>
      </c>
      <c r="M1813" s="14">
        <v>-703.83209168663427</v>
      </c>
      <c r="N1813" s="14">
        <v>-623.06458200000145</v>
      </c>
      <c r="O1813" s="14">
        <v>-502.69999226663441</v>
      </c>
      <c r="P1813" s="14">
        <v>-502.69999226663441</v>
      </c>
      <c r="Q1813" s="16">
        <v>0</v>
      </c>
      <c r="R1813" s="14">
        <v>-363.50953901999998</v>
      </c>
      <c r="S1813" s="16">
        <v>524.44143959999997</v>
      </c>
      <c r="T1813" s="14">
        <v>-362.06399999999991</v>
      </c>
      <c r="U1813" s="14">
        <v>0</v>
      </c>
      <c r="V1813" s="14">
        <v>1101</v>
      </c>
      <c r="W1813">
        <f t="shared" si="141"/>
        <v>23</v>
      </c>
      <c r="X1813">
        <f t="shared" si="142"/>
        <v>0</v>
      </c>
      <c r="Y1813">
        <f t="shared" si="143"/>
        <v>1477.92</v>
      </c>
      <c r="Z1813">
        <f t="shared" si="145"/>
        <v>0</v>
      </c>
      <c r="AA1813" s="23">
        <f t="shared" si="144"/>
        <v>524.44143959999997</v>
      </c>
    </row>
    <row r="1814" spans="1:27" x14ac:dyDescent="0.25">
      <c r="A1814" s="10" t="s">
        <v>108</v>
      </c>
      <c r="B1814" s="10" t="s">
        <v>108</v>
      </c>
      <c r="C1814" s="11">
        <v>45726.958333333343</v>
      </c>
      <c r="D1814" s="12">
        <v>0.98</v>
      </c>
      <c r="E1814" s="12">
        <v>0.98</v>
      </c>
      <c r="F1814" s="13">
        <v>1.2</v>
      </c>
      <c r="G1814" s="14">
        <v>2299.98</v>
      </c>
      <c r="H1814" s="12">
        <v>1847.4</v>
      </c>
      <c r="I1814" s="12">
        <v>0</v>
      </c>
      <c r="J1814" s="10">
        <v>0.6</v>
      </c>
      <c r="K1814" s="10">
        <v>0</v>
      </c>
      <c r="L1814" s="14">
        <v>2759.9760000000001</v>
      </c>
      <c r="M1814" s="14">
        <v>-642.09739054348279</v>
      </c>
      <c r="N1814" s="14">
        <v>-985.60799999999983</v>
      </c>
      <c r="O1814" s="14">
        <v>-926.87947546348266</v>
      </c>
      <c r="P1814" s="14">
        <v>-926.87947546348266</v>
      </c>
      <c r="Q1814" s="16">
        <v>0</v>
      </c>
      <c r="R1814" s="14">
        <v>-51.073355879999987</v>
      </c>
      <c r="S1814" s="16">
        <v>64.307440799999995</v>
      </c>
      <c r="T1814" s="14">
        <v>271.54799999999989</v>
      </c>
      <c r="U1814" s="14">
        <v>0</v>
      </c>
      <c r="V1814" s="14">
        <v>1101</v>
      </c>
      <c r="W1814">
        <f t="shared" si="141"/>
        <v>23</v>
      </c>
      <c r="X1814">
        <f t="shared" si="142"/>
        <v>1108.44</v>
      </c>
      <c r="Y1814">
        <f t="shared" si="143"/>
        <v>0</v>
      </c>
      <c r="Z1814">
        <f t="shared" si="145"/>
        <v>0</v>
      </c>
      <c r="AA1814" s="23">
        <f t="shared" si="144"/>
        <v>64.307440799999995</v>
      </c>
    </row>
    <row r="1815" spans="1:27" x14ac:dyDescent="0.25">
      <c r="A1815" s="10" t="s">
        <v>54</v>
      </c>
      <c r="B1815" s="10" t="s">
        <v>58</v>
      </c>
      <c r="C1815" s="11">
        <v>45726.958333333343</v>
      </c>
      <c r="D1815" s="12">
        <v>11.2</v>
      </c>
      <c r="E1815" s="12">
        <v>11.2</v>
      </c>
      <c r="F1815" s="13">
        <v>4.53</v>
      </c>
      <c r="G1815" s="14">
        <v>2299.98</v>
      </c>
      <c r="H1815" s="12">
        <v>0</v>
      </c>
      <c r="I1815" s="12">
        <v>0</v>
      </c>
      <c r="J1815" s="10">
        <v>0</v>
      </c>
      <c r="K1815" s="10">
        <v>0</v>
      </c>
      <c r="L1815" s="14">
        <v>10418.9094</v>
      </c>
      <c r="M1815" s="14">
        <v>-631.56733345212137</v>
      </c>
      <c r="N1815" s="14">
        <v>-460.22599800000091</v>
      </c>
      <c r="O1815" s="14">
        <v>-397.5213686521214</v>
      </c>
      <c r="P1815" s="14">
        <v>-397.5213686521214</v>
      </c>
      <c r="Q1815" s="16">
        <v>0</v>
      </c>
      <c r="R1815" s="14">
        <v>-421.58633399999991</v>
      </c>
      <c r="S1815" s="16">
        <v>187.54036919999999</v>
      </c>
      <c r="T1815" s="14">
        <v>0</v>
      </c>
      <c r="U1815" s="14">
        <v>0</v>
      </c>
      <c r="V1815" s="14">
        <v>1101</v>
      </c>
      <c r="W1815">
        <f t="shared" si="141"/>
        <v>23</v>
      </c>
      <c r="X1815">
        <f t="shared" si="142"/>
        <v>0</v>
      </c>
      <c r="Y1815">
        <f t="shared" si="143"/>
        <v>0</v>
      </c>
      <c r="Z1815">
        <f t="shared" si="145"/>
        <v>0</v>
      </c>
      <c r="AA1815" s="23">
        <f t="shared" si="144"/>
        <v>187.54036919999999</v>
      </c>
    </row>
    <row r="1816" spans="1:27" x14ac:dyDescent="0.25">
      <c r="A1816" s="10" t="s">
        <v>115</v>
      </c>
      <c r="B1816" s="10" t="s">
        <v>116</v>
      </c>
      <c r="C1816" s="11">
        <v>45726.958333333343</v>
      </c>
      <c r="D1816" s="12">
        <v>2.5</v>
      </c>
      <c r="E1816" s="12">
        <v>2.5</v>
      </c>
      <c r="F1816" s="13">
        <v>3.96</v>
      </c>
      <c r="G1816" s="14">
        <v>2299.98</v>
      </c>
      <c r="H1816" s="12">
        <v>0</v>
      </c>
      <c r="I1816" s="12">
        <v>1847.4</v>
      </c>
      <c r="J1816" s="10">
        <v>0</v>
      </c>
      <c r="K1816" s="10">
        <v>1.4</v>
      </c>
      <c r="L1816" s="14">
        <v>9107.9207999999999</v>
      </c>
      <c r="M1816" s="14">
        <v>-596.19705053174096</v>
      </c>
      <c r="N1816" s="14">
        <v>-73.920600000000064</v>
      </c>
      <c r="O1816" s="14">
        <v>-44.556337731741444</v>
      </c>
      <c r="P1816" s="14">
        <v>-44.556337731741444</v>
      </c>
      <c r="Q1816" s="16">
        <v>0</v>
      </c>
      <c r="R1816" s="14">
        <v>0</v>
      </c>
      <c r="S1816" s="16">
        <v>81.971287199999992</v>
      </c>
      <c r="T1816" s="14">
        <v>-633.61199999999951</v>
      </c>
      <c r="U1816" s="14">
        <v>0</v>
      </c>
      <c r="V1816" s="14">
        <v>1101</v>
      </c>
      <c r="W1816">
        <f t="shared" si="141"/>
        <v>23</v>
      </c>
      <c r="X1816">
        <f t="shared" si="142"/>
        <v>0</v>
      </c>
      <c r="Y1816">
        <f t="shared" si="143"/>
        <v>2586.36</v>
      </c>
      <c r="Z1816">
        <f t="shared" si="145"/>
        <v>0</v>
      </c>
      <c r="AA1816" s="23">
        <f t="shared" si="144"/>
        <v>81.971287199999992</v>
      </c>
    </row>
    <row r="1817" spans="1:27" x14ac:dyDescent="0.25">
      <c r="A1817" s="10" t="s">
        <v>92</v>
      </c>
      <c r="B1817" s="10" t="s">
        <v>93</v>
      </c>
      <c r="C1817" s="11">
        <v>45726.958333333343</v>
      </c>
      <c r="D1817" s="12">
        <v>4.4800000000000004</v>
      </c>
      <c r="E1817" s="12">
        <v>4.4800000000000004</v>
      </c>
      <c r="F1817" s="13">
        <v>5.18</v>
      </c>
      <c r="G1817" s="14">
        <v>2299.98</v>
      </c>
      <c r="H1817" s="12">
        <v>0</v>
      </c>
      <c r="I1817" s="12">
        <v>1847.4</v>
      </c>
      <c r="J1817" s="10">
        <v>0</v>
      </c>
      <c r="K1817" s="10">
        <v>1.5</v>
      </c>
      <c r="L1817" s="14">
        <v>11913.8964</v>
      </c>
      <c r="M1817" s="14">
        <v>-423.53926013442128</v>
      </c>
      <c r="N1817" s="14">
        <v>-56.579508000000153</v>
      </c>
      <c r="O1817" s="14">
        <v>-40.133890854421068</v>
      </c>
      <c r="P1817" s="14">
        <v>-40.133890854421068</v>
      </c>
      <c r="Q1817" s="16">
        <v>0</v>
      </c>
      <c r="R1817" s="14">
        <v>0</v>
      </c>
      <c r="S1817" s="16">
        <v>295.46463072</v>
      </c>
      <c r="T1817" s="14">
        <v>-678.87000000000023</v>
      </c>
      <c r="U1817" s="14">
        <v>0</v>
      </c>
      <c r="V1817" s="14">
        <v>1101</v>
      </c>
      <c r="W1817">
        <f t="shared" si="141"/>
        <v>23</v>
      </c>
      <c r="X1817">
        <f t="shared" si="142"/>
        <v>0</v>
      </c>
      <c r="Y1817">
        <f t="shared" si="143"/>
        <v>2771.1000000000004</v>
      </c>
      <c r="Z1817">
        <f t="shared" si="145"/>
        <v>0</v>
      </c>
      <c r="AA1817" s="23">
        <f t="shared" si="144"/>
        <v>295.46463072</v>
      </c>
    </row>
    <row r="1818" spans="1:27" x14ac:dyDescent="0.25">
      <c r="A1818" s="10" t="s">
        <v>26</v>
      </c>
      <c r="B1818" s="10" t="s">
        <v>38</v>
      </c>
      <c r="C1818" s="11">
        <v>45726.958333333343</v>
      </c>
      <c r="D1818" s="12">
        <v>2.5</v>
      </c>
      <c r="E1818" s="12">
        <v>2.5</v>
      </c>
      <c r="F1818" s="13">
        <v>3.58</v>
      </c>
      <c r="G1818" s="14">
        <v>2299.98</v>
      </c>
      <c r="H1818" s="12">
        <v>0</v>
      </c>
      <c r="I1818" s="12">
        <v>1847.4</v>
      </c>
      <c r="J1818" s="10">
        <v>0</v>
      </c>
      <c r="K1818" s="10">
        <v>1</v>
      </c>
      <c r="L1818" s="14">
        <v>8233.9284000000007</v>
      </c>
      <c r="M1818" s="14">
        <v>-404.81524816594867</v>
      </c>
      <c r="N1818" s="14">
        <v>-98.560800000000086</v>
      </c>
      <c r="O1818" s="14">
        <v>-13.989711165948741</v>
      </c>
      <c r="P1818" s="14">
        <v>-13.989711165948741</v>
      </c>
      <c r="Q1818" s="16">
        <v>0</v>
      </c>
      <c r="R1818" s="14">
        <v>0</v>
      </c>
      <c r="S1818" s="16">
        <v>61.754463000000001</v>
      </c>
      <c r="T1818" s="14">
        <v>-452.57999999999993</v>
      </c>
      <c r="U1818" s="14">
        <v>0</v>
      </c>
      <c r="V1818" s="14">
        <v>1101</v>
      </c>
      <c r="W1818">
        <f t="shared" si="141"/>
        <v>23</v>
      </c>
      <c r="X1818">
        <f t="shared" si="142"/>
        <v>0</v>
      </c>
      <c r="Y1818">
        <f t="shared" si="143"/>
        <v>1847.4</v>
      </c>
      <c r="Z1818">
        <f t="shared" si="145"/>
        <v>0</v>
      </c>
      <c r="AA1818" s="23">
        <f t="shared" si="144"/>
        <v>61.754463000000001</v>
      </c>
    </row>
    <row r="1819" spans="1:27" x14ac:dyDescent="0.25">
      <c r="A1819" s="10" t="s">
        <v>54</v>
      </c>
      <c r="B1819" s="10" t="s">
        <v>55</v>
      </c>
      <c r="C1819" s="11">
        <v>45726.958333333343</v>
      </c>
      <c r="D1819" s="12">
        <v>2.7</v>
      </c>
      <c r="E1819" s="12">
        <v>2.7</v>
      </c>
      <c r="F1819" s="13">
        <v>0</v>
      </c>
      <c r="G1819" s="14">
        <v>2299.98</v>
      </c>
      <c r="H1819" s="12">
        <v>0</v>
      </c>
      <c r="I1819" s="12">
        <v>0</v>
      </c>
      <c r="J1819" s="10">
        <v>0</v>
      </c>
      <c r="K1819" s="10">
        <v>0</v>
      </c>
      <c r="L1819" s="14">
        <v>0</v>
      </c>
      <c r="M1819" s="14">
        <v>-348.16554642506509</v>
      </c>
      <c r="N1819" s="14">
        <v>-186.29838000000041</v>
      </c>
      <c r="O1819" s="14">
        <v>-171.18208542506511</v>
      </c>
      <c r="P1819" s="14">
        <v>-171.18208542506511</v>
      </c>
      <c r="Q1819" s="16">
        <v>0</v>
      </c>
      <c r="R1819" s="14">
        <v>-176.98346100000001</v>
      </c>
      <c r="S1819" s="16">
        <v>0</v>
      </c>
      <c r="T1819" s="14">
        <v>0</v>
      </c>
      <c r="U1819" s="14">
        <v>0</v>
      </c>
      <c r="V1819" s="14">
        <v>1101</v>
      </c>
      <c r="W1819">
        <f t="shared" si="141"/>
        <v>23</v>
      </c>
      <c r="X1819">
        <f t="shared" si="142"/>
        <v>0</v>
      </c>
      <c r="Y1819">
        <f t="shared" si="143"/>
        <v>0</v>
      </c>
      <c r="Z1819">
        <f t="shared" si="145"/>
        <v>0</v>
      </c>
      <c r="AA1819" s="23">
        <f t="shared" si="144"/>
        <v>0</v>
      </c>
    </row>
    <row r="1820" spans="1:27" x14ac:dyDescent="0.25">
      <c r="A1820" s="10" t="s">
        <v>65</v>
      </c>
      <c r="B1820" s="10" t="s">
        <v>67</v>
      </c>
      <c r="C1820" s="11">
        <v>45726.958333333343</v>
      </c>
      <c r="D1820" s="12">
        <v>1.3</v>
      </c>
      <c r="E1820" s="12">
        <v>1.3</v>
      </c>
      <c r="F1820" s="13">
        <v>2.13</v>
      </c>
      <c r="G1820" s="14">
        <v>2299.98</v>
      </c>
      <c r="H1820" s="12">
        <v>0</v>
      </c>
      <c r="I1820" s="12">
        <v>1847.4</v>
      </c>
      <c r="J1820" s="10">
        <v>0</v>
      </c>
      <c r="K1820" s="10">
        <v>0.8</v>
      </c>
      <c r="L1820" s="14">
        <v>4898.9574000000002</v>
      </c>
      <c r="M1820" s="14">
        <v>-333.89165092441169</v>
      </c>
      <c r="N1820" s="14">
        <v>-36.960299999999762</v>
      </c>
      <c r="O1820" s="14">
        <v>-6.1203527244118083</v>
      </c>
      <c r="P1820" s="14">
        <v>-6.1203527244118083</v>
      </c>
      <c r="Q1820" s="16">
        <v>0</v>
      </c>
      <c r="R1820" s="14">
        <v>0</v>
      </c>
      <c r="S1820" s="16">
        <v>34.292701800000003</v>
      </c>
      <c r="T1820" s="14">
        <v>-362.06399999999991</v>
      </c>
      <c r="U1820" s="14">
        <v>0</v>
      </c>
      <c r="V1820" s="14">
        <v>1101</v>
      </c>
      <c r="W1820">
        <f t="shared" si="141"/>
        <v>23</v>
      </c>
      <c r="X1820">
        <f t="shared" si="142"/>
        <v>0</v>
      </c>
      <c r="Y1820">
        <f t="shared" si="143"/>
        <v>1477.92</v>
      </c>
      <c r="Z1820">
        <f t="shared" si="145"/>
        <v>0</v>
      </c>
      <c r="AA1820" s="23">
        <f t="shared" si="144"/>
        <v>34.292701800000003</v>
      </c>
    </row>
    <row r="1821" spans="1:27" x14ac:dyDescent="0.25">
      <c r="A1821" s="10" t="s">
        <v>65</v>
      </c>
      <c r="B1821" s="10" t="s">
        <v>66</v>
      </c>
      <c r="C1821" s="11">
        <v>45726.958333333343</v>
      </c>
      <c r="D1821" s="12">
        <v>2</v>
      </c>
      <c r="E1821" s="12">
        <v>2</v>
      </c>
      <c r="F1821" s="13">
        <v>2.52</v>
      </c>
      <c r="G1821" s="14">
        <v>2299.98</v>
      </c>
      <c r="H1821" s="12">
        <v>0</v>
      </c>
      <c r="I1821" s="12">
        <v>1847.4</v>
      </c>
      <c r="J1821" s="10">
        <v>0</v>
      </c>
      <c r="K1821" s="10">
        <v>0.5</v>
      </c>
      <c r="L1821" s="14">
        <v>5795.9495999999999</v>
      </c>
      <c r="M1821" s="14">
        <v>-189.79858794960779</v>
      </c>
      <c r="N1821" s="14">
        <v>-24.640200000000021</v>
      </c>
      <c r="O1821" s="14">
        <v>-4.0802351496079021</v>
      </c>
      <c r="P1821" s="14">
        <v>-4.0802351496079021</v>
      </c>
      <c r="Q1821" s="16">
        <v>0</v>
      </c>
      <c r="R1821" s="14">
        <v>0</v>
      </c>
      <c r="S1821" s="16">
        <v>40.571647200000001</v>
      </c>
      <c r="T1821" s="14">
        <v>-226.29</v>
      </c>
      <c r="U1821" s="14">
        <v>0</v>
      </c>
      <c r="V1821" s="14">
        <v>1101</v>
      </c>
      <c r="W1821">
        <f t="shared" si="141"/>
        <v>23</v>
      </c>
      <c r="X1821">
        <f t="shared" si="142"/>
        <v>0</v>
      </c>
      <c r="Y1821">
        <f t="shared" si="143"/>
        <v>923.7</v>
      </c>
      <c r="Z1821">
        <f t="shared" si="145"/>
        <v>0</v>
      </c>
      <c r="AA1821" s="23">
        <f t="shared" si="144"/>
        <v>40.571647200000001</v>
      </c>
    </row>
    <row r="1822" spans="1:27" x14ac:dyDescent="0.25">
      <c r="A1822" s="10" t="s">
        <v>71</v>
      </c>
      <c r="B1822" s="10" t="s">
        <v>72</v>
      </c>
      <c r="C1822" s="11">
        <v>45726.958333333343</v>
      </c>
      <c r="D1822" s="12">
        <v>0.42</v>
      </c>
      <c r="E1822" s="12">
        <v>0.42</v>
      </c>
      <c r="F1822" s="13">
        <v>0.44</v>
      </c>
      <c r="G1822" s="14">
        <v>2299.98</v>
      </c>
      <c r="H1822" s="12">
        <v>1847.4</v>
      </c>
      <c r="I1822" s="12">
        <v>0</v>
      </c>
      <c r="J1822" s="10">
        <v>0.2</v>
      </c>
      <c r="K1822" s="10">
        <v>0</v>
      </c>
      <c r="L1822" s="14">
        <v>1011.9912</v>
      </c>
      <c r="M1822" s="14">
        <v>-156.6663699099436</v>
      </c>
      <c r="N1822" s="14">
        <v>-295.68239999999997</v>
      </c>
      <c r="O1822" s="14">
        <v>-274.14860766994371</v>
      </c>
      <c r="P1822" s="14">
        <v>-274.14860766994371</v>
      </c>
      <c r="Q1822" s="16">
        <v>0</v>
      </c>
      <c r="R1822" s="14">
        <v>-10.32231024</v>
      </c>
      <c r="S1822" s="16">
        <v>37.288548000000063</v>
      </c>
      <c r="T1822" s="14">
        <v>90.515999999999991</v>
      </c>
      <c r="U1822" s="14">
        <v>0</v>
      </c>
      <c r="V1822" s="14">
        <v>1101</v>
      </c>
      <c r="W1822">
        <f t="shared" si="141"/>
        <v>23</v>
      </c>
      <c r="X1822">
        <f t="shared" si="142"/>
        <v>369.48</v>
      </c>
      <c r="Y1822">
        <f t="shared" si="143"/>
        <v>0</v>
      </c>
      <c r="Z1822">
        <f t="shared" si="145"/>
        <v>44.325214559999999</v>
      </c>
      <c r="AA1822" s="23">
        <f t="shared" si="144"/>
        <v>125.93897712000006</v>
      </c>
    </row>
    <row r="1823" spans="1:27" x14ac:dyDescent="0.25">
      <c r="A1823" s="10" t="s">
        <v>88</v>
      </c>
      <c r="B1823" s="10" t="s">
        <v>89</v>
      </c>
      <c r="C1823" s="11">
        <v>45726.958333333343</v>
      </c>
      <c r="D1823" s="12">
        <v>4.5</v>
      </c>
      <c r="E1823" s="12">
        <v>4.5</v>
      </c>
      <c r="F1823" s="13">
        <v>4.59</v>
      </c>
      <c r="G1823" s="14">
        <v>2299.98</v>
      </c>
      <c r="H1823" s="12">
        <v>0</v>
      </c>
      <c r="I1823" s="12">
        <v>0</v>
      </c>
      <c r="J1823" s="10">
        <v>0</v>
      </c>
      <c r="K1823" s="10">
        <v>0</v>
      </c>
      <c r="L1823" s="14">
        <v>10556.9082</v>
      </c>
      <c r="M1823" s="14">
        <v>-66.834506597611991</v>
      </c>
      <c r="N1823" s="14">
        <v>-110.8808999999998</v>
      </c>
      <c r="O1823" s="14">
        <v>-66.834506597611991</v>
      </c>
      <c r="P1823" s="14">
        <v>-66.834506597611991</v>
      </c>
      <c r="Q1823" s="16">
        <v>0</v>
      </c>
      <c r="R1823" s="14">
        <v>0</v>
      </c>
      <c r="S1823" s="16">
        <v>0</v>
      </c>
      <c r="T1823" s="14">
        <v>0</v>
      </c>
      <c r="U1823" s="14">
        <v>0</v>
      </c>
      <c r="V1823" s="14">
        <v>1101</v>
      </c>
      <c r="W1823">
        <f t="shared" si="141"/>
        <v>23</v>
      </c>
      <c r="X1823">
        <f t="shared" si="142"/>
        <v>0</v>
      </c>
      <c r="Y1823">
        <f t="shared" si="143"/>
        <v>0</v>
      </c>
      <c r="Z1823">
        <f t="shared" si="145"/>
        <v>106.62477281999999</v>
      </c>
      <c r="AA1823" s="23">
        <f t="shared" si="144"/>
        <v>213.24954563999998</v>
      </c>
    </row>
    <row r="1824" spans="1:27" x14ac:dyDescent="0.25">
      <c r="A1824" s="10" t="s">
        <v>59</v>
      </c>
      <c r="B1824" s="10" t="s">
        <v>59</v>
      </c>
      <c r="C1824" s="11">
        <v>45726.958333333343</v>
      </c>
      <c r="D1824" s="12">
        <v>0.3</v>
      </c>
      <c r="E1824" s="12">
        <v>0.3</v>
      </c>
      <c r="F1824" s="13">
        <v>0</v>
      </c>
      <c r="G1824" s="14">
        <v>2299.98</v>
      </c>
      <c r="H1824" s="12">
        <v>0</v>
      </c>
      <c r="I1824" s="12">
        <v>0</v>
      </c>
      <c r="J1824" s="10">
        <v>0</v>
      </c>
      <c r="K1824" s="10">
        <v>0</v>
      </c>
      <c r="L1824" s="14">
        <v>0</v>
      </c>
      <c r="M1824" s="14">
        <v>-39.542368142721088</v>
      </c>
      <c r="N1824" s="14">
        <v>-20.699820000000049</v>
      </c>
      <c r="O1824" s="14">
        <v>-19.877539142721091</v>
      </c>
      <c r="P1824" s="14">
        <v>-19.877539142721091</v>
      </c>
      <c r="Q1824" s="16">
        <v>0</v>
      </c>
      <c r="R1824" s="14">
        <v>-19.664829000000001</v>
      </c>
      <c r="S1824" s="16">
        <v>0</v>
      </c>
      <c r="T1824" s="14">
        <v>0</v>
      </c>
      <c r="U1824" s="14">
        <v>0</v>
      </c>
      <c r="V1824" s="14">
        <v>1101</v>
      </c>
      <c r="W1824">
        <f t="shared" si="141"/>
        <v>23</v>
      </c>
      <c r="X1824">
        <f t="shared" si="142"/>
        <v>0</v>
      </c>
      <c r="Y1824">
        <f t="shared" si="143"/>
        <v>0</v>
      </c>
      <c r="Z1824">
        <f t="shared" si="145"/>
        <v>0</v>
      </c>
      <c r="AA1824" s="23">
        <f t="shared" si="144"/>
        <v>0</v>
      </c>
    </row>
    <row r="1825" spans="1:27" x14ac:dyDescent="0.25">
      <c r="A1825" s="10" t="s">
        <v>80</v>
      </c>
      <c r="B1825" s="10" t="s">
        <v>83</v>
      </c>
      <c r="C1825" s="11">
        <v>45726.958333333343</v>
      </c>
      <c r="D1825" s="12">
        <v>0.4</v>
      </c>
      <c r="E1825" s="12">
        <v>0.4</v>
      </c>
      <c r="F1825" s="13">
        <v>0.43</v>
      </c>
      <c r="G1825" s="14">
        <v>2299.98</v>
      </c>
      <c r="H1825" s="12">
        <v>0</v>
      </c>
      <c r="I1825" s="12">
        <v>0</v>
      </c>
      <c r="J1825" s="10">
        <v>0</v>
      </c>
      <c r="K1825" s="10">
        <v>0</v>
      </c>
      <c r="L1825" s="14">
        <v>988.9914</v>
      </c>
      <c r="M1825" s="14">
        <v>-0.15847670564924241</v>
      </c>
      <c r="N1825" s="14">
        <v>-36.960299999999968</v>
      </c>
      <c r="O1825" s="14">
        <v>-18.753815005649241</v>
      </c>
      <c r="P1825" s="14">
        <v>-18.753815005649241</v>
      </c>
      <c r="Q1825" s="16">
        <v>0</v>
      </c>
      <c r="R1825" s="14">
        <v>-0.68999399999999766</v>
      </c>
      <c r="S1825" s="16">
        <v>19.2853323</v>
      </c>
      <c r="T1825" s="14">
        <v>0</v>
      </c>
      <c r="U1825" s="14">
        <v>0</v>
      </c>
      <c r="V1825" s="14">
        <v>1101</v>
      </c>
      <c r="W1825">
        <f t="shared" si="141"/>
        <v>23</v>
      </c>
      <c r="X1825">
        <f t="shared" si="142"/>
        <v>0</v>
      </c>
      <c r="Y1825">
        <f t="shared" si="143"/>
        <v>0</v>
      </c>
      <c r="Z1825">
        <f t="shared" si="145"/>
        <v>0</v>
      </c>
      <c r="AA1825" s="23">
        <f t="shared" si="144"/>
        <v>19.2853323</v>
      </c>
    </row>
    <row r="1826" spans="1:27" x14ac:dyDescent="0.25">
      <c r="A1826" s="10" t="s">
        <v>26</v>
      </c>
      <c r="B1826" s="10" t="s">
        <v>26</v>
      </c>
      <c r="C1826" s="11">
        <v>45726.958333333343</v>
      </c>
      <c r="D1826" s="12">
        <v>0</v>
      </c>
      <c r="E1826" s="12">
        <v>0</v>
      </c>
      <c r="F1826" s="13">
        <v>0</v>
      </c>
      <c r="G1826" s="14">
        <v>2299.98</v>
      </c>
      <c r="H1826" s="12">
        <v>0</v>
      </c>
      <c r="I1826" s="12">
        <v>0</v>
      </c>
      <c r="J1826" s="10">
        <v>0</v>
      </c>
      <c r="K1826" s="10">
        <v>0</v>
      </c>
      <c r="L1826" s="14">
        <v>0</v>
      </c>
      <c r="M1826" s="14">
        <v>0</v>
      </c>
      <c r="N1826" s="14">
        <v>0</v>
      </c>
      <c r="O1826" s="14">
        <v>0</v>
      </c>
      <c r="P1826" s="14">
        <v>0</v>
      </c>
      <c r="Q1826" s="16">
        <v>0</v>
      </c>
      <c r="R1826" s="14">
        <v>0</v>
      </c>
      <c r="S1826" s="16">
        <v>0</v>
      </c>
      <c r="T1826" s="14">
        <v>0</v>
      </c>
      <c r="U1826" s="14">
        <v>0</v>
      </c>
      <c r="V1826" s="14">
        <v>1101</v>
      </c>
      <c r="W1826">
        <f t="shared" si="141"/>
        <v>23</v>
      </c>
      <c r="X1826">
        <f t="shared" si="142"/>
        <v>0</v>
      </c>
      <c r="Y1826">
        <f t="shared" si="143"/>
        <v>0</v>
      </c>
      <c r="Z1826">
        <f t="shared" si="145"/>
        <v>0</v>
      </c>
      <c r="AA1826" s="23">
        <f t="shared" si="144"/>
        <v>0</v>
      </c>
    </row>
    <row r="1827" spans="1:27" x14ac:dyDescent="0.25">
      <c r="A1827" s="10" t="s">
        <v>112</v>
      </c>
      <c r="B1827" s="10" t="s">
        <v>154</v>
      </c>
      <c r="C1827" s="11">
        <v>45726.958333333343</v>
      </c>
      <c r="D1827" s="12">
        <v>0</v>
      </c>
      <c r="E1827" s="12">
        <v>0</v>
      </c>
      <c r="F1827" s="13">
        <v>0</v>
      </c>
      <c r="G1827" s="14">
        <v>2299.98</v>
      </c>
      <c r="H1827" s="12">
        <v>0</v>
      </c>
      <c r="I1827" s="12">
        <v>0</v>
      </c>
      <c r="J1827" s="10">
        <v>0</v>
      </c>
      <c r="K1827" s="10">
        <v>0</v>
      </c>
      <c r="L1827" s="14">
        <v>0</v>
      </c>
      <c r="M1827" s="14">
        <v>0</v>
      </c>
      <c r="N1827" s="14">
        <v>0</v>
      </c>
      <c r="O1827" s="14">
        <v>0</v>
      </c>
      <c r="P1827" s="14">
        <v>0</v>
      </c>
      <c r="Q1827" s="16">
        <v>0</v>
      </c>
      <c r="R1827" s="14">
        <v>0</v>
      </c>
      <c r="S1827" s="16">
        <v>0</v>
      </c>
      <c r="T1827" s="14">
        <v>0</v>
      </c>
      <c r="U1827" s="14">
        <v>0</v>
      </c>
      <c r="V1827" s="14">
        <v>1101</v>
      </c>
      <c r="W1827">
        <f t="shared" si="141"/>
        <v>23</v>
      </c>
      <c r="X1827">
        <f t="shared" si="142"/>
        <v>0</v>
      </c>
      <c r="Y1827">
        <f t="shared" si="143"/>
        <v>0</v>
      </c>
      <c r="Z1827">
        <f t="shared" si="145"/>
        <v>0</v>
      </c>
      <c r="AA1827" s="23">
        <f t="shared" si="144"/>
        <v>0</v>
      </c>
    </row>
    <row r="1828" spans="1:27" x14ac:dyDescent="0.25">
      <c r="A1828" s="10" t="s">
        <v>108</v>
      </c>
      <c r="B1828" s="10" t="s">
        <v>109</v>
      </c>
      <c r="C1828" s="11">
        <v>45726.958333333343</v>
      </c>
      <c r="D1828" s="12">
        <v>0</v>
      </c>
      <c r="E1828" s="12">
        <v>0</v>
      </c>
      <c r="F1828" s="13">
        <v>0</v>
      </c>
      <c r="G1828" s="14">
        <v>2299.98</v>
      </c>
      <c r="H1828" s="12">
        <v>0</v>
      </c>
      <c r="I1828" s="12">
        <v>0</v>
      </c>
      <c r="J1828" s="10">
        <v>0</v>
      </c>
      <c r="K1828" s="10">
        <v>0</v>
      </c>
      <c r="L1828" s="14">
        <v>0</v>
      </c>
      <c r="M1828" s="14">
        <v>0</v>
      </c>
      <c r="N1828" s="14">
        <v>0</v>
      </c>
      <c r="O1828" s="14">
        <v>0</v>
      </c>
      <c r="P1828" s="14">
        <v>0</v>
      </c>
      <c r="Q1828" s="16">
        <v>0</v>
      </c>
      <c r="R1828" s="14">
        <v>0</v>
      </c>
      <c r="S1828" s="16">
        <v>0</v>
      </c>
      <c r="T1828" s="14">
        <v>0</v>
      </c>
      <c r="U1828" s="14">
        <v>0</v>
      </c>
      <c r="V1828" s="14">
        <v>1101</v>
      </c>
      <c r="W1828">
        <f t="shared" si="141"/>
        <v>23</v>
      </c>
      <c r="X1828">
        <f t="shared" si="142"/>
        <v>0</v>
      </c>
      <c r="Y1828">
        <f t="shared" si="143"/>
        <v>0</v>
      </c>
      <c r="Z1828">
        <f t="shared" si="145"/>
        <v>0</v>
      </c>
      <c r="AA1828" s="23">
        <f t="shared" si="144"/>
        <v>0</v>
      </c>
    </row>
    <row r="1829" spans="1:27" x14ac:dyDescent="0.25">
      <c r="A1829" s="10" t="s">
        <v>54</v>
      </c>
      <c r="B1829" s="10" t="s">
        <v>54</v>
      </c>
      <c r="C1829" s="11">
        <v>45726.958333333343</v>
      </c>
      <c r="D1829" s="12">
        <v>0</v>
      </c>
      <c r="E1829" s="12">
        <v>0</v>
      </c>
      <c r="F1829" s="13">
        <v>0</v>
      </c>
      <c r="G1829" s="14">
        <v>2299.98</v>
      </c>
      <c r="H1829" s="12">
        <v>0</v>
      </c>
      <c r="I1829" s="12">
        <v>0</v>
      </c>
      <c r="J1829" s="10">
        <v>0</v>
      </c>
      <c r="K1829" s="10">
        <v>0</v>
      </c>
      <c r="L1829" s="14">
        <v>0</v>
      </c>
      <c r="M1829" s="14">
        <v>0</v>
      </c>
      <c r="N1829" s="14">
        <v>0</v>
      </c>
      <c r="O1829" s="14">
        <v>0</v>
      </c>
      <c r="P1829" s="14">
        <v>0</v>
      </c>
      <c r="Q1829" s="16">
        <v>0</v>
      </c>
      <c r="R1829" s="14">
        <v>0</v>
      </c>
      <c r="S1829" s="16">
        <v>0</v>
      </c>
      <c r="T1829" s="14">
        <v>0</v>
      </c>
      <c r="U1829" s="14">
        <v>0</v>
      </c>
      <c r="V1829" s="14">
        <v>1101</v>
      </c>
      <c r="W1829">
        <f t="shared" si="141"/>
        <v>23</v>
      </c>
      <c r="X1829">
        <f t="shared" si="142"/>
        <v>0</v>
      </c>
      <c r="Y1829">
        <f t="shared" si="143"/>
        <v>0</v>
      </c>
      <c r="Z1829">
        <f t="shared" si="145"/>
        <v>0</v>
      </c>
      <c r="AA1829" s="23">
        <f t="shared" si="144"/>
        <v>0</v>
      </c>
    </row>
    <row r="1830" spans="1:27" x14ac:dyDescent="0.25">
      <c r="A1830" s="10" t="s">
        <v>112</v>
      </c>
      <c r="B1830" s="10" t="s">
        <v>155</v>
      </c>
      <c r="C1830" s="11">
        <v>45726.958333333343</v>
      </c>
      <c r="D1830" s="12">
        <v>0</v>
      </c>
      <c r="E1830" s="12">
        <v>0</v>
      </c>
      <c r="F1830" s="13">
        <v>0</v>
      </c>
      <c r="G1830" s="14">
        <v>2299.98</v>
      </c>
      <c r="H1830" s="12">
        <v>0</v>
      </c>
      <c r="I1830" s="12">
        <v>0</v>
      </c>
      <c r="J1830" s="10">
        <v>0</v>
      </c>
      <c r="K1830" s="10">
        <v>0</v>
      </c>
      <c r="L1830" s="14">
        <v>0</v>
      </c>
      <c r="M1830" s="14">
        <v>0</v>
      </c>
      <c r="N1830" s="14">
        <v>0</v>
      </c>
      <c r="O1830" s="14">
        <v>0</v>
      </c>
      <c r="P1830" s="14">
        <v>0</v>
      </c>
      <c r="Q1830" s="16">
        <v>0</v>
      </c>
      <c r="R1830" s="14">
        <v>0</v>
      </c>
      <c r="S1830" s="16">
        <v>0</v>
      </c>
      <c r="T1830" s="14">
        <v>0</v>
      </c>
      <c r="U1830" s="14">
        <v>0</v>
      </c>
      <c r="V1830" s="14">
        <v>1101</v>
      </c>
      <c r="W1830">
        <f t="shared" si="141"/>
        <v>23</v>
      </c>
      <c r="X1830">
        <f t="shared" si="142"/>
        <v>0</v>
      </c>
      <c r="Y1830">
        <f t="shared" si="143"/>
        <v>0</v>
      </c>
      <c r="Z1830">
        <f t="shared" si="145"/>
        <v>0</v>
      </c>
      <c r="AA1830" s="23">
        <f t="shared" si="144"/>
        <v>0</v>
      </c>
    </row>
    <row r="1831" spans="1:27" x14ac:dyDescent="0.25">
      <c r="A1831" s="10" t="s">
        <v>80</v>
      </c>
      <c r="B1831" s="10" t="s">
        <v>81</v>
      </c>
      <c r="C1831" s="11">
        <v>45726.958333333343</v>
      </c>
      <c r="D1831" s="12">
        <v>0</v>
      </c>
      <c r="E1831" s="12">
        <v>0</v>
      </c>
      <c r="F1831" s="13">
        <v>0</v>
      </c>
      <c r="G1831" s="14">
        <v>2299.98</v>
      </c>
      <c r="H1831" s="12">
        <v>0</v>
      </c>
      <c r="I1831" s="12">
        <v>0</v>
      </c>
      <c r="J1831" s="10">
        <v>0</v>
      </c>
      <c r="K1831" s="10">
        <v>0</v>
      </c>
      <c r="L1831" s="14">
        <v>0</v>
      </c>
      <c r="M1831" s="14">
        <v>0</v>
      </c>
      <c r="N1831" s="14">
        <v>0</v>
      </c>
      <c r="O1831" s="14">
        <v>0</v>
      </c>
      <c r="P1831" s="14">
        <v>0</v>
      </c>
      <c r="Q1831" s="16">
        <v>0</v>
      </c>
      <c r="R1831" s="14">
        <v>0</v>
      </c>
      <c r="S1831" s="16">
        <v>0</v>
      </c>
      <c r="T1831" s="14">
        <v>0</v>
      </c>
      <c r="U1831" s="14">
        <v>0</v>
      </c>
      <c r="V1831" s="14">
        <v>1101</v>
      </c>
      <c r="W1831">
        <f t="shared" si="141"/>
        <v>23</v>
      </c>
      <c r="X1831">
        <f t="shared" si="142"/>
        <v>0</v>
      </c>
      <c r="Y1831">
        <f t="shared" si="143"/>
        <v>0</v>
      </c>
      <c r="Z1831">
        <f t="shared" si="145"/>
        <v>0</v>
      </c>
      <c r="AA1831" s="23">
        <f t="shared" si="144"/>
        <v>0</v>
      </c>
    </row>
    <row r="1832" spans="1:27" x14ac:dyDescent="0.25">
      <c r="A1832" s="10" t="s">
        <v>26</v>
      </c>
      <c r="B1832" s="10" t="s">
        <v>30</v>
      </c>
      <c r="C1832" s="11">
        <v>45726.958333333343</v>
      </c>
      <c r="D1832" s="12">
        <v>0</v>
      </c>
      <c r="E1832" s="12">
        <v>0</v>
      </c>
      <c r="F1832" s="13">
        <v>0</v>
      </c>
      <c r="G1832" s="14">
        <v>2299.98</v>
      </c>
      <c r="H1832" s="12">
        <v>0</v>
      </c>
      <c r="I1832" s="12">
        <v>0</v>
      </c>
      <c r="J1832" s="10">
        <v>0</v>
      </c>
      <c r="K1832" s="10">
        <v>0</v>
      </c>
      <c r="L1832" s="14">
        <v>0</v>
      </c>
      <c r="M1832" s="14">
        <v>0</v>
      </c>
      <c r="N1832" s="14">
        <v>0</v>
      </c>
      <c r="O1832" s="14">
        <v>0</v>
      </c>
      <c r="P1832" s="14">
        <v>0</v>
      </c>
      <c r="Q1832" s="16">
        <v>0</v>
      </c>
      <c r="R1832" s="14">
        <v>0</v>
      </c>
      <c r="S1832" s="16">
        <v>0</v>
      </c>
      <c r="T1832" s="14">
        <v>0</v>
      </c>
      <c r="U1832" s="14">
        <v>0</v>
      </c>
      <c r="V1832" s="14">
        <v>1101</v>
      </c>
      <c r="W1832">
        <f t="shared" si="141"/>
        <v>23</v>
      </c>
      <c r="X1832">
        <f t="shared" si="142"/>
        <v>0</v>
      </c>
      <c r="Y1832">
        <f t="shared" si="143"/>
        <v>0</v>
      </c>
      <c r="Z1832">
        <f t="shared" si="145"/>
        <v>0</v>
      </c>
      <c r="AA1832" s="23">
        <f t="shared" si="144"/>
        <v>0</v>
      </c>
    </row>
    <row r="1833" spans="1:27" x14ac:dyDescent="0.25">
      <c r="A1833" s="10" t="s">
        <v>112</v>
      </c>
      <c r="B1833" s="10" t="s">
        <v>114</v>
      </c>
      <c r="C1833" s="11">
        <v>45726.958333333343</v>
      </c>
      <c r="D1833" s="12">
        <v>0</v>
      </c>
      <c r="E1833" s="12">
        <v>0</v>
      </c>
      <c r="F1833" s="13">
        <v>0</v>
      </c>
      <c r="G1833" s="14">
        <v>2299.98</v>
      </c>
      <c r="H1833" s="12">
        <v>0</v>
      </c>
      <c r="I1833" s="12">
        <v>0</v>
      </c>
      <c r="J1833" s="10">
        <v>0</v>
      </c>
      <c r="K1833" s="10">
        <v>0</v>
      </c>
      <c r="L1833" s="14">
        <v>0</v>
      </c>
      <c r="M1833" s="14">
        <v>0</v>
      </c>
      <c r="N1833" s="14">
        <v>0</v>
      </c>
      <c r="O1833" s="14">
        <v>0</v>
      </c>
      <c r="P1833" s="14">
        <v>0</v>
      </c>
      <c r="Q1833" s="16">
        <v>0</v>
      </c>
      <c r="R1833" s="14">
        <v>0</v>
      </c>
      <c r="S1833" s="16">
        <v>0</v>
      </c>
      <c r="T1833" s="14">
        <v>0</v>
      </c>
      <c r="U1833" s="14">
        <v>0</v>
      </c>
      <c r="V1833" s="14">
        <v>1101</v>
      </c>
      <c r="W1833">
        <f t="shared" si="141"/>
        <v>23</v>
      </c>
      <c r="X1833">
        <f t="shared" si="142"/>
        <v>0</v>
      </c>
      <c r="Y1833">
        <f t="shared" si="143"/>
        <v>0</v>
      </c>
      <c r="Z1833">
        <f t="shared" si="145"/>
        <v>0</v>
      </c>
      <c r="AA1833" s="23">
        <f t="shared" si="144"/>
        <v>0</v>
      </c>
    </row>
    <row r="1834" spans="1:27" x14ac:dyDescent="0.25">
      <c r="A1834" s="10" t="s">
        <v>78</v>
      </c>
      <c r="B1834" s="10" t="s">
        <v>79</v>
      </c>
      <c r="C1834" s="11">
        <v>45726.958333333343</v>
      </c>
      <c r="D1834" s="12">
        <v>0</v>
      </c>
      <c r="E1834" s="12">
        <v>0</v>
      </c>
      <c r="F1834" s="13">
        <v>0</v>
      </c>
      <c r="G1834" s="14">
        <v>2299.98</v>
      </c>
      <c r="H1834" s="12">
        <v>0</v>
      </c>
      <c r="I1834" s="12">
        <v>0</v>
      </c>
      <c r="J1834" s="10">
        <v>0</v>
      </c>
      <c r="K1834" s="10">
        <v>0</v>
      </c>
      <c r="L1834" s="14">
        <v>0</v>
      </c>
      <c r="M1834" s="14">
        <v>0</v>
      </c>
      <c r="N1834" s="14">
        <v>0</v>
      </c>
      <c r="O1834" s="14">
        <v>0</v>
      </c>
      <c r="P1834" s="14">
        <v>0</v>
      </c>
      <c r="Q1834" s="16">
        <v>0</v>
      </c>
      <c r="R1834" s="14">
        <v>0</v>
      </c>
      <c r="S1834" s="16">
        <v>0</v>
      </c>
      <c r="T1834" s="14">
        <v>0</v>
      </c>
      <c r="U1834" s="14">
        <v>0</v>
      </c>
      <c r="V1834" s="14">
        <v>1101</v>
      </c>
      <c r="W1834">
        <f t="shared" si="141"/>
        <v>23</v>
      </c>
      <c r="X1834">
        <f t="shared" si="142"/>
        <v>0</v>
      </c>
      <c r="Y1834">
        <f t="shared" si="143"/>
        <v>0</v>
      </c>
      <c r="Z1834">
        <f t="shared" si="145"/>
        <v>0</v>
      </c>
      <c r="AA1834" s="23">
        <f t="shared" si="144"/>
        <v>0</v>
      </c>
    </row>
    <row r="1835" spans="1:27" x14ac:dyDescent="0.25">
      <c r="A1835" s="10" t="s">
        <v>80</v>
      </c>
      <c r="B1835" s="10" t="s">
        <v>82</v>
      </c>
      <c r="C1835" s="11">
        <v>45726.958333333343</v>
      </c>
      <c r="D1835" s="12">
        <v>0</v>
      </c>
      <c r="E1835" s="12">
        <v>0</v>
      </c>
      <c r="F1835" s="13">
        <v>0</v>
      </c>
      <c r="G1835" s="14">
        <v>2299.98</v>
      </c>
      <c r="H1835" s="12">
        <v>0</v>
      </c>
      <c r="I1835" s="12">
        <v>0</v>
      </c>
      <c r="J1835" s="10">
        <v>0</v>
      </c>
      <c r="K1835" s="10">
        <v>0</v>
      </c>
      <c r="L1835" s="14">
        <v>0</v>
      </c>
      <c r="M1835" s="14">
        <v>0</v>
      </c>
      <c r="N1835" s="14">
        <v>0</v>
      </c>
      <c r="O1835" s="14">
        <v>0</v>
      </c>
      <c r="P1835" s="14">
        <v>0</v>
      </c>
      <c r="Q1835" s="16">
        <v>0</v>
      </c>
      <c r="R1835" s="14">
        <v>0</v>
      </c>
      <c r="S1835" s="16">
        <v>0</v>
      </c>
      <c r="T1835" s="14">
        <v>0</v>
      </c>
      <c r="U1835" s="14">
        <v>0</v>
      </c>
      <c r="V1835" s="14">
        <v>1101</v>
      </c>
      <c r="W1835">
        <f t="shared" si="141"/>
        <v>23</v>
      </c>
      <c r="X1835">
        <f t="shared" si="142"/>
        <v>0</v>
      </c>
      <c r="Y1835">
        <f t="shared" si="143"/>
        <v>0</v>
      </c>
      <c r="Z1835">
        <f t="shared" si="145"/>
        <v>0</v>
      </c>
      <c r="AA1835" s="23">
        <f t="shared" si="144"/>
        <v>0</v>
      </c>
    </row>
    <row r="1836" spans="1:27" x14ac:dyDescent="0.25">
      <c r="A1836" s="10" t="s">
        <v>26</v>
      </c>
      <c r="B1836" s="10" t="s">
        <v>31</v>
      </c>
      <c r="C1836" s="11">
        <v>45726.958333333343</v>
      </c>
      <c r="D1836" s="12">
        <v>0</v>
      </c>
      <c r="E1836" s="12">
        <v>0</v>
      </c>
      <c r="F1836" s="13">
        <v>0</v>
      </c>
      <c r="G1836" s="14">
        <v>2299.98</v>
      </c>
      <c r="H1836" s="12">
        <v>0</v>
      </c>
      <c r="I1836" s="12">
        <v>0</v>
      </c>
      <c r="J1836" s="10">
        <v>0</v>
      </c>
      <c r="K1836" s="10">
        <v>0</v>
      </c>
      <c r="L1836" s="14">
        <v>0</v>
      </c>
      <c r="M1836" s="14">
        <v>0</v>
      </c>
      <c r="N1836" s="14">
        <v>0</v>
      </c>
      <c r="O1836" s="14">
        <v>0</v>
      </c>
      <c r="P1836" s="14">
        <v>0</v>
      </c>
      <c r="Q1836" s="16">
        <v>0</v>
      </c>
      <c r="R1836" s="14">
        <v>0</v>
      </c>
      <c r="S1836" s="16">
        <v>0</v>
      </c>
      <c r="T1836" s="14">
        <v>0</v>
      </c>
      <c r="U1836" s="14">
        <v>0</v>
      </c>
      <c r="V1836" s="14">
        <v>1101</v>
      </c>
      <c r="W1836">
        <f t="shared" si="141"/>
        <v>23</v>
      </c>
      <c r="X1836">
        <f t="shared" si="142"/>
        <v>0</v>
      </c>
      <c r="Y1836">
        <f t="shared" si="143"/>
        <v>0</v>
      </c>
      <c r="Z1836">
        <f t="shared" si="145"/>
        <v>0</v>
      </c>
      <c r="AA1836" s="23">
        <f t="shared" si="144"/>
        <v>0</v>
      </c>
    </row>
    <row r="1837" spans="1:27" x14ac:dyDescent="0.25">
      <c r="A1837" s="10" t="s">
        <v>48</v>
      </c>
      <c r="B1837" s="10" t="s">
        <v>49</v>
      </c>
      <c r="C1837" s="11">
        <v>45726.958333333343</v>
      </c>
      <c r="D1837" s="12">
        <v>0</v>
      </c>
      <c r="E1837" s="12">
        <v>0</v>
      </c>
      <c r="F1837" s="13">
        <v>0</v>
      </c>
      <c r="G1837" s="14">
        <v>2299.98</v>
      </c>
      <c r="H1837" s="12">
        <v>0</v>
      </c>
      <c r="I1837" s="12">
        <v>0</v>
      </c>
      <c r="J1837" s="10">
        <v>0</v>
      </c>
      <c r="K1837" s="10">
        <v>0</v>
      </c>
      <c r="L1837" s="14">
        <v>0</v>
      </c>
      <c r="M1837" s="14">
        <v>0</v>
      </c>
      <c r="N1837" s="14">
        <v>0</v>
      </c>
      <c r="O1837" s="14">
        <v>0</v>
      </c>
      <c r="P1837" s="14">
        <v>0</v>
      </c>
      <c r="Q1837" s="16">
        <v>0</v>
      </c>
      <c r="R1837" s="14">
        <v>0</v>
      </c>
      <c r="S1837" s="16">
        <v>0</v>
      </c>
      <c r="T1837" s="14">
        <v>0</v>
      </c>
      <c r="U1837" s="14">
        <v>0</v>
      </c>
      <c r="V1837" s="14">
        <v>1101</v>
      </c>
      <c r="W1837">
        <f t="shared" si="141"/>
        <v>23</v>
      </c>
      <c r="X1837">
        <f t="shared" si="142"/>
        <v>0</v>
      </c>
      <c r="Y1837">
        <f t="shared" si="143"/>
        <v>0</v>
      </c>
      <c r="Z1837">
        <f t="shared" si="145"/>
        <v>0</v>
      </c>
      <c r="AA1837" s="23">
        <f t="shared" si="144"/>
        <v>0</v>
      </c>
    </row>
    <row r="1838" spans="1:27" x14ac:dyDescent="0.25">
      <c r="A1838" s="10" t="s">
        <v>26</v>
      </c>
      <c r="B1838" s="10" t="s">
        <v>32</v>
      </c>
      <c r="C1838" s="11">
        <v>45726.958333333343</v>
      </c>
      <c r="D1838" s="12">
        <v>0</v>
      </c>
      <c r="E1838" s="12">
        <v>0</v>
      </c>
      <c r="F1838" s="13">
        <v>0</v>
      </c>
      <c r="G1838" s="14">
        <v>2299.98</v>
      </c>
      <c r="H1838" s="12">
        <v>0</v>
      </c>
      <c r="I1838" s="12">
        <v>0</v>
      </c>
      <c r="J1838" s="10">
        <v>0</v>
      </c>
      <c r="K1838" s="10">
        <v>0</v>
      </c>
      <c r="L1838" s="14">
        <v>0</v>
      </c>
      <c r="M1838" s="14">
        <v>0</v>
      </c>
      <c r="N1838" s="14">
        <v>0</v>
      </c>
      <c r="O1838" s="14">
        <v>0</v>
      </c>
      <c r="P1838" s="14">
        <v>0</v>
      </c>
      <c r="Q1838" s="16">
        <v>0</v>
      </c>
      <c r="R1838" s="14">
        <v>0</v>
      </c>
      <c r="S1838" s="16">
        <v>0</v>
      </c>
      <c r="T1838" s="14">
        <v>0</v>
      </c>
      <c r="U1838" s="14">
        <v>0</v>
      </c>
      <c r="V1838" s="14">
        <v>1101</v>
      </c>
      <c r="W1838">
        <f t="shared" si="141"/>
        <v>23</v>
      </c>
      <c r="X1838">
        <f t="shared" si="142"/>
        <v>0</v>
      </c>
      <c r="Y1838">
        <f t="shared" si="143"/>
        <v>0</v>
      </c>
      <c r="Z1838">
        <f t="shared" si="145"/>
        <v>0</v>
      </c>
      <c r="AA1838" s="23">
        <f t="shared" si="144"/>
        <v>0</v>
      </c>
    </row>
    <row r="1839" spans="1:27" x14ac:dyDescent="0.25">
      <c r="A1839" s="10" t="s">
        <v>26</v>
      </c>
      <c r="B1839" s="10" t="s">
        <v>33</v>
      </c>
      <c r="C1839" s="11">
        <v>45726.958333333343</v>
      </c>
      <c r="D1839" s="12">
        <v>0</v>
      </c>
      <c r="E1839" s="12">
        <v>0</v>
      </c>
      <c r="F1839" s="13">
        <v>0</v>
      </c>
      <c r="G1839" s="14">
        <v>2299.98</v>
      </c>
      <c r="H1839" s="12">
        <v>0</v>
      </c>
      <c r="I1839" s="12">
        <v>0</v>
      </c>
      <c r="J1839" s="10">
        <v>0</v>
      </c>
      <c r="K1839" s="10">
        <v>0</v>
      </c>
      <c r="L1839" s="14">
        <v>0</v>
      </c>
      <c r="M1839" s="14">
        <v>0</v>
      </c>
      <c r="N1839" s="14">
        <v>0</v>
      </c>
      <c r="O1839" s="14">
        <v>0</v>
      </c>
      <c r="P1839" s="14">
        <v>0</v>
      </c>
      <c r="Q1839" s="16">
        <v>0</v>
      </c>
      <c r="R1839" s="14">
        <v>0</v>
      </c>
      <c r="S1839" s="16">
        <v>0</v>
      </c>
      <c r="T1839" s="14">
        <v>0</v>
      </c>
      <c r="U1839" s="14">
        <v>0</v>
      </c>
      <c r="V1839" s="14">
        <v>1101</v>
      </c>
      <c r="W1839">
        <f t="shared" si="141"/>
        <v>23</v>
      </c>
      <c r="X1839">
        <f t="shared" si="142"/>
        <v>0</v>
      </c>
      <c r="Y1839">
        <f t="shared" si="143"/>
        <v>0</v>
      </c>
      <c r="Z1839">
        <f t="shared" si="145"/>
        <v>0</v>
      </c>
      <c r="AA1839" s="23">
        <f t="shared" si="144"/>
        <v>0</v>
      </c>
    </row>
    <row r="1840" spans="1:27" x14ac:dyDescent="0.25">
      <c r="A1840" s="10" t="s">
        <v>26</v>
      </c>
      <c r="B1840" s="10" t="s">
        <v>34</v>
      </c>
      <c r="C1840" s="11">
        <v>45726.958333333343</v>
      </c>
      <c r="D1840" s="12">
        <v>0</v>
      </c>
      <c r="E1840" s="12">
        <v>0</v>
      </c>
      <c r="F1840" s="13">
        <v>0</v>
      </c>
      <c r="G1840" s="14">
        <v>2299.98</v>
      </c>
      <c r="H1840" s="12">
        <v>0</v>
      </c>
      <c r="I1840" s="12">
        <v>0</v>
      </c>
      <c r="J1840" s="10">
        <v>0</v>
      </c>
      <c r="K1840" s="10">
        <v>0</v>
      </c>
      <c r="L1840" s="14">
        <v>0</v>
      </c>
      <c r="M1840" s="14">
        <v>0</v>
      </c>
      <c r="N1840" s="14">
        <v>0</v>
      </c>
      <c r="O1840" s="14">
        <v>0</v>
      </c>
      <c r="P1840" s="14">
        <v>0</v>
      </c>
      <c r="Q1840" s="16">
        <v>0</v>
      </c>
      <c r="R1840" s="14">
        <v>0</v>
      </c>
      <c r="S1840" s="16">
        <v>0</v>
      </c>
      <c r="T1840" s="14">
        <v>0</v>
      </c>
      <c r="U1840" s="14">
        <v>0</v>
      </c>
      <c r="V1840" s="14">
        <v>1101</v>
      </c>
      <c r="W1840">
        <f t="shared" si="141"/>
        <v>23</v>
      </c>
      <c r="X1840">
        <f t="shared" si="142"/>
        <v>0</v>
      </c>
      <c r="Y1840">
        <f t="shared" si="143"/>
        <v>0</v>
      </c>
      <c r="Z1840">
        <f t="shared" si="145"/>
        <v>0</v>
      </c>
      <c r="AA1840" s="23">
        <f t="shared" si="144"/>
        <v>0</v>
      </c>
    </row>
    <row r="1841" spans="1:27" x14ac:dyDescent="0.25">
      <c r="A1841" s="10" t="s">
        <v>26</v>
      </c>
      <c r="B1841" s="10" t="s">
        <v>35</v>
      </c>
      <c r="C1841" s="11">
        <v>45726.958333333343</v>
      </c>
      <c r="D1841" s="12">
        <v>0</v>
      </c>
      <c r="E1841" s="12">
        <v>0</v>
      </c>
      <c r="F1841" s="13">
        <v>0</v>
      </c>
      <c r="G1841" s="14">
        <v>2299.98</v>
      </c>
      <c r="H1841" s="12">
        <v>0</v>
      </c>
      <c r="I1841" s="12">
        <v>0</v>
      </c>
      <c r="J1841" s="10">
        <v>0</v>
      </c>
      <c r="K1841" s="10">
        <v>0</v>
      </c>
      <c r="L1841" s="14">
        <v>0</v>
      </c>
      <c r="M1841" s="14">
        <v>0</v>
      </c>
      <c r="N1841" s="14">
        <v>0</v>
      </c>
      <c r="O1841" s="14">
        <v>0</v>
      </c>
      <c r="P1841" s="14">
        <v>0</v>
      </c>
      <c r="Q1841" s="16">
        <v>0</v>
      </c>
      <c r="R1841" s="14">
        <v>0</v>
      </c>
      <c r="S1841" s="16">
        <v>0</v>
      </c>
      <c r="T1841" s="14">
        <v>0</v>
      </c>
      <c r="U1841" s="14">
        <v>0</v>
      </c>
      <c r="V1841" s="14">
        <v>1101</v>
      </c>
      <c r="W1841">
        <f t="shared" si="141"/>
        <v>23</v>
      </c>
      <c r="X1841">
        <f t="shared" si="142"/>
        <v>0</v>
      </c>
      <c r="Y1841">
        <f t="shared" si="143"/>
        <v>0</v>
      </c>
      <c r="Z1841">
        <f t="shared" si="145"/>
        <v>0</v>
      </c>
      <c r="AA1841" s="23">
        <f t="shared" si="144"/>
        <v>0</v>
      </c>
    </row>
    <row r="1842" spans="1:27" x14ac:dyDescent="0.25">
      <c r="A1842" s="10" t="s">
        <v>63</v>
      </c>
      <c r="B1842" s="10" t="s">
        <v>64</v>
      </c>
      <c r="C1842" s="11">
        <v>45726.958333333343</v>
      </c>
      <c r="D1842" s="12">
        <v>0</v>
      </c>
      <c r="E1842" s="12">
        <v>0</v>
      </c>
      <c r="F1842" s="13">
        <v>0</v>
      </c>
      <c r="G1842" s="14">
        <v>2299.98</v>
      </c>
      <c r="H1842" s="12">
        <v>0</v>
      </c>
      <c r="I1842" s="12">
        <v>0</v>
      </c>
      <c r="J1842" s="10">
        <v>0</v>
      </c>
      <c r="K1842" s="10">
        <v>0</v>
      </c>
      <c r="L1842" s="14">
        <v>0</v>
      </c>
      <c r="M1842" s="14">
        <v>0</v>
      </c>
      <c r="N1842" s="14">
        <v>0</v>
      </c>
      <c r="O1842" s="14">
        <v>0</v>
      </c>
      <c r="P1842" s="14">
        <v>0</v>
      </c>
      <c r="Q1842" s="16">
        <v>0</v>
      </c>
      <c r="R1842" s="14">
        <v>0</v>
      </c>
      <c r="S1842" s="16">
        <v>0</v>
      </c>
      <c r="T1842" s="14">
        <v>0</v>
      </c>
      <c r="U1842" s="14">
        <v>0</v>
      </c>
      <c r="V1842" s="14">
        <v>1101</v>
      </c>
      <c r="W1842">
        <f t="shared" si="141"/>
        <v>23</v>
      </c>
      <c r="X1842">
        <f t="shared" si="142"/>
        <v>0</v>
      </c>
      <c r="Y1842">
        <f t="shared" si="143"/>
        <v>0</v>
      </c>
      <c r="Z1842">
        <f t="shared" si="145"/>
        <v>0</v>
      </c>
      <c r="AA1842" s="23">
        <f t="shared" si="144"/>
        <v>0</v>
      </c>
    </row>
    <row r="1843" spans="1:27" x14ac:dyDescent="0.25">
      <c r="A1843" s="10" t="s">
        <v>26</v>
      </c>
      <c r="B1843" s="10" t="s">
        <v>36</v>
      </c>
      <c r="C1843" s="11">
        <v>45726.958333333343</v>
      </c>
      <c r="D1843" s="12">
        <v>0</v>
      </c>
      <c r="E1843" s="12">
        <v>0</v>
      </c>
      <c r="F1843" s="13">
        <v>0</v>
      </c>
      <c r="G1843" s="14">
        <v>2299.98</v>
      </c>
      <c r="H1843" s="12">
        <v>0</v>
      </c>
      <c r="I1843" s="12">
        <v>0</v>
      </c>
      <c r="J1843" s="10">
        <v>0</v>
      </c>
      <c r="K1843" s="10">
        <v>0</v>
      </c>
      <c r="L1843" s="14">
        <v>0</v>
      </c>
      <c r="M1843" s="14">
        <v>0</v>
      </c>
      <c r="N1843" s="14">
        <v>0</v>
      </c>
      <c r="O1843" s="14">
        <v>0</v>
      </c>
      <c r="P1843" s="14">
        <v>0</v>
      </c>
      <c r="Q1843" s="16">
        <v>0</v>
      </c>
      <c r="R1843" s="14">
        <v>0</v>
      </c>
      <c r="S1843" s="16">
        <v>0</v>
      </c>
      <c r="T1843" s="14">
        <v>0</v>
      </c>
      <c r="U1843" s="14">
        <v>0</v>
      </c>
      <c r="V1843" s="14">
        <v>1101</v>
      </c>
      <c r="W1843">
        <f t="shared" si="141"/>
        <v>23</v>
      </c>
      <c r="X1843">
        <f t="shared" si="142"/>
        <v>0</v>
      </c>
      <c r="Y1843">
        <f t="shared" si="143"/>
        <v>0</v>
      </c>
      <c r="Z1843">
        <f t="shared" si="145"/>
        <v>0</v>
      </c>
      <c r="AA1843" s="23">
        <f t="shared" si="144"/>
        <v>0</v>
      </c>
    </row>
    <row r="1844" spans="1:27" x14ac:dyDescent="0.25">
      <c r="A1844" s="10" t="s">
        <v>60</v>
      </c>
      <c r="B1844" s="10" t="s">
        <v>61</v>
      </c>
      <c r="C1844" s="11">
        <v>45726.958333333343</v>
      </c>
      <c r="D1844" s="12">
        <v>0</v>
      </c>
      <c r="E1844" s="12">
        <v>0</v>
      </c>
      <c r="F1844" s="13">
        <v>0</v>
      </c>
      <c r="G1844" s="14" t="s">
        <v>62</v>
      </c>
      <c r="H1844" s="12">
        <v>0</v>
      </c>
      <c r="I1844" s="12">
        <v>0</v>
      </c>
      <c r="J1844" s="10">
        <v>0</v>
      </c>
      <c r="K1844" s="10">
        <v>0</v>
      </c>
      <c r="L1844" s="14">
        <v>0</v>
      </c>
      <c r="M1844" s="14">
        <v>0</v>
      </c>
      <c r="N1844" s="14">
        <v>0</v>
      </c>
      <c r="O1844" s="14">
        <v>0</v>
      </c>
      <c r="P1844" s="14">
        <v>0</v>
      </c>
      <c r="Q1844" s="16">
        <v>0</v>
      </c>
      <c r="R1844" s="14">
        <v>0</v>
      </c>
      <c r="S1844" s="16">
        <v>0</v>
      </c>
      <c r="T1844" s="14">
        <v>0</v>
      </c>
      <c r="U1844" s="14">
        <v>0</v>
      </c>
      <c r="V1844" s="14" t="s">
        <v>62</v>
      </c>
      <c r="W1844">
        <f t="shared" si="141"/>
        <v>23</v>
      </c>
      <c r="X1844">
        <f t="shared" si="142"/>
        <v>0</v>
      </c>
      <c r="Y1844">
        <f t="shared" si="143"/>
        <v>0</v>
      </c>
      <c r="Z1844">
        <f t="shared" si="145"/>
        <v>0</v>
      </c>
      <c r="AA1844" s="23">
        <f t="shared" si="144"/>
        <v>0</v>
      </c>
    </row>
    <row r="1845" spans="1:27" x14ac:dyDescent="0.25">
      <c r="A1845" s="10" t="s">
        <v>65</v>
      </c>
      <c r="B1845" s="10" t="s">
        <v>69</v>
      </c>
      <c r="C1845" s="11">
        <v>45726.958333333343</v>
      </c>
      <c r="D1845" s="12">
        <v>0.2</v>
      </c>
      <c r="E1845" s="12">
        <v>0.2</v>
      </c>
      <c r="F1845" s="13">
        <v>0.2</v>
      </c>
      <c r="G1845" s="14">
        <v>2299.98</v>
      </c>
      <c r="H1845" s="12">
        <v>0</v>
      </c>
      <c r="I1845" s="12">
        <v>0</v>
      </c>
      <c r="J1845" s="10">
        <v>0</v>
      </c>
      <c r="K1845" s="10">
        <v>0</v>
      </c>
      <c r="L1845" s="14">
        <v>459.99599999999998</v>
      </c>
      <c r="M1845" s="14">
        <v>3.2199719999999998</v>
      </c>
      <c r="N1845" s="14">
        <v>0</v>
      </c>
      <c r="O1845" s="14">
        <v>0</v>
      </c>
      <c r="P1845" s="14">
        <v>0</v>
      </c>
      <c r="Q1845" s="16">
        <v>0</v>
      </c>
      <c r="R1845" s="14">
        <v>0</v>
      </c>
      <c r="S1845" s="16">
        <v>3.2199719999999998</v>
      </c>
      <c r="T1845" s="14">
        <v>0</v>
      </c>
      <c r="U1845" s="14">
        <v>0</v>
      </c>
      <c r="V1845" s="14">
        <v>1101</v>
      </c>
      <c r="W1845">
        <f t="shared" si="141"/>
        <v>23</v>
      </c>
      <c r="X1845">
        <f t="shared" si="142"/>
        <v>0</v>
      </c>
      <c r="Y1845">
        <f t="shared" si="143"/>
        <v>0</v>
      </c>
      <c r="Z1845">
        <f t="shared" si="145"/>
        <v>0</v>
      </c>
      <c r="AA1845" s="23">
        <f t="shared" si="144"/>
        <v>3.2199719999999998</v>
      </c>
    </row>
    <row r="1846" spans="1:27" x14ac:dyDescent="0.25">
      <c r="A1846" s="10" t="s">
        <v>90</v>
      </c>
      <c r="B1846" s="10" t="s">
        <v>90</v>
      </c>
      <c r="C1846" s="11">
        <v>45726.958333333343</v>
      </c>
      <c r="D1846" s="12">
        <v>3</v>
      </c>
      <c r="E1846" s="12">
        <v>3</v>
      </c>
      <c r="F1846" s="13">
        <v>3.12</v>
      </c>
      <c r="G1846" s="14">
        <v>2299.98</v>
      </c>
      <c r="H1846" s="12">
        <v>0</v>
      </c>
      <c r="I1846" s="12">
        <v>0</v>
      </c>
      <c r="J1846" s="10">
        <v>0</v>
      </c>
      <c r="K1846" s="10">
        <v>0</v>
      </c>
      <c r="L1846" s="14">
        <v>7175.9376000000002</v>
      </c>
      <c r="M1846" s="14">
        <v>12.537445248417541</v>
      </c>
      <c r="N1846" s="14">
        <v>-147.8412000000001</v>
      </c>
      <c r="O1846" s="14">
        <v>-73.573805951582457</v>
      </c>
      <c r="P1846" s="14">
        <v>-73.573805951582457</v>
      </c>
      <c r="Q1846" s="16">
        <v>0</v>
      </c>
      <c r="R1846" s="14">
        <v>0</v>
      </c>
      <c r="S1846" s="16">
        <v>86.111251199999998</v>
      </c>
      <c r="T1846" s="14">
        <v>0</v>
      </c>
      <c r="U1846" s="14">
        <v>0</v>
      </c>
      <c r="V1846" s="14">
        <v>1101</v>
      </c>
      <c r="W1846">
        <f t="shared" si="141"/>
        <v>23</v>
      </c>
      <c r="X1846">
        <f t="shared" si="142"/>
        <v>0</v>
      </c>
      <c r="Y1846">
        <f t="shared" si="143"/>
        <v>0</v>
      </c>
      <c r="Z1846">
        <f t="shared" si="145"/>
        <v>0</v>
      </c>
      <c r="AA1846" s="23">
        <f t="shared" si="144"/>
        <v>86.111251199999998</v>
      </c>
    </row>
    <row r="1847" spans="1:27" x14ac:dyDescent="0.25">
      <c r="A1847" s="10" t="s">
        <v>54</v>
      </c>
      <c r="B1847" s="10" t="s">
        <v>56</v>
      </c>
      <c r="C1847" s="11">
        <v>45726.958333333343</v>
      </c>
      <c r="D1847" s="12">
        <v>1.1000000000000001</v>
      </c>
      <c r="E1847" s="12">
        <v>1.1000000000000001</v>
      </c>
      <c r="F1847" s="13">
        <v>1.1499999999999999</v>
      </c>
      <c r="G1847" s="14">
        <v>2299.98</v>
      </c>
      <c r="H1847" s="12">
        <v>1847.4</v>
      </c>
      <c r="I1847" s="12">
        <v>0</v>
      </c>
      <c r="J1847" s="10">
        <v>0.1</v>
      </c>
      <c r="K1847" s="10">
        <v>0</v>
      </c>
      <c r="L1847" s="14">
        <v>2644.9769999999999</v>
      </c>
      <c r="M1847" s="14">
        <v>16.126565898207669</v>
      </c>
      <c r="N1847" s="14">
        <v>-184.80149999999989</v>
      </c>
      <c r="O1847" s="14">
        <v>-69.841080101792329</v>
      </c>
      <c r="P1847" s="14">
        <v>-69.841080101792329</v>
      </c>
      <c r="Q1847" s="16">
        <v>0</v>
      </c>
      <c r="R1847" s="14">
        <v>-6.899939999999992</v>
      </c>
      <c r="S1847" s="16">
        <v>47.609585999999993</v>
      </c>
      <c r="T1847" s="14">
        <v>45.258000000000003</v>
      </c>
      <c r="U1847" s="14">
        <v>0</v>
      </c>
      <c r="V1847" s="14">
        <v>1101</v>
      </c>
      <c r="W1847">
        <f t="shared" si="141"/>
        <v>23</v>
      </c>
      <c r="X1847">
        <f t="shared" si="142"/>
        <v>184.74</v>
      </c>
      <c r="Y1847">
        <f t="shared" si="143"/>
        <v>0</v>
      </c>
      <c r="Z1847">
        <f t="shared" si="145"/>
        <v>0</v>
      </c>
      <c r="AA1847" s="23">
        <f t="shared" si="144"/>
        <v>47.609585999999993</v>
      </c>
    </row>
    <row r="1848" spans="1:27" x14ac:dyDescent="0.25">
      <c r="A1848" s="10" t="s">
        <v>77</v>
      </c>
      <c r="B1848" s="10" t="s">
        <v>77</v>
      </c>
      <c r="C1848" s="11">
        <v>45726.958333333343</v>
      </c>
      <c r="D1848" s="12">
        <v>1.0900000000000001</v>
      </c>
      <c r="E1848" s="12">
        <v>1.0900000000000001</v>
      </c>
      <c r="F1848" s="13">
        <v>0.42</v>
      </c>
      <c r="G1848" s="14">
        <v>2299.98</v>
      </c>
      <c r="H1848" s="12">
        <v>1847.4</v>
      </c>
      <c r="I1848" s="12">
        <v>0</v>
      </c>
      <c r="J1848" s="10">
        <v>0.1</v>
      </c>
      <c r="K1848" s="10">
        <v>0</v>
      </c>
      <c r="L1848" s="14">
        <v>965.99159999999995</v>
      </c>
      <c r="M1848" s="14">
        <v>26.91961949092974</v>
      </c>
      <c r="N1848" s="14">
        <v>-40.019652000000093</v>
      </c>
      <c r="O1848" s="14">
        <v>-37.278715809070249</v>
      </c>
      <c r="P1848" s="14">
        <v>-37.278715809070249</v>
      </c>
      <c r="Q1848" s="16">
        <v>0</v>
      </c>
      <c r="R1848" s="14">
        <v>-26.074873260000011</v>
      </c>
      <c r="S1848" s="16">
        <v>45.015208559999998</v>
      </c>
      <c r="T1848" s="14">
        <v>45.258000000000003</v>
      </c>
      <c r="U1848" s="14">
        <v>0</v>
      </c>
      <c r="V1848" s="14">
        <v>1101</v>
      </c>
      <c r="W1848">
        <f t="shared" si="141"/>
        <v>23</v>
      </c>
      <c r="X1848">
        <f t="shared" si="142"/>
        <v>184.74</v>
      </c>
      <c r="Y1848">
        <f t="shared" si="143"/>
        <v>0</v>
      </c>
      <c r="Z1848">
        <f t="shared" si="145"/>
        <v>0</v>
      </c>
      <c r="AA1848" s="23">
        <f t="shared" si="144"/>
        <v>45.015208559999998</v>
      </c>
    </row>
    <row r="1849" spans="1:27" x14ac:dyDescent="0.25">
      <c r="A1849" s="10" t="s">
        <v>65</v>
      </c>
      <c r="B1849" s="10" t="s">
        <v>68</v>
      </c>
      <c r="C1849" s="11">
        <v>45726.958333333343</v>
      </c>
      <c r="D1849" s="12">
        <v>2.2000000000000002</v>
      </c>
      <c r="E1849" s="12">
        <v>2.2000000000000002</v>
      </c>
      <c r="F1849" s="13">
        <v>2.2200000000000002</v>
      </c>
      <c r="G1849" s="14">
        <v>2299.98</v>
      </c>
      <c r="H1849" s="12">
        <v>0</v>
      </c>
      <c r="I1849" s="12">
        <v>0</v>
      </c>
      <c r="J1849" s="10">
        <v>0</v>
      </c>
      <c r="K1849" s="10">
        <v>0</v>
      </c>
      <c r="L1849" s="14">
        <v>5105.9556000000002</v>
      </c>
      <c r="M1849" s="14">
        <v>31.661454050392098</v>
      </c>
      <c r="N1849" s="14">
        <v>-24.640200000000021</v>
      </c>
      <c r="O1849" s="14">
        <v>-4.0802351496079021</v>
      </c>
      <c r="P1849" s="14">
        <v>-4.0802351496079021</v>
      </c>
      <c r="Q1849" s="16">
        <v>0</v>
      </c>
      <c r="R1849" s="14">
        <v>0</v>
      </c>
      <c r="S1849" s="16">
        <v>35.741689200000003</v>
      </c>
      <c r="T1849" s="14">
        <v>0</v>
      </c>
      <c r="U1849" s="14">
        <v>0</v>
      </c>
      <c r="V1849" s="14">
        <v>1101</v>
      </c>
      <c r="W1849">
        <f t="shared" si="141"/>
        <v>23</v>
      </c>
      <c r="X1849">
        <f t="shared" si="142"/>
        <v>0</v>
      </c>
      <c r="Y1849">
        <f t="shared" si="143"/>
        <v>0</v>
      </c>
      <c r="Z1849">
        <f t="shared" si="145"/>
        <v>0</v>
      </c>
      <c r="AA1849" s="23">
        <f t="shared" si="144"/>
        <v>35.741689200000003</v>
      </c>
    </row>
    <row r="1850" spans="1:27" x14ac:dyDescent="0.25">
      <c r="A1850" s="10" t="s">
        <v>43</v>
      </c>
      <c r="B1850" s="10" t="s">
        <v>44</v>
      </c>
      <c r="C1850" s="11">
        <v>45726.958333333343</v>
      </c>
      <c r="D1850" s="12">
        <v>8.43</v>
      </c>
      <c r="E1850" s="12">
        <v>8.43</v>
      </c>
      <c r="F1850" s="13">
        <v>4.53</v>
      </c>
      <c r="G1850" s="14">
        <v>2299.98</v>
      </c>
      <c r="H1850" s="12">
        <v>1847.4</v>
      </c>
      <c r="I1850" s="12">
        <v>0</v>
      </c>
      <c r="J1850" s="10">
        <v>0.2</v>
      </c>
      <c r="K1850" s="10">
        <v>0</v>
      </c>
      <c r="L1850" s="14">
        <v>10418.9094</v>
      </c>
      <c r="M1850" s="14">
        <v>34.104662745624147</v>
      </c>
      <c r="N1850" s="14">
        <v>-253.2277980000006</v>
      </c>
      <c r="O1850" s="14">
        <v>-230.75212123437589</v>
      </c>
      <c r="P1850" s="14">
        <v>-230.75212123437589</v>
      </c>
      <c r="Q1850" s="16">
        <v>0</v>
      </c>
      <c r="R1850" s="14">
        <v>-138.22649802000001</v>
      </c>
      <c r="S1850" s="16">
        <v>312.56728199999998</v>
      </c>
      <c r="T1850" s="14">
        <v>90.515999999999991</v>
      </c>
      <c r="U1850" s="14">
        <v>0</v>
      </c>
      <c r="V1850" s="14">
        <v>1101</v>
      </c>
      <c r="W1850">
        <f t="shared" si="141"/>
        <v>23</v>
      </c>
      <c r="X1850">
        <f t="shared" si="142"/>
        <v>369.48</v>
      </c>
      <c r="Y1850">
        <f t="shared" si="143"/>
        <v>0</v>
      </c>
      <c r="Z1850">
        <f t="shared" si="145"/>
        <v>0</v>
      </c>
      <c r="AA1850" s="23">
        <f t="shared" si="144"/>
        <v>312.56728199999998</v>
      </c>
    </row>
    <row r="1851" spans="1:27" x14ac:dyDescent="0.25">
      <c r="A1851" s="10" t="s">
        <v>86</v>
      </c>
      <c r="B1851" s="10" t="s">
        <v>87</v>
      </c>
      <c r="C1851" s="11">
        <v>45726.958333333343</v>
      </c>
      <c r="D1851" s="12">
        <v>1.3</v>
      </c>
      <c r="E1851" s="12">
        <v>1.3</v>
      </c>
      <c r="F1851" s="13">
        <v>1.31</v>
      </c>
      <c r="G1851" s="14">
        <v>2299.98</v>
      </c>
      <c r="H1851" s="12">
        <v>0</v>
      </c>
      <c r="I1851" s="12">
        <v>0</v>
      </c>
      <c r="J1851" s="10">
        <v>0</v>
      </c>
      <c r="K1851" s="10">
        <v>0</v>
      </c>
      <c r="L1851" s="14">
        <v>3012.9738000000002</v>
      </c>
      <c r="M1851" s="14">
        <v>52.833419711376443</v>
      </c>
      <c r="N1851" s="14">
        <v>-12.320100000000011</v>
      </c>
      <c r="O1851" s="14">
        <v>-7.4260562886235721</v>
      </c>
      <c r="P1851" s="14">
        <v>-7.4260562886235721</v>
      </c>
      <c r="Q1851" s="16">
        <v>0</v>
      </c>
      <c r="R1851" s="14">
        <v>0</v>
      </c>
      <c r="S1851" s="16">
        <v>60.259476000000006</v>
      </c>
      <c r="T1851" s="14">
        <v>0</v>
      </c>
      <c r="U1851" s="14">
        <v>0</v>
      </c>
      <c r="V1851" s="14">
        <v>1101</v>
      </c>
      <c r="W1851">
        <f t="shared" si="141"/>
        <v>23</v>
      </c>
      <c r="X1851">
        <f t="shared" si="142"/>
        <v>0</v>
      </c>
      <c r="Y1851">
        <f t="shared" si="143"/>
        <v>0</v>
      </c>
      <c r="Z1851">
        <f t="shared" si="145"/>
        <v>0</v>
      </c>
      <c r="AA1851" s="23">
        <f t="shared" si="144"/>
        <v>60.259476000000006</v>
      </c>
    </row>
    <row r="1852" spans="1:27" x14ac:dyDescent="0.25">
      <c r="A1852" s="10" t="s">
        <v>50</v>
      </c>
      <c r="B1852" s="10" t="s">
        <v>51</v>
      </c>
      <c r="C1852" s="11">
        <v>45726.958333333343</v>
      </c>
      <c r="D1852" s="12">
        <v>2.2000000000000002</v>
      </c>
      <c r="E1852" s="12">
        <v>2.2000000000000002</v>
      </c>
      <c r="F1852" s="13">
        <v>2.1</v>
      </c>
      <c r="G1852" s="14">
        <v>2299.98</v>
      </c>
      <c r="H1852" s="12">
        <v>0</v>
      </c>
      <c r="I1852" s="12">
        <v>0</v>
      </c>
      <c r="J1852" s="10">
        <v>0</v>
      </c>
      <c r="K1852" s="10">
        <v>0</v>
      </c>
      <c r="L1852" s="14">
        <v>4829.9580000000014</v>
      </c>
      <c r="M1852" s="14">
        <v>53.80049219092983</v>
      </c>
      <c r="N1852" s="14">
        <v>-6.8999400000000222</v>
      </c>
      <c r="O1852" s="14">
        <v>-4.1590038090701738</v>
      </c>
      <c r="P1852" s="14">
        <v>-4.1590038090701738</v>
      </c>
      <c r="Q1852" s="16">
        <v>0</v>
      </c>
      <c r="R1852" s="14">
        <v>0</v>
      </c>
      <c r="S1852" s="16">
        <v>57.959496000000001</v>
      </c>
      <c r="T1852" s="14">
        <v>0</v>
      </c>
      <c r="U1852" s="14">
        <v>0</v>
      </c>
      <c r="V1852" s="14">
        <v>1101</v>
      </c>
      <c r="W1852">
        <f t="shared" si="141"/>
        <v>23</v>
      </c>
      <c r="X1852">
        <f t="shared" si="142"/>
        <v>0</v>
      </c>
      <c r="Y1852">
        <f t="shared" si="143"/>
        <v>0</v>
      </c>
      <c r="Z1852">
        <f t="shared" si="145"/>
        <v>0</v>
      </c>
      <c r="AA1852" s="23">
        <f t="shared" si="144"/>
        <v>57.959496000000001</v>
      </c>
    </row>
    <row r="1853" spans="1:27" x14ac:dyDescent="0.25">
      <c r="A1853" s="10" t="s">
        <v>26</v>
      </c>
      <c r="B1853" s="10" t="s">
        <v>27</v>
      </c>
      <c r="C1853" s="11">
        <v>45726.958333333343</v>
      </c>
      <c r="D1853" s="12">
        <v>33.39</v>
      </c>
      <c r="E1853" s="12">
        <v>33.39</v>
      </c>
      <c r="F1853" s="13">
        <v>35.330000000000013</v>
      </c>
      <c r="G1853" s="14">
        <v>2299.98</v>
      </c>
      <c r="H1853" s="12">
        <v>0</v>
      </c>
      <c r="I1853" s="12">
        <v>1847.4</v>
      </c>
      <c r="J1853" s="10">
        <v>0</v>
      </c>
      <c r="K1853" s="10">
        <v>0.5</v>
      </c>
      <c r="L1853" s="14">
        <v>81258.29340000001</v>
      </c>
      <c r="M1853" s="14">
        <v>82.366554408665365</v>
      </c>
      <c r="N1853" s="14">
        <v>-1761.774300000008</v>
      </c>
      <c r="O1853" s="14">
        <v>-250.06608709133471</v>
      </c>
      <c r="P1853" s="14">
        <v>-250.06608709133471</v>
      </c>
      <c r="Q1853" s="16">
        <v>0</v>
      </c>
      <c r="R1853" s="14">
        <v>-50.714559000000023</v>
      </c>
      <c r="S1853" s="16">
        <v>609.43720050000002</v>
      </c>
      <c r="T1853" s="14">
        <v>-226.29</v>
      </c>
      <c r="U1853" s="14">
        <v>0</v>
      </c>
      <c r="V1853" s="14">
        <v>1101</v>
      </c>
      <c r="W1853">
        <f t="shared" si="141"/>
        <v>23</v>
      </c>
      <c r="X1853">
        <f t="shared" si="142"/>
        <v>0</v>
      </c>
      <c r="Y1853">
        <f t="shared" si="143"/>
        <v>923.7</v>
      </c>
      <c r="Z1853">
        <f t="shared" si="145"/>
        <v>0</v>
      </c>
      <c r="AA1853" s="23">
        <f t="shared" si="144"/>
        <v>609.43720050000002</v>
      </c>
    </row>
    <row r="1854" spans="1:27" x14ac:dyDescent="0.25">
      <c r="A1854" s="10" t="s">
        <v>54</v>
      </c>
      <c r="B1854" s="10" t="s">
        <v>57</v>
      </c>
      <c r="C1854" s="11">
        <v>45726.958333333343</v>
      </c>
      <c r="D1854" s="12">
        <v>2.7</v>
      </c>
      <c r="E1854" s="12">
        <v>2.7</v>
      </c>
      <c r="F1854" s="13">
        <v>2.73</v>
      </c>
      <c r="G1854" s="14">
        <v>2299.98</v>
      </c>
      <c r="H1854" s="12">
        <v>0</v>
      </c>
      <c r="I1854" s="12">
        <v>0</v>
      </c>
      <c r="J1854" s="10">
        <v>0</v>
      </c>
      <c r="K1854" s="10">
        <v>0</v>
      </c>
      <c r="L1854" s="14">
        <v>6278.9453999999996</v>
      </c>
      <c r="M1854" s="14">
        <v>106.0503919560542</v>
      </c>
      <c r="N1854" s="14">
        <v>-36.960299999999762</v>
      </c>
      <c r="O1854" s="14">
        <v>-6.9706252439458094</v>
      </c>
      <c r="P1854" s="14">
        <v>-6.9706252439458094</v>
      </c>
      <c r="Q1854" s="16">
        <v>0</v>
      </c>
      <c r="R1854" s="14">
        <v>0</v>
      </c>
      <c r="S1854" s="16">
        <v>113.0210172</v>
      </c>
      <c r="T1854" s="14">
        <v>0</v>
      </c>
      <c r="U1854" s="14">
        <v>0</v>
      </c>
      <c r="V1854" s="14">
        <v>1101</v>
      </c>
      <c r="W1854">
        <f t="shared" si="141"/>
        <v>23</v>
      </c>
      <c r="X1854">
        <f t="shared" si="142"/>
        <v>0</v>
      </c>
      <c r="Y1854">
        <f t="shared" si="143"/>
        <v>0</v>
      </c>
      <c r="Z1854">
        <f t="shared" si="145"/>
        <v>0</v>
      </c>
      <c r="AA1854" s="23">
        <f t="shared" si="144"/>
        <v>113.0210172</v>
      </c>
    </row>
    <row r="1855" spans="1:27" x14ac:dyDescent="0.25">
      <c r="A1855" s="10" t="s">
        <v>94</v>
      </c>
      <c r="B1855" s="10" t="s">
        <v>95</v>
      </c>
      <c r="C1855" s="11">
        <v>45726.958333333343</v>
      </c>
      <c r="D1855" s="12">
        <v>1.19</v>
      </c>
      <c r="E1855" s="12">
        <v>1.19</v>
      </c>
      <c r="F1855" s="13">
        <v>1.19</v>
      </c>
      <c r="G1855" s="14">
        <v>2299.98</v>
      </c>
      <c r="H1855" s="12">
        <v>0</v>
      </c>
      <c r="I1855" s="12">
        <v>0</v>
      </c>
      <c r="J1855" s="10">
        <v>0</v>
      </c>
      <c r="K1855" s="10">
        <v>0</v>
      </c>
      <c r="L1855" s="14">
        <v>2736.9762000000001</v>
      </c>
      <c r="M1855" s="14">
        <v>124.93760957909301</v>
      </c>
      <c r="N1855" s="14">
        <v>-0.68999400000000433</v>
      </c>
      <c r="O1855" s="14">
        <v>-0.41590038090701958</v>
      </c>
      <c r="P1855" s="14">
        <v>-0.41590038090701958</v>
      </c>
      <c r="Q1855" s="16">
        <v>0</v>
      </c>
      <c r="R1855" s="14">
        <v>0</v>
      </c>
      <c r="S1855" s="16">
        <v>125.35350996</v>
      </c>
      <c r="T1855" s="14">
        <v>0</v>
      </c>
      <c r="U1855" s="14">
        <v>0</v>
      </c>
      <c r="V1855" s="14">
        <v>1101</v>
      </c>
      <c r="W1855">
        <f t="shared" si="141"/>
        <v>23</v>
      </c>
      <c r="X1855">
        <f t="shared" si="142"/>
        <v>0</v>
      </c>
      <c r="Y1855">
        <f t="shared" si="143"/>
        <v>0</v>
      </c>
      <c r="Z1855">
        <f t="shared" si="145"/>
        <v>0</v>
      </c>
      <c r="AA1855" s="23">
        <f t="shared" si="144"/>
        <v>125.35350996</v>
      </c>
    </row>
    <row r="1856" spans="1:27" x14ac:dyDescent="0.25">
      <c r="A1856" s="10" t="s">
        <v>46</v>
      </c>
      <c r="B1856" s="10" t="s">
        <v>47</v>
      </c>
      <c r="C1856" s="11">
        <v>45726.958333333343</v>
      </c>
      <c r="D1856" s="12">
        <v>4</v>
      </c>
      <c r="E1856" s="12">
        <v>4</v>
      </c>
      <c r="F1856" s="13">
        <v>3.1</v>
      </c>
      <c r="G1856" s="14">
        <v>2299.98</v>
      </c>
      <c r="H1856" s="12">
        <v>0</v>
      </c>
      <c r="I1856" s="12">
        <v>0</v>
      </c>
      <c r="J1856" s="10">
        <v>0</v>
      </c>
      <c r="K1856" s="10">
        <v>0</v>
      </c>
      <c r="L1856" s="14">
        <v>7129.9380000000001</v>
      </c>
      <c r="M1856" s="14">
        <v>130.3327067637193</v>
      </c>
      <c r="N1856" s="14">
        <v>-62.099460000000128</v>
      </c>
      <c r="O1856" s="14">
        <v>-51.135715236280753</v>
      </c>
      <c r="P1856" s="14">
        <v>-51.135715236280753</v>
      </c>
      <c r="Q1856" s="16">
        <v>0</v>
      </c>
      <c r="R1856" s="14">
        <v>-96.599159999999983</v>
      </c>
      <c r="S1856" s="16">
        <v>278.06758200000002</v>
      </c>
      <c r="T1856" s="14">
        <v>0</v>
      </c>
      <c r="U1856" s="14">
        <v>0</v>
      </c>
      <c r="V1856" s="14">
        <v>1101</v>
      </c>
      <c r="W1856">
        <f t="shared" si="141"/>
        <v>23</v>
      </c>
      <c r="X1856">
        <f t="shared" si="142"/>
        <v>0</v>
      </c>
      <c r="Y1856">
        <f t="shared" si="143"/>
        <v>0</v>
      </c>
      <c r="Z1856">
        <f t="shared" si="145"/>
        <v>0</v>
      </c>
      <c r="AA1856" s="23">
        <f t="shared" si="144"/>
        <v>278.06758200000002</v>
      </c>
    </row>
    <row r="1857" spans="1:27" x14ac:dyDescent="0.25">
      <c r="A1857" s="10" t="s">
        <v>52</v>
      </c>
      <c r="B1857" s="10" t="s">
        <v>53</v>
      </c>
      <c r="C1857" s="11">
        <v>45726.958333333343</v>
      </c>
      <c r="D1857" s="12">
        <v>3.35</v>
      </c>
      <c r="E1857" s="12">
        <v>3.35</v>
      </c>
      <c r="F1857" s="13">
        <v>2.89</v>
      </c>
      <c r="G1857" s="14">
        <v>2299.98</v>
      </c>
      <c r="H1857" s="12">
        <v>0</v>
      </c>
      <c r="I1857" s="12">
        <v>0</v>
      </c>
      <c r="J1857" s="10">
        <v>0</v>
      </c>
      <c r="K1857" s="10">
        <v>0</v>
      </c>
      <c r="L1857" s="14">
        <v>6646.9422000000004</v>
      </c>
      <c r="M1857" s="14">
        <v>144.29120936916141</v>
      </c>
      <c r="N1857" s="14">
        <v>-35.18969400000006</v>
      </c>
      <c r="O1857" s="14">
        <v>-25.87051095083859</v>
      </c>
      <c r="P1857" s="14">
        <v>-25.87051095083859</v>
      </c>
      <c r="Q1857" s="16">
        <v>0</v>
      </c>
      <c r="R1857" s="14">
        <v>0</v>
      </c>
      <c r="S1857" s="16">
        <v>170.16172032</v>
      </c>
      <c r="T1857" s="14">
        <v>0</v>
      </c>
      <c r="U1857" s="14">
        <v>0</v>
      </c>
      <c r="V1857" s="14">
        <v>1101</v>
      </c>
      <c r="W1857">
        <f t="shared" si="141"/>
        <v>23</v>
      </c>
      <c r="X1857">
        <f t="shared" si="142"/>
        <v>0</v>
      </c>
      <c r="Y1857">
        <f t="shared" si="143"/>
        <v>0</v>
      </c>
      <c r="Z1857">
        <f t="shared" si="145"/>
        <v>0</v>
      </c>
      <c r="AA1857" s="23">
        <f t="shared" si="144"/>
        <v>170.16172032</v>
      </c>
    </row>
    <row r="1858" spans="1:27" x14ac:dyDescent="0.25">
      <c r="A1858" s="10" t="s">
        <v>80</v>
      </c>
      <c r="B1858" s="10" t="s">
        <v>84</v>
      </c>
      <c r="C1858" s="11">
        <v>45726.958333333343</v>
      </c>
      <c r="D1858" s="12">
        <v>4.24</v>
      </c>
      <c r="E1858" s="12">
        <v>4.24</v>
      </c>
      <c r="F1858" s="13">
        <v>0</v>
      </c>
      <c r="G1858" s="14">
        <v>2299.98</v>
      </c>
      <c r="H1858" s="12">
        <v>1847.4</v>
      </c>
      <c r="I1858" s="12">
        <v>0</v>
      </c>
      <c r="J1858" s="10">
        <v>1.2</v>
      </c>
      <c r="K1858" s="10">
        <v>0</v>
      </c>
      <c r="L1858" s="14">
        <v>0</v>
      </c>
      <c r="M1858" s="14">
        <v>179.4952928432202</v>
      </c>
      <c r="N1858" s="14">
        <v>-206.99820000000051</v>
      </c>
      <c r="O1858" s="14">
        <v>-196.80155759677959</v>
      </c>
      <c r="P1858" s="14">
        <v>-196.80155759677959</v>
      </c>
      <c r="Q1858" s="16">
        <v>0</v>
      </c>
      <c r="R1858" s="14">
        <v>-166.79914955999999</v>
      </c>
      <c r="S1858" s="16">
        <v>0</v>
      </c>
      <c r="T1858" s="14">
        <v>543.09599999999989</v>
      </c>
      <c r="U1858" s="14">
        <v>0</v>
      </c>
      <c r="V1858" s="14">
        <v>1101</v>
      </c>
      <c r="W1858">
        <f t="shared" ref="W1858:W1873" si="146">+HOUR(C1858)</f>
        <v>23</v>
      </c>
      <c r="X1858">
        <f t="shared" ref="X1858:X1873" si="147">+J1858*H1858</f>
        <v>2216.88</v>
      </c>
      <c r="Y1858">
        <f t="shared" ref="Y1858:Y1873" si="148">+K1858*I1858</f>
        <v>0</v>
      </c>
      <c r="Z1858">
        <f t="shared" si="145"/>
        <v>0</v>
      </c>
      <c r="AA1858" s="23">
        <f t="shared" ref="AA1858:AA1873" si="149">+Z1858+S1858+Z1858</f>
        <v>0</v>
      </c>
    </row>
    <row r="1859" spans="1:27" x14ac:dyDescent="0.25">
      <c r="A1859" s="10" t="s">
        <v>43</v>
      </c>
      <c r="B1859" s="10" t="s">
        <v>45</v>
      </c>
      <c r="C1859" s="11">
        <v>45726.958333333343</v>
      </c>
      <c r="D1859" s="12">
        <v>4.96</v>
      </c>
      <c r="E1859" s="12">
        <v>4.96</v>
      </c>
      <c r="F1859" s="13">
        <v>4.43</v>
      </c>
      <c r="G1859" s="14">
        <v>2299.98</v>
      </c>
      <c r="H1859" s="12">
        <v>0</v>
      </c>
      <c r="I1859" s="12">
        <v>0</v>
      </c>
      <c r="J1859" s="10">
        <v>0</v>
      </c>
      <c r="K1859" s="10">
        <v>0</v>
      </c>
      <c r="L1859" s="14">
        <v>10188.911400000001</v>
      </c>
      <c r="M1859" s="14">
        <v>280.04236495464909</v>
      </c>
      <c r="N1859" s="14">
        <v>-39.329658000000109</v>
      </c>
      <c r="O1859" s="14">
        <v>-25.624977045350882</v>
      </c>
      <c r="P1859" s="14">
        <v>-25.624977045350882</v>
      </c>
      <c r="Q1859" s="16">
        <v>0</v>
      </c>
      <c r="R1859" s="14">
        <v>0</v>
      </c>
      <c r="S1859" s="16">
        <v>305.66734200000002</v>
      </c>
      <c r="T1859" s="14">
        <v>0</v>
      </c>
      <c r="U1859" s="14">
        <v>0</v>
      </c>
      <c r="V1859" s="14">
        <v>1101</v>
      </c>
      <c r="W1859">
        <f t="shared" si="146"/>
        <v>23</v>
      </c>
      <c r="X1859">
        <f t="shared" si="147"/>
        <v>0</v>
      </c>
      <c r="Y1859">
        <f t="shared" si="148"/>
        <v>0</v>
      </c>
      <c r="Z1859">
        <f t="shared" si="145"/>
        <v>0</v>
      </c>
      <c r="AA1859" s="23">
        <f t="shared" si="149"/>
        <v>305.66734200000002</v>
      </c>
    </row>
    <row r="1860" spans="1:27" x14ac:dyDescent="0.25">
      <c r="A1860" s="10" t="s">
        <v>73</v>
      </c>
      <c r="B1860" s="10" t="s">
        <v>75</v>
      </c>
      <c r="C1860" s="11">
        <v>45726.958333333343</v>
      </c>
      <c r="D1860" s="12">
        <v>2.52</v>
      </c>
      <c r="E1860" s="12">
        <v>2.52</v>
      </c>
      <c r="F1860" s="13">
        <v>0</v>
      </c>
      <c r="G1860" s="14">
        <v>2299.98</v>
      </c>
      <c r="H1860" s="12">
        <v>1847.4</v>
      </c>
      <c r="I1860" s="12">
        <v>0</v>
      </c>
      <c r="J1860" s="10">
        <v>1.2</v>
      </c>
      <c r="K1860" s="10">
        <v>0</v>
      </c>
      <c r="L1860" s="14">
        <v>0</v>
      </c>
      <c r="M1860" s="14">
        <v>390.2348779638973</v>
      </c>
      <c r="N1860" s="14">
        <v>-89.699220000000196</v>
      </c>
      <c r="O1860" s="14">
        <v>-80.908547716102589</v>
      </c>
      <c r="P1860" s="14">
        <v>-80.908547716102589</v>
      </c>
      <c r="Q1860" s="16">
        <v>0</v>
      </c>
      <c r="R1860" s="14">
        <v>-71.952574320000011</v>
      </c>
      <c r="S1860" s="16">
        <v>0</v>
      </c>
      <c r="T1860" s="14">
        <v>543.09599999999989</v>
      </c>
      <c r="U1860" s="14">
        <v>0</v>
      </c>
      <c r="V1860" s="14">
        <v>1101</v>
      </c>
      <c r="W1860">
        <f t="shared" si="146"/>
        <v>23</v>
      </c>
      <c r="X1860">
        <f t="shared" si="147"/>
        <v>2216.88</v>
      </c>
      <c r="Y1860">
        <f t="shared" si="148"/>
        <v>0</v>
      </c>
      <c r="Z1860">
        <f t="shared" si="145"/>
        <v>0</v>
      </c>
      <c r="AA1860" s="23">
        <f t="shared" si="149"/>
        <v>0</v>
      </c>
    </row>
    <row r="1861" spans="1:27" x14ac:dyDescent="0.25">
      <c r="A1861" s="10" t="s">
        <v>26</v>
      </c>
      <c r="B1861" s="10" t="s">
        <v>29</v>
      </c>
      <c r="C1861" s="11">
        <v>45726.958333333343</v>
      </c>
      <c r="D1861" s="12">
        <v>21.02</v>
      </c>
      <c r="E1861" s="12">
        <v>21.02</v>
      </c>
      <c r="F1861" s="13">
        <v>20.22</v>
      </c>
      <c r="G1861" s="14">
        <v>2299.98</v>
      </c>
      <c r="H1861" s="12">
        <v>0</v>
      </c>
      <c r="I1861" s="12">
        <v>1847.4</v>
      </c>
      <c r="J1861" s="10">
        <v>0</v>
      </c>
      <c r="K1861" s="10">
        <v>1.6</v>
      </c>
      <c r="L1861" s="14">
        <v>46505.595600000001</v>
      </c>
      <c r="M1861" s="14">
        <v>547.61483157155067</v>
      </c>
      <c r="N1861" s="14">
        <v>-164.21857200000051</v>
      </c>
      <c r="O1861" s="14">
        <v>-30.413845228449102</v>
      </c>
      <c r="P1861" s="14">
        <v>-30.413845228449102</v>
      </c>
      <c r="Q1861" s="16">
        <v>0</v>
      </c>
      <c r="R1861" s="14">
        <v>0</v>
      </c>
      <c r="S1861" s="16">
        <v>1302.1566768</v>
      </c>
      <c r="T1861" s="14">
        <v>-724.12799999999982</v>
      </c>
      <c r="U1861" s="14">
        <v>0</v>
      </c>
      <c r="V1861" s="14">
        <v>1101</v>
      </c>
      <c r="W1861">
        <f t="shared" si="146"/>
        <v>23</v>
      </c>
      <c r="X1861">
        <f t="shared" si="147"/>
        <v>0</v>
      </c>
      <c r="Y1861">
        <f t="shared" si="148"/>
        <v>2955.84</v>
      </c>
      <c r="Z1861">
        <f t="shared" si="145"/>
        <v>0</v>
      </c>
      <c r="AA1861" s="23">
        <f t="shared" si="149"/>
        <v>1302.1566768</v>
      </c>
    </row>
    <row r="1862" spans="1:27" x14ac:dyDescent="0.25">
      <c r="A1862" s="10" t="s">
        <v>122</v>
      </c>
      <c r="B1862" s="10" t="s">
        <v>123</v>
      </c>
      <c r="C1862" s="11">
        <v>45726.958333333343</v>
      </c>
      <c r="D1862" s="12">
        <v>18.5</v>
      </c>
      <c r="E1862" s="12">
        <v>18.5</v>
      </c>
      <c r="F1862" s="13">
        <v>16.36</v>
      </c>
      <c r="G1862" s="14">
        <v>2299.98</v>
      </c>
      <c r="H1862" s="12">
        <v>1847.4</v>
      </c>
      <c r="I1862" s="12">
        <v>0</v>
      </c>
      <c r="J1862" s="10">
        <v>0.6</v>
      </c>
      <c r="K1862" s="10">
        <v>0</v>
      </c>
      <c r="L1862" s="14">
        <v>37627.6728</v>
      </c>
      <c r="M1862" s="14">
        <v>686.16170634031937</v>
      </c>
      <c r="N1862" s="14">
        <v>-106.25907600000021</v>
      </c>
      <c r="O1862" s="14">
        <v>-64.048658659680584</v>
      </c>
      <c r="P1862" s="14">
        <v>-64.048658659680584</v>
      </c>
      <c r="Q1862" s="16">
        <v>0</v>
      </c>
      <c r="R1862" s="14">
        <v>-47.954583000000007</v>
      </c>
      <c r="S1862" s="16">
        <v>526.61694800000009</v>
      </c>
      <c r="T1862" s="14">
        <v>271.54799999999989</v>
      </c>
      <c r="U1862" s="14">
        <v>0</v>
      </c>
      <c r="V1862" s="14">
        <v>1101</v>
      </c>
      <c r="W1862">
        <f t="shared" si="146"/>
        <v>23</v>
      </c>
      <c r="X1862">
        <f t="shared" si="147"/>
        <v>1108.44</v>
      </c>
      <c r="Y1862">
        <f t="shared" si="148"/>
        <v>0</v>
      </c>
      <c r="Z1862">
        <f t="shared" ref="Z1862:Z1873" si="150">+IFERROR(VLOOKUP(A1862,$AD$2:$AE$7,2,0),0)*L1862</f>
        <v>0</v>
      </c>
      <c r="AA1862" s="23">
        <f t="shared" si="149"/>
        <v>526.61694800000009</v>
      </c>
    </row>
    <row r="1863" spans="1:27" x14ac:dyDescent="0.25">
      <c r="A1863" s="10" t="s">
        <v>65</v>
      </c>
      <c r="B1863" s="10" t="s">
        <v>70</v>
      </c>
      <c r="C1863" s="11">
        <v>45726.958333333343</v>
      </c>
      <c r="D1863" s="12">
        <v>2.59</v>
      </c>
      <c r="E1863" s="12">
        <v>2.59</v>
      </c>
      <c r="F1863" s="13">
        <v>0.25</v>
      </c>
      <c r="G1863" s="14">
        <v>2299.98</v>
      </c>
      <c r="H1863" s="12">
        <v>1847.4</v>
      </c>
      <c r="I1863" s="12">
        <v>0</v>
      </c>
      <c r="J1863" s="10">
        <v>2.1</v>
      </c>
      <c r="K1863" s="10">
        <v>0</v>
      </c>
      <c r="L1863" s="14">
        <v>574.995</v>
      </c>
      <c r="M1863" s="14">
        <v>948.72432020638098</v>
      </c>
      <c r="N1863" s="14">
        <v>-17.249850000000041</v>
      </c>
      <c r="O1863" s="14">
        <v>-14.371169553619429</v>
      </c>
      <c r="P1863" s="14">
        <v>-14.371169553619429</v>
      </c>
      <c r="Q1863" s="16">
        <v>0</v>
      </c>
      <c r="R1863" s="14">
        <v>-9.4598177399999983</v>
      </c>
      <c r="S1863" s="16">
        <v>22.137307499999999</v>
      </c>
      <c r="T1863" s="14">
        <v>950.41800000000035</v>
      </c>
      <c r="U1863" s="14">
        <v>0</v>
      </c>
      <c r="V1863" s="14">
        <v>1101</v>
      </c>
      <c r="W1863">
        <f t="shared" si="146"/>
        <v>23</v>
      </c>
      <c r="X1863">
        <f t="shared" si="147"/>
        <v>3879.5400000000004</v>
      </c>
      <c r="Y1863">
        <f t="shared" si="148"/>
        <v>0</v>
      </c>
      <c r="Z1863">
        <f t="shared" si="150"/>
        <v>0</v>
      </c>
      <c r="AA1863" s="23">
        <f t="shared" si="149"/>
        <v>22.137307499999999</v>
      </c>
    </row>
    <row r="1864" spans="1:27" x14ac:dyDescent="0.25">
      <c r="A1864" s="10" t="s">
        <v>98</v>
      </c>
      <c r="B1864" s="10" t="s">
        <v>103</v>
      </c>
      <c r="C1864" s="11">
        <v>45726.958333333343</v>
      </c>
      <c r="D1864" s="12">
        <v>19.059999999999999</v>
      </c>
      <c r="E1864" s="12">
        <v>9.5299999999999994</v>
      </c>
      <c r="F1864" s="13">
        <v>8.41</v>
      </c>
      <c r="G1864" s="14">
        <v>2299.98</v>
      </c>
      <c r="H1864" s="12">
        <v>1847.4</v>
      </c>
      <c r="I1864" s="12">
        <v>0</v>
      </c>
      <c r="J1864" s="10">
        <v>1.4</v>
      </c>
      <c r="K1864" s="10">
        <v>0</v>
      </c>
      <c r="L1864" s="14">
        <v>19342.8318</v>
      </c>
      <c r="M1864" s="14">
        <v>1009.656627210034</v>
      </c>
      <c r="N1864" s="14">
        <v>-258.72210000000098</v>
      </c>
      <c r="O1864" s="14">
        <v>-5.1352587899655173</v>
      </c>
      <c r="P1864" s="14">
        <v>-5.1352587899655173</v>
      </c>
      <c r="Q1864" s="16">
        <v>0</v>
      </c>
      <c r="R1864" s="14">
        <v>0</v>
      </c>
      <c r="S1864" s="16">
        <v>381.17988600000001</v>
      </c>
      <c r="T1864" s="14">
        <v>633.61199999999951</v>
      </c>
      <c r="U1864" s="14">
        <v>0</v>
      </c>
      <c r="V1864" s="14">
        <v>1101</v>
      </c>
      <c r="W1864">
        <f t="shared" si="146"/>
        <v>23</v>
      </c>
      <c r="X1864">
        <f t="shared" si="147"/>
        <v>2586.36</v>
      </c>
      <c r="Y1864">
        <f t="shared" si="148"/>
        <v>0</v>
      </c>
      <c r="Z1864">
        <f t="shared" si="150"/>
        <v>193.42831799999999</v>
      </c>
      <c r="AA1864" s="23">
        <f t="shared" si="149"/>
        <v>768.03652199999999</v>
      </c>
    </row>
    <row r="1865" spans="1:27" x14ac:dyDescent="0.25">
      <c r="A1865" s="10" t="s">
        <v>21</v>
      </c>
      <c r="B1865" s="10" t="s">
        <v>22</v>
      </c>
      <c r="C1865" s="11">
        <v>45726.958333333343</v>
      </c>
      <c r="D1865" s="12">
        <v>20.27</v>
      </c>
      <c r="E1865" s="12">
        <v>20.27</v>
      </c>
      <c r="F1865" s="13">
        <v>18.3</v>
      </c>
      <c r="G1865" s="14">
        <v>2299.98</v>
      </c>
      <c r="H1865" s="12">
        <v>1847.4</v>
      </c>
      <c r="I1865" s="12">
        <v>0</v>
      </c>
      <c r="J1865" s="10">
        <v>2.9</v>
      </c>
      <c r="K1865" s="10">
        <v>0</v>
      </c>
      <c r="L1865" s="14">
        <v>42089.634000000013</v>
      </c>
      <c r="M1865" s="14">
        <v>1612.1985160238801</v>
      </c>
      <c r="N1865" s="14">
        <v>-1108.8089999999979</v>
      </c>
      <c r="O1865" s="14">
        <v>-668.34506597611983</v>
      </c>
      <c r="P1865" s="14">
        <v>-668.34506597611983</v>
      </c>
      <c r="Q1865" s="16">
        <v>0</v>
      </c>
      <c r="R1865" s="14">
        <v>0</v>
      </c>
      <c r="S1865" s="16">
        <v>968.06158200000004</v>
      </c>
      <c r="T1865" s="14">
        <v>1312.482</v>
      </c>
      <c r="U1865" s="14">
        <v>0</v>
      </c>
      <c r="V1865" s="14">
        <v>1101</v>
      </c>
      <c r="W1865">
        <f t="shared" si="146"/>
        <v>23</v>
      </c>
      <c r="X1865">
        <f t="shared" si="147"/>
        <v>5357.46</v>
      </c>
      <c r="Y1865">
        <f t="shared" si="148"/>
        <v>0</v>
      </c>
      <c r="Z1865">
        <f t="shared" si="150"/>
        <v>0</v>
      </c>
      <c r="AA1865" s="23">
        <f t="shared" si="149"/>
        <v>968.06158200000004</v>
      </c>
    </row>
    <row r="1866" spans="1:27" x14ac:dyDescent="0.25">
      <c r="A1866" s="10" t="s">
        <v>98</v>
      </c>
      <c r="B1866" s="10" t="s">
        <v>105</v>
      </c>
      <c r="C1866" s="11">
        <v>45726.958333333343</v>
      </c>
      <c r="D1866" s="12">
        <v>24.56</v>
      </c>
      <c r="E1866" s="12">
        <v>12.28</v>
      </c>
      <c r="F1866" s="13">
        <v>9.24</v>
      </c>
      <c r="G1866" s="14">
        <v>2299.98</v>
      </c>
      <c r="H1866" s="12">
        <v>1847.4</v>
      </c>
      <c r="I1866" s="12">
        <v>0</v>
      </c>
      <c r="J1866" s="10">
        <v>4.7</v>
      </c>
      <c r="K1866" s="10">
        <v>0</v>
      </c>
      <c r="L1866" s="14">
        <v>21251.815200000001</v>
      </c>
      <c r="M1866" s="14">
        <v>1636.505246244152</v>
      </c>
      <c r="N1866" s="14">
        <v>-2020.4964</v>
      </c>
      <c r="O1866" s="14">
        <v>-904.71429867584766</v>
      </c>
      <c r="P1866" s="14">
        <v>-904.71429867584766</v>
      </c>
      <c r="Q1866" s="16">
        <v>0</v>
      </c>
      <c r="R1866" s="14">
        <v>-4.7057590800000177</v>
      </c>
      <c r="S1866" s="16">
        <v>418.79930400000001</v>
      </c>
      <c r="T1866" s="14">
        <v>2127.1260000000002</v>
      </c>
      <c r="U1866" s="14">
        <v>0</v>
      </c>
      <c r="V1866" s="14">
        <v>1101</v>
      </c>
      <c r="W1866">
        <f t="shared" si="146"/>
        <v>23</v>
      </c>
      <c r="X1866">
        <f t="shared" si="147"/>
        <v>8682.7800000000007</v>
      </c>
      <c r="Y1866">
        <f t="shared" si="148"/>
        <v>0</v>
      </c>
      <c r="Z1866">
        <f t="shared" si="150"/>
        <v>212.51815200000001</v>
      </c>
      <c r="AA1866" s="23">
        <f t="shared" si="149"/>
        <v>843.83560799999998</v>
      </c>
    </row>
    <row r="1867" spans="1:27" x14ac:dyDescent="0.25">
      <c r="A1867" s="10" t="s">
        <v>98</v>
      </c>
      <c r="B1867" s="10" t="s">
        <v>99</v>
      </c>
      <c r="C1867" s="11">
        <v>45726.958333333343</v>
      </c>
      <c r="D1867" s="12">
        <v>74.62</v>
      </c>
      <c r="E1867" s="12">
        <v>37.31</v>
      </c>
      <c r="F1867" s="13">
        <v>34.56</v>
      </c>
      <c r="G1867" s="14">
        <v>2299.98</v>
      </c>
      <c r="H1867" s="12">
        <v>1847.4</v>
      </c>
      <c r="I1867" s="12">
        <v>0</v>
      </c>
      <c r="J1867" s="10">
        <v>8.6</v>
      </c>
      <c r="K1867" s="10">
        <v>0</v>
      </c>
      <c r="L1867" s="14">
        <v>79487.308799999999</v>
      </c>
      <c r="M1867" s="14">
        <v>2412.3424484851312</v>
      </c>
      <c r="N1867" s="14">
        <v>-7219.578600000008</v>
      </c>
      <c r="O1867" s="14">
        <v>-3046.2637275148682</v>
      </c>
      <c r="P1867" s="14">
        <v>-3046.2637275148682</v>
      </c>
      <c r="Q1867" s="16">
        <v>0</v>
      </c>
      <c r="R1867" s="14">
        <v>0</v>
      </c>
      <c r="S1867" s="16">
        <v>1566.4181759999999</v>
      </c>
      <c r="T1867" s="14">
        <v>3892.1879999999992</v>
      </c>
      <c r="U1867" s="14">
        <v>0</v>
      </c>
      <c r="V1867" s="14">
        <v>1101</v>
      </c>
      <c r="W1867">
        <f t="shared" si="146"/>
        <v>23</v>
      </c>
      <c r="X1867">
        <f t="shared" si="147"/>
        <v>15887.64</v>
      </c>
      <c r="Y1867">
        <f t="shared" si="148"/>
        <v>0</v>
      </c>
      <c r="Z1867">
        <f t="shared" si="150"/>
        <v>794.87308800000005</v>
      </c>
      <c r="AA1867" s="23">
        <f t="shared" si="149"/>
        <v>3156.1643519999998</v>
      </c>
    </row>
    <row r="1868" spans="1:27" x14ac:dyDescent="0.25">
      <c r="A1868" s="10" t="s">
        <v>80</v>
      </c>
      <c r="B1868" s="10" t="s">
        <v>85</v>
      </c>
      <c r="C1868" s="11">
        <v>45726.958333333343</v>
      </c>
      <c r="D1868" s="12">
        <v>45.95</v>
      </c>
      <c r="E1868" s="12">
        <v>45.95</v>
      </c>
      <c r="F1868" s="13">
        <v>43.86</v>
      </c>
      <c r="G1868" s="14">
        <v>2299.98</v>
      </c>
      <c r="H1868" s="12">
        <v>0</v>
      </c>
      <c r="I1868" s="12">
        <v>1847.4</v>
      </c>
      <c r="J1868" s="10">
        <v>0</v>
      </c>
      <c r="K1868" s="10">
        <v>0.6</v>
      </c>
      <c r="L1868" s="14">
        <v>100877.1228</v>
      </c>
      <c r="M1868" s="14">
        <v>2507.520977749416</v>
      </c>
      <c r="N1868" s="14">
        <v>-189.05835600000049</v>
      </c>
      <c r="O1868" s="14">
        <v>-95.92902205058374</v>
      </c>
      <c r="P1868" s="14">
        <v>-95.92902205058374</v>
      </c>
      <c r="Q1868" s="16">
        <v>0</v>
      </c>
      <c r="R1868" s="14">
        <v>0</v>
      </c>
      <c r="S1868" s="16">
        <v>2874.9979997999999</v>
      </c>
      <c r="T1868" s="14">
        <v>-271.54799999999989</v>
      </c>
      <c r="U1868" s="14">
        <v>0</v>
      </c>
      <c r="V1868" s="14">
        <v>1101</v>
      </c>
      <c r="W1868">
        <f t="shared" si="146"/>
        <v>23</v>
      </c>
      <c r="X1868">
        <f t="shared" si="147"/>
        <v>0</v>
      </c>
      <c r="Y1868">
        <f t="shared" si="148"/>
        <v>1108.44</v>
      </c>
      <c r="Z1868">
        <f t="shared" si="150"/>
        <v>0</v>
      </c>
      <c r="AA1868" s="23">
        <f t="shared" si="149"/>
        <v>2874.9979997999999</v>
      </c>
    </row>
    <row r="1869" spans="1:27" x14ac:dyDescent="0.25">
      <c r="A1869" s="10" t="s">
        <v>26</v>
      </c>
      <c r="B1869" s="10" t="s">
        <v>37</v>
      </c>
      <c r="C1869" s="11">
        <v>45726.958333333343</v>
      </c>
      <c r="D1869" s="12">
        <v>24.01</v>
      </c>
      <c r="E1869" s="12">
        <v>24.01</v>
      </c>
      <c r="F1869" s="13">
        <v>17.579999999999998</v>
      </c>
      <c r="G1869" s="14">
        <v>2299.98</v>
      </c>
      <c r="H1869" s="12">
        <v>1847.4</v>
      </c>
      <c r="I1869" s="12">
        <v>0</v>
      </c>
      <c r="J1869" s="10">
        <v>9.6999999999999993</v>
      </c>
      <c r="K1869" s="10">
        <v>0</v>
      </c>
      <c r="L1869" s="14">
        <v>40433.648399999998</v>
      </c>
      <c r="M1869" s="14">
        <v>3322.181984008279</v>
      </c>
      <c r="N1869" s="14">
        <v>-4040.9927999999968</v>
      </c>
      <c r="O1869" s="14">
        <v>-2182.5431228717198</v>
      </c>
      <c r="P1869" s="14">
        <v>-2182.5431228717198</v>
      </c>
      <c r="Q1869" s="16">
        <v>0</v>
      </c>
      <c r="R1869" s="14">
        <v>-17.44304831999985</v>
      </c>
      <c r="S1869" s="16">
        <v>1132.1421551999999</v>
      </c>
      <c r="T1869" s="14">
        <v>4390.0259999999989</v>
      </c>
      <c r="U1869" s="14">
        <v>0</v>
      </c>
      <c r="V1869" s="14">
        <v>1101</v>
      </c>
      <c r="W1869">
        <f t="shared" si="146"/>
        <v>23</v>
      </c>
      <c r="X1869">
        <f t="shared" si="147"/>
        <v>17919.78</v>
      </c>
      <c r="Y1869">
        <f t="shared" si="148"/>
        <v>0</v>
      </c>
      <c r="Z1869">
        <f t="shared" si="150"/>
        <v>0</v>
      </c>
      <c r="AA1869" s="23">
        <f t="shared" si="149"/>
        <v>1132.1421551999999</v>
      </c>
    </row>
    <row r="1870" spans="1:27" x14ac:dyDescent="0.25">
      <c r="A1870" s="10" t="s">
        <v>26</v>
      </c>
      <c r="B1870" s="10" t="s">
        <v>41</v>
      </c>
      <c r="C1870" s="11">
        <v>45726.958333333343</v>
      </c>
      <c r="D1870" s="12">
        <v>19.350000000000001</v>
      </c>
      <c r="E1870" s="12">
        <v>19.350000000000001</v>
      </c>
      <c r="F1870" s="13">
        <v>7</v>
      </c>
      <c r="G1870" s="14">
        <v>2299.98</v>
      </c>
      <c r="H1870" s="12">
        <v>1847.4</v>
      </c>
      <c r="I1870" s="12">
        <v>0</v>
      </c>
      <c r="J1870" s="10">
        <v>8.4</v>
      </c>
      <c r="K1870" s="10">
        <v>0</v>
      </c>
      <c r="L1870" s="14">
        <v>16099.86</v>
      </c>
      <c r="M1870" s="14">
        <v>3927.7131647463311</v>
      </c>
      <c r="N1870" s="14">
        <v>-275.99760000000049</v>
      </c>
      <c r="O1870" s="14">
        <v>-210.8714055536702</v>
      </c>
      <c r="P1870" s="14">
        <v>-210.8714055536702</v>
      </c>
      <c r="Q1870" s="16">
        <v>0</v>
      </c>
      <c r="R1870" s="14">
        <v>-113.8835097</v>
      </c>
      <c r="S1870" s="16">
        <v>450.79608000000002</v>
      </c>
      <c r="T1870" s="14">
        <v>3801.6720000000009</v>
      </c>
      <c r="U1870" s="14">
        <v>0</v>
      </c>
      <c r="V1870" s="14">
        <v>1101</v>
      </c>
      <c r="W1870">
        <f t="shared" si="146"/>
        <v>23</v>
      </c>
      <c r="X1870">
        <f t="shared" si="147"/>
        <v>15518.160000000002</v>
      </c>
      <c r="Y1870">
        <f t="shared" si="148"/>
        <v>0</v>
      </c>
      <c r="Z1870">
        <f t="shared" si="150"/>
        <v>0</v>
      </c>
      <c r="AA1870" s="23">
        <f t="shared" si="149"/>
        <v>450.79608000000002</v>
      </c>
    </row>
    <row r="1871" spans="1:27" x14ac:dyDescent="0.25">
      <c r="A1871" s="10" t="s">
        <v>98</v>
      </c>
      <c r="B1871" s="10" t="s">
        <v>101</v>
      </c>
      <c r="C1871" s="11">
        <v>45726.958333333343</v>
      </c>
      <c r="D1871" s="12">
        <v>31.38</v>
      </c>
      <c r="E1871" s="12">
        <v>15.69</v>
      </c>
      <c r="F1871" s="13">
        <v>6.85</v>
      </c>
      <c r="G1871" s="14">
        <v>2299.98</v>
      </c>
      <c r="H1871" s="12">
        <v>1847.4</v>
      </c>
      <c r="I1871" s="12">
        <v>0</v>
      </c>
      <c r="J1871" s="10">
        <v>8.1</v>
      </c>
      <c r="K1871" s="10">
        <v>0</v>
      </c>
      <c r="L1871" s="14">
        <v>15754.862999999999</v>
      </c>
      <c r="M1871" s="14">
        <v>3975.3443564189402</v>
      </c>
      <c r="N1871" s="14">
        <v>-51.749550000000113</v>
      </c>
      <c r="O1871" s="14">
        <v>-1.027153581059598</v>
      </c>
      <c r="P1871" s="14">
        <v>-1.027153581059598</v>
      </c>
      <c r="Q1871" s="16">
        <v>0</v>
      </c>
      <c r="R1871" s="14">
        <v>0</v>
      </c>
      <c r="S1871" s="16">
        <v>310.47350999999998</v>
      </c>
      <c r="T1871" s="14">
        <v>3665.8979999999988</v>
      </c>
      <c r="U1871" s="14">
        <v>0</v>
      </c>
      <c r="V1871" s="14">
        <v>1101</v>
      </c>
      <c r="W1871">
        <f t="shared" si="146"/>
        <v>23</v>
      </c>
      <c r="X1871">
        <f t="shared" si="147"/>
        <v>14963.94</v>
      </c>
      <c r="Y1871">
        <f t="shared" si="148"/>
        <v>0</v>
      </c>
      <c r="Z1871">
        <f t="shared" si="150"/>
        <v>157.54863</v>
      </c>
      <c r="AA1871" s="23">
        <f t="shared" si="149"/>
        <v>625.57077000000004</v>
      </c>
    </row>
    <row r="1872" spans="1:27" x14ac:dyDescent="0.25">
      <c r="A1872" s="10" t="s">
        <v>98</v>
      </c>
      <c r="B1872" s="10" t="s">
        <v>104</v>
      </c>
      <c r="C1872" s="11">
        <v>45726.958333333343</v>
      </c>
      <c r="D1872" s="12">
        <v>132.34</v>
      </c>
      <c r="E1872" s="12">
        <v>66.17</v>
      </c>
      <c r="F1872" s="13">
        <v>37.700000000000003</v>
      </c>
      <c r="G1872" s="14">
        <v>2299.98</v>
      </c>
      <c r="H1872" s="12">
        <v>1847.4</v>
      </c>
      <c r="I1872" s="12">
        <v>0</v>
      </c>
      <c r="J1872" s="10">
        <v>11.5</v>
      </c>
      <c r="K1872" s="10">
        <v>0</v>
      </c>
      <c r="L1872" s="14">
        <v>86709.246000000014</v>
      </c>
      <c r="M1872" s="14">
        <v>5731.594558128807</v>
      </c>
      <c r="N1872" s="14">
        <v>-1172.9898000000021</v>
      </c>
      <c r="O1872" s="14">
        <v>-803.05445545119551</v>
      </c>
      <c r="P1872" s="14">
        <v>-803.05445545119551</v>
      </c>
      <c r="Q1872" s="16">
        <v>0</v>
      </c>
      <c r="R1872" s="14">
        <v>-378.75840641999991</v>
      </c>
      <c r="S1872" s="16">
        <v>1708.7374199999999</v>
      </c>
      <c r="T1872" s="14">
        <v>5204.6700000000019</v>
      </c>
      <c r="U1872" s="14">
        <v>0</v>
      </c>
      <c r="V1872" s="14">
        <v>1101</v>
      </c>
      <c r="W1872">
        <f t="shared" si="146"/>
        <v>23</v>
      </c>
      <c r="X1872">
        <f t="shared" si="147"/>
        <v>21245.100000000002</v>
      </c>
      <c r="Y1872">
        <f t="shared" si="148"/>
        <v>0</v>
      </c>
      <c r="Z1872">
        <f t="shared" si="150"/>
        <v>867.09246000000019</v>
      </c>
      <c r="AA1872" s="23">
        <f t="shared" si="149"/>
        <v>3442.9223400000005</v>
      </c>
    </row>
    <row r="1873" spans="1:27" x14ac:dyDescent="0.25">
      <c r="A1873" s="10" t="s">
        <v>96</v>
      </c>
      <c r="B1873" s="10" t="s">
        <v>97</v>
      </c>
      <c r="C1873" s="11">
        <v>45726.958333333343</v>
      </c>
      <c r="D1873" s="12">
        <v>0</v>
      </c>
      <c r="E1873" s="12">
        <v>0</v>
      </c>
      <c r="F1873" s="13">
        <v>0</v>
      </c>
      <c r="G1873" s="14">
        <v>2299.98</v>
      </c>
      <c r="H1873" s="12">
        <v>2042.4053402239449</v>
      </c>
      <c r="I1873" s="12">
        <v>2210.3569217540839</v>
      </c>
      <c r="J1873" s="10">
        <v>116.1</v>
      </c>
      <c r="K1873" s="10">
        <v>116.3</v>
      </c>
      <c r="L1873" s="14">
        <v>0</v>
      </c>
      <c r="M1873" s="14">
        <v>19481.25399999999</v>
      </c>
      <c r="N1873" s="14">
        <v>-9.8054044883611128E-13</v>
      </c>
      <c r="O1873" s="14">
        <v>-9.4158940284316808E-13</v>
      </c>
      <c r="P1873" s="14">
        <v>-9.4158940284316808E-13</v>
      </c>
      <c r="Q1873" s="16">
        <v>0</v>
      </c>
      <c r="R1873" s="14">
        <v>0</v>
      </c>
      <c r="S1873" s="16">
        <v>0</v>
      </c>
      <c r="T1873" s="14">
        <v>-17.92461564918338</v>
      </c>
      <c r="U1873" s="14">
        <v>19499.178615649169</v>
      </c>
      <c r="V1873" s="14">
        <v>1101</v>
      </c>
      <c r="W1873">
        <f t="shared" si="146"/>
        <v>23</v>
      </c>
      <c r="X1873">
        <f t="shared" si="147"/>
        <v>237123.25999999998</v>
      </c>
      <c r="Y1873">
        <f t="shared" si="148"/>
        <v>257064.50999999995</v>
      </c>
      <c r="Z1873">
        <f t="shared" si="150"/>
        <v>0</v>
      </c>
      <c r="AA1873" s="23">
        <f t="shared" si="14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52BE-B5D3-4834-A8FE-D55301A344F1}">
  <dimension ref="B1:BG56"/>
  <sheetViews>
    <sheetView showGridLines="0" view="pageBreakPreview" topLeftCell="Q2" zoomScale="70" zoomScaleNormal="70" zoomScaleSheetLayoutView="70" zoomScalePageLayoutView="38" workbookViewId="0">
      <selection activeCell="BI12" sqref="BI12"/>
    </sheetView>
  </sheetViews>
  <sheetFormatPr defaultRowHeight="15" x14ac:dyDescent="0.25"/>
  <cols>
    <col min="2" max="2" width="4.140625" bestFit="1" customWidth="1"/>
    <col min="3" max="4" width="3.5703125" bestFit="1" customWidth="1"/>
    <col min="5" max="5" width="25.85546875" bestFit="1" customWidth="1"/>
    <col min="6" max="6" width="13.85546875" bestFit="1" customWidth="1"/>
    <col min="7" max="7" width="17.85546875" bestFit="1" customWidth="1"/>
    <col min="8" max="8" width="10.5703125" bestFit="1" customWidth="1"/>
    <col min="9" max="9" width="16.140625" bestFit="1" customWidth="1"/>
    <col min="10" max="10" width="9.28515625" bestFit="1" customWidth="1"/>
    <col min="11" max="11" width="15.85546875" bestFit="1" customWidth="1"/>
    <col min="12" max="14" width="11.42578125" bestFit="1" customWidth="1"/>
    <col min="15" max="15" width="27" bestFit="1" customWidth="1"/>
    <col min="16" max="16" width="25.85546875" bestFit="1" customWidth="1"/>
    <col min="17" max="17" width="9.5703125" bestFit="1" customWidth="1"/>
    <col min="18" max="18" width="17.85546875" bestFit="1" customWidth="1"/>
    <col min="19" max="19" width="9.5703125" bestFit="1" customWidth="1"/>
    <col min="20" max="20" width="16.140625" bestFit="1" customWidth="1"/>
    <col min="21" max="21" width="10.85546875" bestFit="1" customWidth="1"/>
    <col min="22" max="22" width="11.85546875" customWidth="1"/>
    <col min="23" max="23" width="7.7109375" customWidth="1"/>
    <col min="42" max="42" width="10.140625" bestFit="1" customWidth="1"/>
    <col min="43" max="43" width="3.5703125" bestFit="1" customWidth="1"/>
    <col min="44" max="47" width="8.42578125" bestFit="1" customWidth="1"/>
    <col min="48" max="48" width="8.28515625" bestFit="1" customWidth="1"/>
    <col min="49" max="49" width="8.42578125" bestFit="1" customWidth="1"/>
    <col min="50" max="50" width="10.5703125" bestFit="1" customWidth="1"/>
    <col min="51" max="51" width="25.85546875" bestFit="1" customWidth="1"/>
    <col min="52" max="52" width="9.5703125" bestFit="1" customWidth="1"/>
    <col min="53" max="53" width="17.85546875" bestFit="1" customWidth="1"/>
    <col min="54" max="54" width="9.5703125" bestFit="1" customWidth="1"/>
    <col min="55" max="55" width="16.140625" bestFit="1" customWidth="1"/>
    <col min="56" max="56" width="10.85546875" bestFit="1" customWidth="1"/>
    <col min="57" max="57" width="13.85546875" bestFit="1" customWidth="1"/>
    <col min="58" max="58" width="16.85546875" customWidth="1"/>
    <col min="59" max="59" width="1.42578125" customWidth="1"/>
  </cols>
  <sheetData>
    <row r="1" spans="2:59" ht="15.75" thickBot="1" x14ac:dyDescent="0.3"/>
    <row r="2" spans="2:59" x14ac:dyDescent="0.25">
      <c r="X2" s="25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7"/>
    </row>
    <row r="3" spans="2:59" x14ac:dyDescent="0.25">
      <c r="B3" s="7" t="s">
        <v>124</v>
      </c>
      <c r="C3" s="7" t="s">
        <v>125</v>
      </c>
      <c r="D3" s="7" t="s">
        <v>126</v>
      </c>
      <c r="E3" s="7" t="s">
        <v>128</v>
      </c>
      <c r="F3" s="7" t="s">
        <v>129</v>
      </c>
      <c r="G3" s="7" t="s">
        <v>131</v>
      </c>
      <c r="H3" s="7" t="s">
        <v>130</v>
      </c>
      <c r="I3" s="7" t="s">
        <v>132</v>
      </c>
      <c r="J3" s="7" t="s">
        <v>133</v>
      </c>
      <c r="K3" s="7" t="s">
        <v>134</v>
      </c>
      <c r="L3" s="7" t="s">
        <v>135</v>
      </c>
      <c r="M3" s="7" t="s">
        <v>148</v>
      </c>
      <c r="N3" s="7" t="s">
        <v>149</v>
      </c>
      <c r="O3" s="7" t="s">
        <v>138</v>
      </c>
      <c r="P3" s="7" t="s">
        <v>139</v>
      </c>
      <c r="Q3" s="7" t="s">
        <v>140</v>
      </c>
      <c r="R3" s="7" t="s">
        <v>18</v>
      </c>
      <c r="S3" s="7" t="s">
        <v>141</v>
      </c>
      <c r="T3" s="7" t="s">
        <v>142</v>
      </c>
      <c r="U3" s="7" t="s">
        <v>144</v>
      </c>
      <c r="V3" s="7" t="s">
        <v>143</v>
      </c>
      <c r="X3" s="28"/>
      <c r="BG3" s="29"/>
    </row>
    <row r="4" spans="2:59" x14ac:dyDescent="0.25">
      <c r="B4" s="9">
        <f ca="1">+MONTH(TODAY()-1)</f>
        <v>3</v>
      </c>
      <c r="C4" s="9">
        <f ca="1">+DAY(TODAY()-1)</f>
        <v>12</v>
      </c>
      <c r="D4" s="7">
        <v>0</v>
      </c>
      <c r="E4" s="8">
        <f>+SUMIFS(Sheet1!$D:$D,Sheet1!$W:$W,Sheet2!$D4)</f>
        <v>371.02</v>
      </c>
      <c r="F4" s="8">
        <f>+SUMIFS(Sheet1!$E:$E,Sheet1!$W:$W,Sheet2!$D4)</f>
        <v>331.87999999999994</v>
      </c>
      <c r="G4" s="8">
        <f>+SUMIFS(Sheet1!$F:$F,Sheet1!$W:$W,Sheet2!$D4)</f>
        <v>376.21000000000004</v>
      </c>
      <c r="H4" s="17">
        <f>+G4-F4</f>
        <v>44.330000000000098</v>
      </c>
      <c r="I4" s="8">
        <f>+SUMIFS(Sheet1!$K:$K,Sheet1!$W:$W,Sheet2!$D4)</f>
        <v>54.900000000000006</v>
      </c>
      <c r="J4" s="8">
        <f>+SUMIFS(Sheet1!$J:$J,Sheet1!$W:$W,Sheet2!$D4)</f>
        <v>46.6</v>
      </c>
      <c r="K4" s="17">
        <f>+J4-I4</f>
        <v>-8.3000000000000043</v>
      </c>
      <c r="L4" s="8">
        <f>+AVERAGEIFS(Sheet1!$G:$G,Sheet1!$W:$W,Sheet2!$D4)</f>
        <v>2425</v>
      </c>
      <c r="M4" s="17">
        <f>+SUMIFS(Sheet1!$Y:$Y,Sheet1!$W:$W,Sheet2!$D4)/I4</f>
        <v>2068.1877959927142</v>
      </c>
      <c r="N4" s="8">
        <f>+SUMIFS(Sheet1!$X:$X,Sheet1!$W:$W,Sheet2!$D4)/J4</f>
        <v>2063.9538626609447</v>
      </c>
      <c r="O4" s="4">
        <f>+SUMIFS(Sheet1!$N:$N,Sheet1!$W:$W,Sheet2!$D4)</f>
        <v>-51586.588500000013</v>
      </c>
      <c r="P4" s="4">
        <f>+SUMIFS(Sheet1!$P:$P,Sheet1!$W:$W,Sheet2!$D4)</f>
        <v>-44735.477636525313</v>
      </c>
      <c r="Q4" s="4">
        <f>+SUMIFS(Sheet1!$R:$R,Sheet1!$W:$W,Sheet2!$D4)</f>
        <v>-4215.8188499999997</v>
      </c>
      <c r="R4" s="4">
        <f>+SUMIFS(Sheet1!AA:AA,Sheet1!$W:$W,Sheet2!$D4)</f>
        <v>15257.127946000001</v>
      </c>
      <c r="S4" s="4">
        <f>+SUMIFS(Sheet1!T:T,Sheet1!$W:$W,Sheet2!$D4)</f>
        <v>-3022.8672941176501</v>
      </c>
      <c r="T4" s="4">
        <f>+SUMIFS(Sheet1!U:U,Sheet1!$W:$W,Sheet2!$D4)</f>
        <v>258.62729411763718</v>
      </c>
      <c r="U4" s="4">
        <f>+T4+S4+R4+Q4+P4</f>
        <v>-36458.408540525328</v>
      </c>
      <c r="V4" s="4">
        <f>+SUMIFS(Sheet1!L:L,Sheet1!$W:$W,Sheet2!$D4)</f>
        <v>912309.25</v>
      </c>
      <c r="X4" s="28"/>
      <c r="BG4" s="29"/>
    </row>
    <row r="5" spans="2:59" x14ac:dyDescent="0.25">
      <c r="B5" s="9">
        <f t="shared" ref="B5:B27" ca="1" si="0">+MONTH(TODAY()-1)</f>
        <v>3</v>
      </c>
      <c r="C5" s="9">
        <f t="shared" ref="C5:C27" ca="1" si="1">+DAY(TODAY()-1)</f>
        <v>12</v>
      </c>
      <c r="D5" s="7">
        <f>+D4+1</f>
        <v>1</v>
      </c>
      <c r="E5" s="8">
        <f>+SUMIFS(Sheet1!$D:$D,Sheet1!$W:$W,Sheet2!$D5)</f>
        <v>386.67</v>
      </c>
      <c r="F5" s="8">
        <f>+SUMIFS(Sheet1!$E:$E,Sheet1!$W:$W,Sheet2!$D5)</f>
        <v>340.76</v>
      </c>
      <c r="G5" s="8">
        <f>+SUMIFS(Sheet1!$F:$F,Sheet1!$W:$W,Sheet2!$D5)</f>
        <v>403.67000000000019</v>
      </c>
      <c r="H5" s="17">
        <f t="shared" ref="H5:H27" si="2">+G5-F5</f>
        <v>62.910000000000196</v>
      </c>
      <c r="I5" s="8">
        <f>+SUMIFS(Sheet1!$K:$K,Sheet1!$W:$W,Sheet2!$D5)</f>
        <v>50.3</v>
      </c>
      <c r="J5" s="8">
        <f>+SUMIFS(Sheet1!$J:$J,Sheet1!$W:$W,Sheet2!$D5)</f>
        <v>44.000000000000007</v>
      </c>
      <c r="K5" s="17">
        <f t="shared" ref="K5:K27" si="3">+J5-I5</f>
        <v>-6.2999999999999901</v>
      </c>
      <c r="L5" s="8">
        <f>+AVERAGEIFS(Sheet1!$G:$G,Sheet1!$W:$W,Sheet2!$D5)</f>
        <v>2349.9800000000023</v>
      </c>
      <c r="M5" s="17">
        <f>+SUMIFS(Sheet1!$Y:$Y,Sheet1!$W:$W,Sheet2!D5)/I5</f>
        <v>1932.5856858846919</v>
      </c>
      <c r="N5" s="8">
        <f>+SUMIFS(Sheet1!$X:$X,Sheet1!$W:$W,Sheet2!$D5)/J5</f>
        <v>1948.3852272727272</v>
      </c>
      <c r="O5" s="4">
        <f>+SUMIFS(Sheet1!$N:$N,Sheet1!$W:$W,Sheet2!$D5)</f>
        <v>-74208.512075999985</v>
      </c>
      <c r="P5" s="4">
        <f>+SUMIFS(Sheet1!$P:$P,Sheet1!$W:$W,Sheet2!$D5)</f>
        <v>-69072.554418</v>
      </c>
      <c r="Q5" s="4">
        <f>+SUMIFS(Sheet1!$R:$R,Sheet1!$W:$W,Sheet2!$D5)</f>
        <v>-5066.0304844800012</v>
      </c>
      <c r="R5" s="4">
        <f>+SUMIFS(Sheet1!AA:AA,Sheet1!$W:$W,Sheet2!$D5)</f>
        <v>17097.855239719996</v>
      </c>
      <c r="S5" s="4">
        <f>+SUMIFS(Sheet1!T:T,Sheet1!$W:$W,Sheet2!$D5)</f>
        <v>-2788.3337385620894</v>
      </c>
      <c r="T5" s="4">
        <f>+SUMIFS(Sheet1!U:U,Sheet1!$W:$W,Sheet2!$D5)</f>
        <v>-536.4302614379103</v>
      </c>
      <c r="U5" s="4">
        <f t="shared" ref="U5:U26" si="4">+T5+S5+R5+Q5+P5</f>
        <v>-60365.493662760004</v>
      </c>
      <c r="V5" s="4">
        <f>+SUMIFS(Sheet1!L:L,Sheet1!$W:$W,Sheet2!$D5)</f>
        <v>948616.42660000001</v>
      </c>
      <c r="X5" s="28"/>
      <c r="BG5" s="29"/>
    </row>
    <row r="6" spans="2:59" x14ac:dyDescent="0.25">
      <c r="B6" s="9">
        <f t="shared" ca="1" si="0"/>
        <v>3</v>
      </c>
      <c r="C6" s="9">
        <f t="shared" ca="1" si="1"/>
        <v>12</v>
      </c>
      <c r="D6" s="7">
        <f t="shared" ref="D6:D27" si="5">+D5+1</f>
        <v>2</v>
      </c>
      <c r="E6" s="8">
        <f>+SUMIFS(Sheet1!$D:$D,Sheet1!$W:$W,Sheet2!$D6)</f>
        <v>400.23</v>
      </c>
      <c r="F6" s="8">
        <f>+SUMIFS(Sheet1!$E:$E,Sheet1!$W:$W,Sheet2!$D6)</f>
        <v>349.11000000000013</v>
      </c>
      <c r="G6" s="8">
        <f>+SUMIFS(Sheet1!$F:$F,Sheet1!$W:$W,Sheet2!$D6)</f>
        <v>423.44999999999993</v>
      </c>
      <c r="H6" s="17">
        <f t="shared" si="2"/>
        <v>74.339999999999804</v>
      </c>
      <c r="I6" s="8">
        <f>+SUMIFS(Sheet1!$K:$K,Sheet1!$W:$W,Sheet2!$D6)</f>
        <v>56.699999999999996</v>
      </c>
      <c r="J6" s="8">
        <f>+SUMIFS(Sheet1!$J:$J,Sheet1!$W:$W,Sheet2!$D6)</f>
        <v>41.300000000000004</v>
      </c>
      <c r="K6" s="17">
        <f>+J6-I6</f>
        <v>-15.399999999999991</v>
      </c>
      <c r="L6" s="8">
        <f>+AVERAGEIFS(Sheet1!$G:$G,Sheet1!$W:$W,Sheet2!$D6)</f>
        <v>2193</v>
      </c>
      <c r="M6" s="17">
        <f>+SUMIFS(Sheet1!$Y:$Y,Sheet1!$W:$W,Sheet2!D6)/I6</f>
        <v>1922.8904761904766</v>
      </c>
      <c r="N6" s="8">
        <f>+SUMIFS(Sheet1!$X:$X,Sheet1!$W:$W,Sheet2!$D6)/J6</f>
        <v>1921.2639225181599</v>
      </c>
      <c r="O6" s="4">
        <f>+SUMIFS(Sheet1!$N:$N,Sheet1!$W:$W,Sheet2!$D6)</f>
        <v>-38349.288900000036</v>
      </c>
      <c r="P6" s="4">
        <f>+SUMIFS(Sheet1!$P:$P,Sheet1!$W:$W,Sheet2!$D6)</f>
        <v>-35636.72730000002</v>
      </c>
      <c r="Q6" s="4">
        <f>+SUMIFS(Sheet1!$R:$R,Sheet1!$W:$W,Sheet2!$D6)</f>
        <v>-4720.6101329999992</v>
      </c>
      <c r="R6" s="4">
        <f>+SUMIFS(Sheet1!AA:AA,Sheet1!$W:$W,Sheet2!$D6)</f>
        <v>16828.286077000001</v>
      </c>
      <c r="S6" s="4">
        <f>+SUMIFS(Sheet1!T:T,Sheet1!$W:$W,Sheet2!$D6)</f>
        <v>-3953.5300000000016</v>
      </c>
      <c r="T6" s="4">
        <f>+SUMIFS(Sheet1!U:U,Sheet1!$W:$W,Sheet2!$D6)</f>
        <v>-138.97999999999601</v>
      </c>
      <c r="U6" s="4">
        <f t="shared" si="4"/>
        <v>-27621.561356000017</v>
      </c>
      <c r="V6" s="4">
        <f>+SUMIFS(Sheet1!L:L,Sheet1!$W:$W,Sheet2!$D6)</f>
        <v>928625.85000000021</v>
      </c>
      <c r="X6" s="28"/>
      <c r="BG6" s="29"/>
    </row>
    <row r="7" spans="2:59" x14ac:dyDescent="0.25">
      <c r="B7" s="9">
        <f t="shared" ca="1" si="0"/>
        <v>3</v>
      </c>
      <c r="C7" s="9">
        <f t="shared" ca="1" si="1"/>
        <v>12</v>
      </c>
      <c r="D7" s="7">
        <f t="shared" si="5"/>
        <v>3</v>
      </c>
      <c r="E7" s="8">
        <f>+SUMIFS(Sheet1!$D:$D,Sheet1!$W:$W,Sheet2!$D7)</f>
        <v>410.07000000000011</v>
      </c>
      <c r="F7" s="8">
        <f>+SUMIFS(Sheet1!$E:$E,Sheet1!$W:$W,Sheet2!$D7)</f>
        <v>355.97</v>
      </c>
      <c r="G7" s="8">
        <f>+SUMIFS(Sheet1!$F:$F,Sheet1!$W:$W,Sheet2!$D7)</f>
        <v>425.44999999999993</v>
      </c>
      <c r="H7" s="17">
        <f t="shared" si="2"/>
        <v>69.479999999999905</v>
      </c>
      <c r="I7" s="8">
        <f>+SUMIFS(Sheet1!$K:$K,Sheet1!$W:$W,Sheet2!$D7)</f>
        <v>69.399999999999991</v>
      </c>
      <c r="J7" s="8">
        <f>+SUMIFS(Sheet1!$J:$J,Sheet1!$W:$W,Sheet2!$D7)</f>
        <v>54.20000000000001</v>
      </c>
      <c r="K7" s="17">
        <f t="shared" si="3"/>
        <v>-15.199999999999982</v>
      </c>
      <c r="L7" s="8">
        <f>+AVERAGEIFS(Sheet1!$G:$G,Sheet1!$W:$W,Sheet2!$D7)</f>
        <v>2009.0099999999995</v>
      </c>
      <c r="M7" s="17">
        <f>+SUMIFS(Sheet1!$Y:$Y,Sheet1!$W:$W,Sheet2!D7)/I7</f>
        <v>1998.6208933717578</v>
      </c>
      <c r="N7" s="8">
        <f>+SUMIFS(Sheet1!$X:$X,Sheet1!$W:$W,Sheet2!$D7)/J7</f>
        <v>2032.0571955719545</v>
      </c>
      <c r="O7" s="4">
        <f>+SUMIFS(Sheet1!$N:$N,Sheet1!$W:$W,Sheet2!$D7)</f>
        <v>-18979.678323000004</v>
      </c>
      <c r="P7" s="4">
        <f>+SUMIFS(Sheet1!$P:$P,Sheet1!$W:$W,Sheet2!$D7)</f>
        <v>-16335.353168177751</v>
      </c>
      <c r="Q7" s="4">
        <f>+SUMIFS(Sheet1!$R:$R,Sheet1!$W:$W,Sheet2!$D7)</f>
        <v>-4660.8409206900005</v>
      </c>
      <c r="R7" s="4">
        <f>+SUMIFS(Sheet1!AA:AA,Sheet1!$W:$W,Sheet2!$D7)</f>
        <v>15129.752888419996</v>
      </c>
      <c r="S7" s="4">
        <f>+SUMIFS(Sheet1!T:T,Sheet1!$W:$W,Sheet2!$D7)</f>
        <v>320.5150689655182</v>
      </c>
      <c r="T7" s="4">
        <f>+SUMIFS(Sheet1!U:U,Sheet1!$W:$W,Sheet2!$D7)</f>
        <v>-2290.6770689655118</v>
      </c>
      <c r="U7" s="4">
        <f t="shared" si="4"/>
        <v>-7836.6032004477474</v>
      </c>
      <c r="V7" s="4">
        <f>+SUMIFS(Sheet1!L:L,Sheet1!$W:$W,Sheet2!$D7)</f>
        <v>854733.30450000009</v>
      </c>
      <c r="X7" s="28"/>
      <c r="BG7" s="29"/>
    </row>
    <row r="8" spans="2:59" x14ac:dyDescent="0.25">
      <c r="B8" s="9">
        <f t="shared" ca="1" si="0"/>
        <v>3</v>
      </c>
      <c r="C8" s="9">
        <f t="shared" ca="1" si="1"/>
        <v>12</v>
      </c>
      <c r="D8" s="7">
        <f t="shared" si="5"/>
        <v>4</v>
      </c>
      <c r="E8" s="8">
        <f>+SUMIFS(Sheet1!$D:$D,Sheet1!$W:$W,Sheet2!$D8)</f>
        <v>432.45</v>
      </c>
      <c r="F8" s="8">
        <f>+SUMIFS(Sheet1!$E:$E,Sheet1!$W:$W,Sheet2!$D8)</f>
        <v>373.72</v>
      </c>
      <c r="G8" s="8">
        <f>+SUMIFS(Sheet1!$F:$F,Sheet1!$W:$W,Sheet2!$D8)</f>
        <v>433.57</v>
      </c>
      <c r="H8" s="17">
        <f t="shared" si="2"/>
        <v>59.849999999999966</v>
      </c>
      <c r="I8" s="8">
        <f>+SUMIFS(Sheet1!$K:$K,Sheet1!$W:$W,Sheet2!$D8)</f>
        <v>51</v>
      </c>
      <c r="J8" s="8">
        <f>+SUMIFS(Sheet1!$J:$J,Sheet1!$W:$W,Sheet2!$D8)</f>
        <v>46.79999999999999</v>
      </c>
      <c r="K8" s="17">
        <f t="shared" si="3"/>
        <v>-4.2000000000000099</v>
      </c>
      <c r="L8" s="8">
        <f>+AVERAGEIFS(Sheet1!$G:$G,Sheet1!$W:$W,Sheet2!$D8)</f>
        <v>2300.0100000000011</v>
      </c>
      <c r="M8" s="17">
        <f>+SUMIFS(Sheet1!$Y:$Y,Sheet1!$W:$W,Sheet2!D8)/I8</f>
        <v>1974.0462745098039</v>
      </c>
      <c r="N8" s="8">
        <f>+SUMIFS(Sheet1!$X:$X,Sheet1!$W:$W,Sheet2!$D8)/J8</f>
        <v>1970.7844017094019</v>
      </c>
      <c r="O8" s="4">
        <f>+SUMIFS(Sheet1!$N:$N,Sheet1!$W:$W,Sheet2!$D8)</f>
        <v>-58092.050068000011</v>
      </c>
      <c r="P8" s="4">
        <f>+SUMIFS(Sheet1!$P:$P,Sheet1!$W:$W,Sheet2!$D8)</f>
        <v>-52657.864744000028</v>
      </c>
      <c r="Q8" s="4">
        <f>+SUMIFS(Sheet1!$R:$R,Sheet1!$W:$W,Sheet2!$D8)</f>
        <v>-4908.3501405600009</v>
      </c>
      <c r="R8" s="4">
        <f>+SUMIFS(Sheet1!AA:AA,Sheet1!$W:$W,Sheet2!$D8)</f>
        <v>18062.282672939997</v>
      </c>
      <c r="S8" s="4">
        <f>+SUMIFS(Sheet1!T:T,Sheet1!$W:$W,Sheet2!$D8)</f>
        <v>-1407.0420000000022</v>
      </c>
      <c r="T8" s="4">
        <f>+SUMIFS(Sheet1!U:U,Sheet1!$W:$W,Sheet2!$D8)</f>
        <v>190.6500000000012</v>
      </c>
      <c r="U8" s="4">
        <f t="shared" si="4"/>
        <v>-40720.324211620027</v>
      </c>
      <c r="V8" s="4">
        <f>+SUMIFS(Sheet1!L:L,Sheet1!$W:$W,Sheet2!$D8)</f>
        <v>997215.33569999936</v>
      </c>
      <c r="X8" s="28"/>
      <c r="BG8" s="29"/>
    </row>
    <row r="9" spans="2:59" x14ac:dyDescent="0.25">
      <c r="B9" s="9">
        <f t="shared" ca="1" si="0"/>
        <v>3</v>
      </c>
      <c r="C9" s="9">
        <f t="shared" ca="1" si="1"/>
        <v>12</v>
      </c>
      <c r="D9" s="7">
        <f t="shared" si="5"/>
        <v>5</v>
      </c>
      <c r="E9" s="8">
        <f>+SUMIFS(Sheet1!$D:$D,Sheet1!$W:$W,Sheet2!$D9)</f>
        <v>447.65000000000003</v>
      </c>
      <c r="F9" s="8">
        <f>+SUMIFS(Sheet1!$E:$E,Sheet1!$W:$W,Sheet2!$D9)</f>
        <v>384.47</v>
      </c>
      <c r="G9" s="8">
        <f>+SUMIFS(Sheet1!$F:$F,Sheet1!$W:$W,Sheet2!$D9)</f>
        <v>439.45999999999992</v>
      </c>
      <c r="H9" s="17">
        <f t="shared" si="2"/>
        <v>54.989999999999895</v>
      </c>
      <c r="I9" s="8">
        <f>+SUMIFS(Sheet1!$K:$K,Sheet1!$W:$W,Sheet2!$D9)</f>
        <v>35.700000000000003</v>
      </c>
      <c r="J9" s="8">
        <f>+SUMIFS(Sheet1!$J:$J,Sheet1!$W:$W,Sheet2!$D9)</f>
        <v>32</v>
      </c>
      <c r="K9" s="17">
        <f t="shared" si="3"/>
        <v>-3.7000000000000028</v>
      </c>
      <c r="L9" s="8">
        <f>+AVERAGEIFS(Sheet1!$G:$G,Sheet1!$W:$W,Sheet2!$D9)</f>
        <v>2450.0100000000016</v>
      </c>
      <c r="M9" s="17">
        <f>+SUMIFS(Sheet1!$Y:$Y,Sheet1!$W:$W,Sheet2!D9)/I9</f>
        <v>2044.2050420168068</v>
      </c>
      <c r="N9" s="8">
        <f>+SUMIFS(Sheet1!$X:$X,Sheet1!$W:$W,Sheet2!$D9)/J9</f>
        <v>2032.1778125000001</v>
      </c>
      <c r="O9" s="4">
        <f>+SUMIFS(Sheet1!$N:$N,Sheet1!$W:$W,Sheet2!$D9)</f>
        <v>-64712.014874000022</v>
      </c>
      <c r="P9" s="4">
        <f>+SUMIFS(Sheet1!$P:$P,Sheet1!$W:$W,Sheet2!$D9)</f>
        <v>-61494.094226999929</v>
      </c>
      <c r="Q9" s="4">
        <f>+SUMIFS(Sheet1!$R:$R,Sheet1!$W:$W,Sheet2!$D9)</f>
        <v>-4417.6546811700009</v>
      </c>
      <c r="R9" s="4">
        <f>+SUMIFS(Sheet1!AA:AA,Sheet1!$W:$W,Sheet2!$D9)</f>
        <v>19542.275182810001</v>
      </c>
      <c r="S9" s="4">
        <f>+SUMIFS(Sheet1!T:T,Sheet1!$W:$W,Sheet2!$D9)</f>
        <v>-1577.3470000000002</v>
      </c>
      <c r="T9" s="4">
        <f>+SUMIFS(Sheet1!U:U,Sheet1!$W:$W,Sheet2!$D9)</f>
        <v>460.73999999999933</v>
      </c>
      <c r="U9" s="4">
        <f t="shared" si="4"/>
        <v>-47486.080725359927</v>
      </c>
      <c r="V9" s="4">
        <f>+SUMIFS(Sheet1!L:L,Sheet1!$W:$W,Sheet2!$D9)</f>
        <v>1076681.3945999995</v>
      </c>
      <c r="X9" s="28"/>
      <c r="BG9" s="29"/>
    </row>
    <row r="10" spans="2:59" x14ac:dyDescent="0.25">
      <c r="B10" s="9">
        <f t="shared" ca="1" si="0"/>
        <v>3</v>
      </c>
      <c r="C10" s="9">
        <f t="shared" ca="1" si="1"/>
        <v>12</v>
      </c>
      <c r="D10" s="7">
        <f t="shared" si="5"/>
        <v>6</v>
      </c>
      <c r="E10" s="8">
        <f>+SUMIFS(Sheet1!$D:$D,Sheet1!$W:$W,Sheet2!$D10)</f>
        <v>452.72</v>
      </c>
      <c r="F10" s="8">
        <f>+SUMIFS(Sheet1!$E:$E,Sheet1!$W:$W,Sheet2!$D10)</f>
        <v>390.40999999999997</v>
      </c>
      <c r="G10" s="8">
        <f>+SUMIFS(Sheet1!$F:$F,Sheet1!$W:$W,Sheet2!$D10)</f>
        <v>428.55000000000007</v>
      </c>
      <c r="H10" s="17">
        <f t="shared" si="2"/>
        <v>38.1400000000001</v>
      </c>
      <c r="I10" s="8">
        <f>+SUMIFS(Sheet1!$K:$K,Sheet1!$W:$W,Sheet2!$D10)</f>
        <v>66.800000000000011</v>
      </c>
      <c r="J10" s="8">
        <f>+SUMIFS(Sheet1!$J:$J,Sheet1!$W:$W,Sheet2!$D10)</f>
        <v>60.099999999999994</v>
      </c>
      <c r="K10" s="17">
        <f t="shared" si="3"/>
        <v>-6.7000000000000171</v>
      </c>
      <c r="L10" s="8">
        <f>+AVERAGEIFS(Sheet1!$G:$G,Sheet1!$W:$W,Sheet2!$D10)</f>
        <v>2800</v>
      </c>
      <c r="M10" s="17">
        <f>+SUMIFS(Sheet1!$Y:$Y,Sheet1!$W:$W,Sheet2!D10)/I10</f>
        <v>2424.8889221556883</v>
      </c>
      <c r="N10" s="8">
        <f>+SUMIFS(Sheet1!$X:$X,Sheet1!$W:$W,Sheet2!$D10)/J10</f>
        <v>2421.1332778702167</v>
      </c>
      <c r="O10" s="4">
        <f>+SUMIFS(Sheet1!$N:$N,Sheet1!$W:$W,Sheet2!$D10)</f>
        <v>-81711.549900000027</v>
      </c>
      <c r="P10" s="4">
        <f>+SUMIFS(Sheet1!$P:$P,Sheet1!$W:$W,Sheet2!$D10)</f>
        <v>-69246.520809588401</v>
      </c>
      <c r="Q10" s="4">
        <f>+SUMIFS(Sheet1!$R:$R,Sheet1!$W:$W,Sheet2!$D10)</f>
        <v>-5332.3116000000009</v>
      </c>
      <c r="R10" s="4">
        <f>+SUMIFS(Sheet1!AA:AA,Sheet1!$W:$W,Sheet2!$D10)</f>
        <v>20576.606866999999</v>
      </c>
      <c r="S10" s="4">
        <f>+SUMIFS(Sheet1!T:T,Sheet1!$W:$W,Sheet2!$D10)</f>
        <v>-2403.8215309446277</v>
      </c>
      <c r="T10" s="4">
        <f>+SUMIFS(Sheet1!U:U,Sheet1!$W:$W,Sheet2!$D10)</f>
        <v>116.29153094462821</v>
      </c>
      <c r="U10" s="4">
        <f t="shared" si="4"/>
        <v>-56289.755542588406</v>
      </c>
      <c r="V10" s="4">
        <f>+SUMIFS(Sheet1!L:L,Sheet1!$W:$W,Sheet2!$D10)</f>
        <v>1199940</v>
      </c>
      <c r="X10" s="28"/>
      <c r="BG10" s="29"/>
    </row>
    <row r="11" spans="2:59" x14ac:dyDescent="0.25">
      <c r="B11" s="9">
        <f t="shared" ca="1" si="0"/>
        <v>3</v>
      </c>
      <c r="C11" s="9">
        <f t="shared" ca="1" si="1"/>
        <v>12</v>
      </c>
      <c r="D11" s="7">
        <f t="shared" si="5"/>
        <v>7</v>
      </c>
      <c r="E11" s="8">
        <f>+SUMIFS(Sheet1!$D:$D,Sheet1!$W:$W,Sheet2!$D11)</f>
        <v>480.30000000000013</v>
      </c>
      <c r="F11" s="8">
        <f>+SUMIFS(Sheet1!$E:$E,Sheet1!$W:$W,Sheet2!$D11)</f>
        <v>418.5200000000001</v>
      </c>
      <c r="G11" s="8">
        <f>+SUMIFS(Sheet1!$F:$F,Sheet1!$W:$W,Sheet2!$D11)</f>
        <v>467.81000000000029</v>
      </c>
      <c r="H11" s="17">
        <f t="shared" si="2"/>
        <v>49.290000000000191</v>
      </c>
      <c r="I11" s="8">
        <f>+SUMIFS(Sheet1!$K:$K,Sheet1!$W:$W,Sheet2!$D11)</f>
        <v>94.899999999999991</v>
      </c>
      <c r="J11" s="8">
        <f>+SUMIFS(Sheet1!$J:$J,Sheet1!$W:$W,Sheet2!$D11)</f>
        <v>66.800000000000011</v>
      </c>
      <c r="K11" s="17">
        <f t="shared" si="3"/>
        <v>-28.09999999999998</v>
      </c>
      <c r="L11" s="8">
        <f>+AVERAGEIFS(Sheet1!$G:$G,Sheet1!$W:$W,Sheet2!$D11)</f>
        <v>2674.989999999998</v>
      </c>
      <c r="M11" s="17">
        <f>+SUMIFS(Sheet1!$Y:$Y,Sheet1!$W:$W,Sheet2!D11)/I11</f>
        <v>2137.4736564805066</v>
      </c>
      <c r="N11" s="8">
        <f>+SUMIFS(Sheet1!$X:$X,Sheet1!$W:$W,Sheet2!$D11)/J11</f>
        <v>2121.059131736527</v>
      </c>
      <c r="O11" s="4">
        <f>+SUMIFS(Sheet1!$N:$N,Sheet1!$W:$W,Sheet2!$D11)</f>
        <v>-61963.408467999972</v>
      </c>
      <c r="P11" s="4">
        <f>+SUMIFS(Sheet1!$P:$P,Sheet1!$W:$W,Sheet2!$D11)</f>
        <v>-51613.810689999984</v>
      </c>
      <c r="Q11" s="4">
        <f>+SUMIFS(Sheet1!$R:$R,Sheet1!$W:$W,Sheet2!$D11)</f>
        <v>-5491.6153705200022</v>
      </c>
      <c r="R11" s="4">
        <f>+SUMIFS(Sheet1!AA:AA,Sheet1!$W:$W,Sheet2!$D11)</f>
        <v>22355.017760119994</v>
      </c>
      <c r="S11" s="4">
        <f>+SUMIFS(Sheet1!T:T,Sheet1!$W:$W,Sheet2!$D11)</f>
        <v>-17131.575921119595</v>
      </c>
      <c r="T11" s="4">
        <f>+SUMIFS(Sheet1!U:U,Sheet1!$W:$W,Sheet2!$D11)</f>
        <v>3123.8569211195941</v>
      </c>
      <c r="U11" s="4">
        <f t="shared" si="4"/>
        <v>-48758.127300399996</v>
      </c>
      <c r="V11" s="4">
        <f>+SUMIFS(Sheet1!L:L,Sheet1!$W:$W,Sheet2!$D11)</f>
        <v>1251387.0718999996</v>
      </c>
      <c r="X11" s="28"/>
      <c r="BG11" s="29"/>
    </row>
    <row r="12" spans="2:59" x14ac:dyDescent="0.25">
      <c r="B12" s="9">
        <f t="shared" ca="1" si="0"/>
        <v>3</v>
      </c>
      <c r="C12" s="9">
        <f t="shared" ca="1" si="1"/>
        <v>12</v>
      </c>
      <c r="D12" s="7">
        <f t="shared" si="5"/>
        <v>8</v>
      </c>
      <c r="E12" s="8">
        <f>+SUMIFS(Sheet1!$D:$D,Sheet1!$W:$W,Sheet2!$D12)</f>
        <v>630.87000000000012</v>
      </c>
      <c r="F12" s="8">
        <f>+SUMIFS(Sheet1!$E:$E,Sheet1!$W:$W,Sheet2!$D12)</f>
        <v>575.47000000000014</v>
      </c>
      <c r="G12" s="8">
        <f>+SUMIFS(Sheet1!$F:$F,Sheet1!$W:$W,Sheet2!$D12)</f>
        <v>637.63999999999987</v>
      </c>
      <c r="H12" s="17">
        <f t="shared" si="2"/>
        <v>62.169999999999732</v>
      </c>
      <c r="I12" s="8">
        <f>+SUMIFS(Sheet1!$K:$K,Sheet1!$W:$W,Sheet2!$D12)</f>
        <v>62.699999999999996</v>
      </c>
      <c r="J12" s="8">
        <f>+SUMIFS(Sheet1!$J:$J,Sheet1!$W:$W,Sheet2!$D12)</f>
        <v>64.900000000000006</v>
      </c>
      <c r="K12" s="17">
        <f t="shared" si="3"/>
        <v>2.2000000000000099</v>
      </c>
      <c r="L12" s="8">
        <f>+AVERAGEIFS(Sheet1!$G:$G,Sheet1!$W:$W,Sheet2!$D12)</f>
        <v>2950</v>
      </c>
      <c r="M12" s="17">
        <f>+SUMIFS(Sheet1!$Y:$Y,Sheet1!$W:$W,Sheet2!D12)/I12</f>
        <v>2700.5492822966507</v>
      </c>
      <c r="N12" s="8">
        <f>+SUMIFS(Sheet1!$X:$X,Sheet1!$W:$W,Sheet2!$D12)/J12</f>
        <v>2696.9448382126347</v>
      </c>
      <c r="O12" s="4">
        <f>+SUMIFS(Sheet1!$N:$N,Sheet1!$W:$W,Sheet2!$D12)</f>
        <v>-11959.890000000003</v>
      </c>
      <c r="P12" s="4">
        <f>+SUMIFS(Sheet1!$P:$P,Sheet1!$W:$W,Sheet2!$D12)</f>
        <v>-9627.0300000000025</v>
      </c>
      <c r="Q12" s="4">
        <f>+SUMIFS(Sheet1!$R:$R,Sheet1!$W:$W,Sheet2!$D12)</f>
        <v>-7907.2360499999986</v>
      </c>
      <c r="R12" s="4">
        <f>+SUMIFS(Sheet1!AA:AA,Sheet1!$W:$W,Sheet2!$D12)</f>
        <v>34341.333622999999</v>
      </c>
      <c r="S12" s="4">
        <f>+SUMIFS(Sheet1!T:T,Sheet1!$W:$W,Sheet2!$D12)</f>
        <v>583.0851533742466</v>
      </c>
      <c r="T12" s="4">
        <f>+SUMIFS(Sheet1!U:U,Sheet1!$W:$W,Sheet2!$D12)</f>
        <v>199.63484662576701</v>
      </c>
      <c r="U12" s="4">
        <f t="shared" si="4"/>
        <v>17589.787573000012</v>
      </c>
      <c r="V12" s="4">
        <f>+SUMIFS(Sheet1!L:L,Sheet1!$W:$W,Sheet2!$D12)</f>
        <v>1881038</v>
      </c>
      <c r="X12" s="28"/>
      <c r="BG12" s="29"/>
    </row>
    <row r="13" spans="2:59" x14ac:dyDescent="0.25">
      <c r="B13" s="9">
        <f t="shared" ca="1" si="0"/>
        <v>3</v>
      </c>
      <c r="C13" s="9">
        <f t="shared" ca="1" si="1"/>
        <v>12</v>
      </c>
      <c r="D13" s="7">
        <f t="shared" si="5"/>
        <v>9</v>
      </c>
      <c r="E13" s="8">
        <f>+SUMIFS(Sheet1!$D:$D,Sheet1!$W:$W,Sheet2!$D13)</f>
        <v>708.12</v>
      </c>
      <c r="F13" s="8">
        <f>+SUMIFS(Sheet1!$E:$E,Sheet1!$W:$W,Sheet2!$D13)</f>
        <v>658</v>
      </c>
      <c r="G13" s="8">
        <f>+SUMIFS(Sheet1!$F:$F,Sheet1!$W:$W,Sheet2!$D13)</f>
        <v>741.79000000000008</v>
      </c>
      <c r="H13" s="17">
        <f t="shared" si="2"/>
        <v>83.790000000000077</v>
      </c>
      <c r="I13" s="8">
        <f>+SUMIFS(Sheet1!$K:$K,Sheet1!$W:$W,Sheet2!$D13)</f>
        <v>113.4</v>
      </c>
      <c r="J13" s="8">
        <f>+SUMIFS(Sheet1!$J:$J,Sheet1!$W:$W,Sheet2!$D13)</f>
        <v>127.00000000000001</v>
      </c>
      <c r="K13" s="17">
        <f t="shared" si="3"/>
        <v>13.600000000000009</v>
      </c>
      <c r="L13" s="8">
        <f>+AVERAGEIFS(Sheet1!$G:$G,Sheet1!$W:$W,Sheet2!$D13)</f>
        <v>2600</v>
      </c>
      <c r="M13" s="17">
        <f>+SUMIFS(Sheet1!$Y:$Y,Sheet1!$W:$W,Sheet2!D13)/I13</f>
        <v>1869.7946208112864</v>
      </c>
      <c r="N13" s="8">
        <f>+SUMIFS(Sheet1!$X:$X,Sheet1!$W:$W,Sheet2!$D13)/J13</f>
        <v>1959.2055905511809</v>
      </c>
      <c r="O13" s="4">
        <f>+SUMIFS(Sheet1!$N:$N,Sheet1!$W:$W,Sheet2!$D13)</f>
        <v>-85669.791899999967</v>
      </c>
      <c r="P13" s="4">
        <f>+SUMIFS(Sheet1!$P:$P,Sheet1!$W:$W,Sheet2!$D13)</f>
        <v>-78303.72480000004</v>
      </c>
      <c r="Q13" s="4">
        <f>+SUMIFS(Sheet1!$R:$R,Sheet1!$W:$W,Sheet2!$D13)</f>
        <v>-6039.93</v>
      </c>
      <c r="R13" s="4">
        <f>+SUMIFS(Sheet1!AA:AA,Sheet1!$W:$W,Sheet2!$D13)</f>
        <v>35806.540966999994</v>
      </c>
      <c r="S13" s="4">
        <f>+SUMIFS(Sheet1!T:T,Sheet1!$W:$W,Sheet2!$D13)</f>
        <v>2378.1117582417774</v>
      </c>
      <c r="T13" s="4">
        <f>+SUMIFS(Sheet1!U:U,Sheet1!$W:$W,Sheet2!$D13)</f>
        <v>-3802.511758241762</v>
      </c>
      <c r="U13" s="4">
        <f t="shared" si="4"/>
        <v>-49961.513833000034</v>
      </c>
      <c r="V13" s="4">
        <f>+SUMIFS(Sheet1!L:L,Sheet1!$W:$W,Sheet2!$D13)</f>
        <v>1928654</v>
      </c>
      <c r="X13" s="28"/>
      <c r="BG13" s="29"/>
    </row>
    <row r="14" spans="2:59" x14ac:dyDescent="0.25">
      <c r="B14" s="9">
        <f t="shared" ca="1" si="0"/>
        <v>3</v>
      </c>
      <c r="C14" s="9">
        <f t="shared" ca="1" si="1"/>
        <v>12</v>
      </c>
      <c r="D14" s="7">
        <f t="shared" si="5"/>
        <v>10</v>
      </c>
      <c r="E14" s="8">
        <f>+SUMIFS(Sheet1!$D:$D,Sheet1!$W:$W,Sheet2!$D14)</f>
        <v>755.11999999999989</v>
      </c>
      <c r="F14" s="8">
        <f>+SUMIFS(Sheet1!$E:$E,Sheet1!$W:$W,Sheet2!$D14)</f>
        <v>706.95999999999992</v>
      </c>
      <c r="G14" s="8">
        <f>+SUMIFS(Sheet1!$F:$F,Sheet1!$W:$W,Sheet2!$D14)</f>
        <v>780.45999999999981</v>
      </c>
      <c r="H14" s="17">
        <f t="shared" si="2"/>
        <v>73.499999999999886</v>
      </c>
      <c r="I14" s="8">
        <f>+SUMIFS(Sheet1!$K:$K,Sheet1!$W:$W,Sheet2!$D14)</f>
        <v>92.40000000000002</v>
      </c>
      <c r="J14" s="8">
        <f>+SUMIFS(Sheet1!$J:$J,Sheet1!$W:$W,Sheet2!$D14)</f>
        <v>95.899999999999977</v>
      </c>
      <c r="K14" s="17">
        <f t="shared" si="3"/>
        <v>3.4999999999999574</v>
      </c>
      <c r="L14" s="8">
        <f>+AVERAGEIFS(Sheet1!$G:$G,Sheet1!$W:$W,Sheet2!$D14)</f>
        <v>2480.8099999999986</v>
      </c>
      <c r="M14" s="17">
        <f>+SUMIFS(Sheet1!$Y:$Y,Sheet1!$W:$W,Sheet2!D14)/I14</f>
        <v>2190.8271645021637</v>
      </c>
      <c r="N14" s="8">
        <f>+SUMIFS(Sheet1!$X:$X,Sheet1!$W:$W,Sheet2!$D14)/J14</f>
        <v>2197.7315954118881</v>
      </c>
      <c r="O14" s="4">
        <f>+SUMIFS(Sheet1!$N:$N,Sheet1!$W:$W,Sheet2!$D14)</f>
        <v>-204274.05599599995</v>
      </c>
      <c r="P14" s="4">
        <f>+SUMIFS(Sheet1!$P:$P,Sheet1!$W:$W,Sheet2!$D14)</f>
        <v>-183917.2413870001</v>
      </c>
      <c r="Q14" s="4">
        <f>+SUMIFS(Sheet1!$R:$R,Sheet1!$W:$W,Sheet2!$D14)</f>
        <v>-7209.9582565199998</v>
      </c>
      <c r="R14" s="4">
        <f>+SUMIFS(Sheet1!AA:AA,Sheet1!$W:$W,Sheet2!$D14)</f>
        <v>35433.084977350001</v>
      </c>
      <c r="S14" s="4">
        <f>+SUMIFS(Sheet1!T:T,Sheet1!$W:$W,Sheet2!$D14)</f>
        <v>976.70267213116063</v>
      </c>
      <c r="T14" s="4">
        <f>+SUMIFS(Sheet1!U:U,Sheet1!$W:$W,Sheet2!$D14)</f>
        <v>-623.89767213114055</v>
      </c>
      <c r="U14" s="4">
        <f t="shared" si="4"/>
        <v>-155341.30966617007</v>
      </c>
      <c r="V14" s="4">
        <f>+SUMIFS(Sheet1!L:L,Sheet1!$W:$W,Sheet2!$D14)</f>
        <v>1936172.9726000004</v>
      </c>
      <c r="X14" s="28"/>
      <c r="BG14" s="29"/>
    </row>
    <row r="15" spans="2:59" x14ac:dyDescent="0.25">
      <c r="B15" s="9">
        <f t="shared" ca="1" si="0"/>
        <v>3</v>
      </c>
      <c r="C15" s="9">
        <f t="shared" ca="1" si="1"/>
        <v>12</v>
      </c>
      <c r="D15" s="7">
        <f t="shared" si="5"/>
        <v>11</v>
      </c>
      <c r="E15" s="8">
        <f>+SUMIFS(Sheet1!$D:$D,Sheet1!$W:$W,Sheet2!$D15)</f>
        <v>750.85000000000014</v>
      </c>
      <c r="F15" s="8">
        <f>+SUMIFS(Sheet1!$E:$E,Sheet1!$W:$W,Sheet2!$D15)</f>
        <v>706.09</v>
      </c>
      <c r="G15" s="8">
        <f>+SUMIFS(Sheet1!$F:$F,Sheet1!$W:$W,Sheet2!$D15)</f>
        <v>806.68000000000006</v>
      </c>
      <c r="H15" s="17">
        <f t="shared" si="2"/>
        <v>100.59000000000003</v>
      </c>
      <c r="I15" s="8">
        <f>+SUMIFS(Sheet1!$K:$K,Sheet1!$W:$W,Sheet2!$D15)</f>
        <v>134.60000000000002</v>
      </c>
      <c r="J15" s="8">
        <f>+SUMIFS(Sheet1!$J:$J,Sheet1!$W:$W,Sheet2!$D15)</f>
        <v>137.1</v>
      </c>
      <c r="K15" s="17">
        <f t="shared" si="3"/>
        <v>2.4999999999999716</v>
      </c>
      <c r="L15" s="8">
        <f>+AVERAGEIFS(Sheet1!$G:$G,Sheet1!$W:$W,Sheet2!$D15)</f>
        <v>2198.0100000000007</v>
      </c>
      <c r="M15" s="17">
        <f>+SUMIFS(Sheet1!$Y:$Y,Sheet1!$W:$W,Sheet2!D15)/I15</f>
        <v>1834.1755572065379</v>
      </c>
      <c r="N15" s="8">
        <f>+SUMIFS(Sheet1!$X:$X,Sheet1!$W:$W,Sheet2!$D15)/J15</f>
        <v>1849.7368344274253</v>
      </c>
      <c r="O15" s="4">
        <f>+SUMIFS(Sheet1!$N:$N,Sheet1!$W:$W,Sheet2!$D15)</f>
        <v>-181584.88668500006</v>
      </c>
      <c r="P15" s="4">
        <f>+SUMIFS(Sheet1!$P:$P,Sheet1!$W:$W,Sheet2!$D15)</f>
        <v>-168898.45132699999</v>
      </c>
      <c r="Q15" s="4">
        <f>+SUMIFS(Sheet1!$R:$R,Sheet1!$W:$W,Sheet2!$D15)</f>
        <v>-7017.4062901800007</v>
      </c>
      <c r="R15" s="4">
        <f>+SUMIFS(Sheet1!AA:AA,Sheet1!$W:$W,Sheet2!$D15)</f>
        <v>33518.358505850003</v>
      </c>
      <c r="S15" s="4">
        <f>+SUMIFS(Sheet1!T:T,Sheet1!$W:$W,Sheet2!$D15)</f>
        <v>328.21972450176781</v>
      </c>
      <c r="T15" s="4">
        <f>+SUMIFS(Sheet1!U:U,Sheet1!$W:$W,Sheet2!$D15)</f>
        <v>-1552.0847245017351</v>
      </c>
      <c r="U15" s="4">
        <f t="shared" si="4"/>
        <v>-143621.36411132995</v>
      </c>
      <c r="V15" s="4">
        <f>+SUMIFS(Sheet1!L:L,Sheet1!$W:$W,Sheet2!$D15)</f>
        <v>1773090.7068000003</v>
      </c>
      <c r="X15" s="28"/>
      <c r="BG15" s="29"/>
    </row>
    <row r="16" spans="2:59" x14ac:dyDescent="0.25">
      <c r="B16" s="9">
        <f t="shared" ca="1" si="0"/>
        <v>3</v>
      </c>
      <c r="C16" s="9">
        <f t="shared" ca="1" si="1"/>
        <v>12</v>
      </c>
      <c r="D16" s="7">
        <f t="shared" si="5"/>
        <v>12</v>
      </c>
      <c r="E16" s="8">
        <f>+SUMIFS(Sheet1!$D:$D,Sheet1!$W:$W,Sheet2!$D16)</f>
        <v>767.06999999999994</v>
      </c>
      <c r="F16" s="8">
        <f>+SUMIFS(Sheet1!$E:$E,Sheet1!$W:$W,Sheet2!$D16)</f>
        <v>718.09</v>
      </c>
      <c r="G16" s="8">
        <f>+SUMIFS(Sheet1!$F:$F,Sheet1!$W:$W,Sheet2!$D16)</f>
        <v>813.78000000000009</v>
      </c>
      <c r="H16" s="17">
        <f t="shared" si="2"/>
        <v>95.690000000000055</v>
      </c>
      <c r="I16" s="8">
        <f>+SUMIFS(Sheet1!$K:$K,Sheet1!$W:$W,Sheet2!$D16)</f>
        <v>137.5</v>
      </c>
      <c r="J16" s="8">
        <f>+SUMIFS(Sheet1!$J:$J,Sheet1!$W:$W,Sheet2!$D16)</f>
        <v>162.4</v>
      </c>
      <c r="K16" s="17">
        <f t="shared" si="3"/>
        <v>24.900000000000006</v>
      </c>
      <c r="L16" s="8">
        <f>+AVERAGEIFS(Sheet1!$G:$G,Sheet1!$W:$W,Sheet2!$D16)</f>
        <v>1650</v>
      </c>
      <c r="M16" s="17">
        <f>+SUMIFS(Sheet1!$Y:$Y,Sheet1!$W:$W,Sheet2!D16)/I16</f>
        <v>1336.6273454545458</v>
      </c>
      <c r="N16" s="8">
        <f>+SUMIFS(Sheet1!$X:$X,Sheet1!$W:$W,Sheet2!$D16)/J16</f>
        <v>1310.8647783251229</v>
      </c>
      <c r="O16" s="4">
        <f>+SUMIFS(Sheet1!$N:$N,Sheet1!$W:$W,Sheet2!$D16)</f>
        <v>-179118.39</v>
      </c>
      <c r="P16" s="4">
        <f>+SUMIFS(Sheet1!$P:$P,Sheet1!$W:$W,Sheet2!$D16)</f>
        <v>-161023.35882507879</v>
      </c>
      <c r="Q16" s="4">
        <f>+SUMIFS(Sheet1!$R:$R,Sheet1!$W:$W,Sheet2!$D16)</f>
        <v>-8220.024449999999</v>
      </c>
      <c r="R16" s="4">
        <f>+SUMIFS(Sheet1!AA:AA,Sheet1!$W:$W,Sheet2!$D16)</f>
        <v>24477.026867000004</v>
      </c>
      <c r="S16" s="4">
        <f>+SUMIFS(Sheet1!T:T,Sheet1!$W:$W,Sheet2!$D16)</f>
        <v>8099.2612267250861</v>
      </c>
      <c r="T16" s="4">
        <f>+SUMIFS(Sheet1!U:U,Sheet1!$W:$W,Sheet2!$D16)</f>
        <v>3887.5587732749282</v>
      </c>
      <c r="U16" s="4">
        <f t="shared" si="4"/>
        <v>-132779.53640807877</v>
      </c>
      <c r="V16" s="4">
        <f>+SUMIFS(Sheet1!L:L,Sheet1!$W:$W,Sheet2!$D16)</f>
        <v>1342737</v>
      </c>
      <c r="X16" s="28"/>
      <c r="BG16" s="29"/>
    </row>
    <row r="17" spans="2:59" x14ac:dyDescent="0.25">
      <c r="B17" s="9">
        <f t="shared" ca="1" si="0"/>
        <v>3</v>
      </c>
      <c r="C17" s="9">
        <f t="shared" ca="1" si="1"/>
        <v>12</v>
      </c>
      <c r="D17" s="7">
        <f t="shared" si="5"/>
        <v>13</v>
      </c>
      <c r="E17" s="8">
        <f>+SUMIFS(Sheet1!$D:$D,Sheet1!$W:$W,Sheet2!$D17)</f>
        <v>798.21999999999991</v>
      </c>
      <c r="F17" s="8">
        <f>+SUMIFS(Sheet1!$E:$E,Sheet1!$W:$W,Sheet2!$D17)</f>
        <v>741.99999999999989</v>
      </c>
      <c r="G17" s="8">
        <f>+SUMIFS(Sheet1!$F:$F,Sheet1!$W:$W,Sheet2!$D17)</f>
        <v>816.85999999999979</v>
      </c>
      <c r="H17" s="17">
        <f t="shared" si="2"/>
        <v>74.8599999999999</v>
      </c>
      <c r="I17" s="8">
        <f>+SUMIFS(Sheet1!$K:$K,Sheet1!$W:$W,Sheet2!$D17)</f>
        <v>148.39999999999998</v>
      </c>
      <c r="J17" s="8">
        <f>+SUMIFS(Sheet1!$J:$J,Sheet1!$W:$W,Sheet2!$D17)</f>
        <v>195.5</v>
      </c>
      <c r="K17" s="17">
        <f t="shared" si="3"/>
        <v>47.100000000000023</v>
      </c>
      <c r="L17" s="8">
        <f>+AVERAGEIFS(Sheet1!$G:$G,Sheet1!$W:$W,Sheet2!$D17)</f>
        <v>1615.9900000000023</v>
      </c>
      <c r="M17" s="17">
        <f>+SUMIFS(Sheet1!$Y:$Y,Sheet1!$W:$W,Sheet2!D17)/I17</f>
        <v>1177.2310646900273</v>
      </c>
      <c r="N17" s="8">
        <f>+SUMIFS(Sheet1!$X:$X,Sheet1!$W:$W,Sheet2!$D17)/J17</f>
        <v>1119.3087468030687</v>
      </c>
      <c r="O17" s="4">
        <f>+SUMIFS(Sheet1!$N:$N,Sheet1!$W:$W,Sheet2!$D17)</f>
        <v>-152029.73242200018</v>
      </c>
      <c r="P17" s="4">
        <f>+SUMIFS(Sheet1!$P:$P,Sheet1!$W:$W,Sheet2!$D17)</f>
        <v>-139717.89403399997</v>
      </c>
      <c r="Q17" s="4">
        <f>+SUMIFS(Sheet1!$R:$R,Sheet1!$W:$W,Sheet2!$D17)</f>
        <v>-6693.7230741900003</v>
      </c>
      <c r="R17" s="4">
        <f>+SUMIFS(Sheet1!AA:AA,Sheet1!$W:$W,Sheet2!$D17)</f>
        <v>24070.129259639998</v>
      </c>
      <c r="S17" s="4">
        <f>+SUMIFS(Sheet1!T:T,Sheet1!$W:$W,Sheet2!$D17)</f>
        <v>23621.907531021898</v>
      </c>
      <c r="T17" s="4">
        <f>+SUMIFS(Sheet1!U:U,Sheet1!$W:$W,Sheet2!$D17)</f>
        <v>8367.4514689781063</v>
      </c>
      <c r="U17" s="4">
        <f t="shared" si="4"/>
        <v>-90352.128848549968</v>
      </c>
      <c r="V17" s="4">
        <f>+SUMIFS(Sheet1!L:L,Sheet1!$W:$W,Sheet2!$D17)</f>
        <v>1320037.5914</v>
      </c>
      <c r="X17" s="28"/>
      <c r="BG17" s="29"/>
    </row>
    <row r="18" spans="2:59" x14ac:dyDescent="0.25">
      <c r="B18" s="9">
        <f t="shared" ca="1" si="0"/>
        <v>3</v>
      </c>
      <c r="C18" s="9">
        <f t="shared" ca="1" si="1"/>
        <v>12</v>
      </c>
      <c r="D18" s="7">
        <f t="shared" si="5"/>
        <v>14</v>
      </c>
      <c r="E18" s="8">
        <f>+SUMIFS(Sheet1!$D:$D,Sheet1!$W:$W,Sheet2!$D18)</f>
        <v>804.28999999999974</v>
      </c>
      <c r="F18" s="8">
        <f>+SUMIFS(Sheet1!$E:$E,Sheet1!$W:$W,Sheet2!$D18)</f>
        <v>746.49999999999977</v>
      </c>
      <c r="G18" s="8">
        <f>+SUMIFS(Sheet1!$F:$F,Sheet1!$W:$W,Sheet2!$D18)</f>
        <v>816.64</v>
      </c>
      <c r="H18" s="17">
        <f t="shared" si="2"/>
        <v>70.140000000000214</v>
      </c>
      <c r="I18" s="8">
        <f>+SUMIFS(Sheet1!$K:$K,Sheet1!$W:$W,Sheet2!$D18)</f>
        <v>98.499999999999986</v>
      </c>
      <c r="J18" s="8">
        <f>+SUMIFS(Sheet1!$J:$J,Sheet1!$W:$W,Sheet2!$D18)</f>
        <v>127.89999999999998</v>
      </c>
      <c r="K18" s="17">
        <f t="shared" si="3"/>
        <v>29.399999999999991</v>
      </c>
      <c r="L18" s="8">
        <f>+AVERAGEIFS(Sheet1!$G:$G,Sheet1!$W:$W,Sheet2!$D18)</f>
        <v>1650</v>
      </c>
      <c r="M18" s="17">
        <f>+SUMIFS(Sheet1!$Y:$Y,Sheet1!$W:$W,Sheet2!D18)/I18</f>
        <v>1077.8852791878178</v>
      </c>
      <c r="N18" s="8">
        <f>+SUMIFS(Sheet1!$X:$X,Sheet1!$W:$W,Sheet2!$D18)/J18</f>
        <v>1085.0874902267403</v>
      </c>
      <c r="O18" s="4">
        <f>+SUMIFS(Sheet1!$N:$N,Sheet1!$W:$W,Sheet2!$D18)</f>
        <v>-159350.06999999995</v>
      </c>
      <c r="P18" s="4">
        <f>+SUMIFS(Sheet1!$P:$P,Sheet1!$W:$W,Sheet2!$D18)</f>
        <v>-143369.82</v>
      </c>
      <c r="Q18" s="4">
        <f>+SUMIFS(Sheet1!$R:$R,Sheet1!$W:$W,Sheet2!$D18)</f>
        <v>-6672.3376499999986</v>
      </c>
      <c r="R18" s="4">
        <f>+SUMIFS(Sheet1!AA:AA,Sheet1!$W:$W,Sheet2!$D18)</f>
        <v>25038.196749999996</v>
      </c>
      <c r="S18" s="4">
        <f>+SUMIFS(Sheet1!T:T,Sheet1!$W:$W,Sheet2!$D18)</f>
        <v>17390.651911764708</v>
      </c>
      <c r="T18" s="4">
        <f>+SUMIFS(Sheet1!U:U,Sheet1!$W:$W,Sheet2!$D18)</f>
        <v>-1491.641911764711</v>
      </c>
      <c r="U18" s="4">
        <f t="shared" si="4"/>
        <v>-109104.95090000003</v>
      </c>
      <c r="V18" s="4">
        <f>+SUMIFS(Sheet1!L:L,Sheet1!$W:$W,Sheet2!$D18)</f>
        <v>1347456</v>
      </c>
      <c r="X18" s="28"/>
      <c r="BG18" s="29"/>
    </row>
    <row r="19" spans="2:59" x14ac:dyDescent="0.25">
      <c r="B19" s="9">
        <f t="shared" ca="1" si="0"/>
        <v>3</v>
      </c>
      <c r="C19" s="9">
        <f t="shared" ca="1" si="1"/>
        <v>12</v>
      </c>
      <c r="D19" s="7">
        <f t="shared" si="5"/>
        <v>15</v>
      </c>
      <c r="E19" s="8">
        <f>+SUMIFS(Sheet1!$D:$D,Sheet1!$W:$W,Sheet2!$D19)</f>
        <v>787.41</v>
      </c>
      <c r="F19" s="8">
        <f>+SUMIFS(Sheet1!$E:$E,Sheet1!$W:$W,Sheet2!$D19)</f>
        <v>731.54000000000008</v>
      </c>
      <c r="G19" s="8">
        <f>+SUMIFS(Sheet1!$F:$F,Sheet1!$W:$W,Sheet2!$D19)</f>
        <v>790.98000000000036</v>
      </c>
      <c r="H19" s="17">
        <f t="shared" si="2"/>
        <v>59.440000000000282</v>
      </c>
      <c r="I19" s="8">
        <f>+SUMIFS(Sheet1!$K:$K,Sheet1!$W:$W,Sheet2!$D19)</f>
        <v>145.5</v>
      </c>
      <c r="J19" s="8">
        <f>+SUMIFS(Sheet1!$J:$J,Sheet1!$W:$W,Sheet2!$D19)</f>
        <v>148.39999999999998</v>
      </c>
      <c r="K19" s="17">
        <f t="shared" si="3"/>
        <v>2.8999999999999773</v>
      </c>
      <c r="L19" s="8">
        <f>+AVERAGEIFS(Sheet1!$G:$G,Sheet1!$W:$W,Sheet2!$D19)</f>
        <v>1880.0099999999986</v>
      </c>
      <c r="M19" s="17">
        <f>+SUMIFS(Sheet1!$Y:$Y,Sheet1!$W:$W,Sheet2!D19)/I19</f>
        <v>1135.2892783505151</v>
      </c>
      <c r="N19" s="8">
        <f>+SUMIFS(Sheet1!$X:$X,Sheet1!$W:$W,Sheet2!$D19)/J19</f>
        <v>1177.3580862533697</v>
      </c>
      <c r="O19" s="4">
        <f>+SUMIFS(Sheet1!$N:$N,Sheet1!$W:$W,Sheet2!$D19)</f>
        <v>-158576.23587599999</v>
      </c>
      <c r="P19" s="4">
        <f>+SUMIFS(Sheet1!$P:$P,Sheet1!$W:$W,Sheet2!$D19)</f>
        <v>-130992.67427600002</v>
      </c>
      <c r="Q19" s="4">
        <f>+SUMIFS(Sheet1!$R:$R,Sheet1!$W:$W,Sheet2!$D19)</f>
        <v>-6705.4542271199989</v>
      </c>
      <c r="R19" s="4">
        <f>+SUMIFS(Sheet1!AA:AA,Sheet1!$W:$W,Sheet2!$D19)</f>
        <v>29684.015723919987</v>
      </c>
      <c r="S19" s="4">
        <f>+SUMIFS(Sheet1!T:T,Sheet1!$W:$W,Sheet2!$D19)</f>
        <v>-3.3727382413053419</v>
      </c>
      <c r="T19" s="4">
        <f>+SUMIFS(Sheet1!U:U,Sheet1!$W:$W,Sheet2!$D19)</f>
        <v>-4079.9482617587</v>
      </c>
      <c r="U19" s="4">
        <f t="shared" si="4"/>
        <v>-112097.43377920004</v>
      </c>
      <c r="V19" s="4">
        <f>+SUMIFS(Sheet1!L:L,Sheet1!$W:$W,Sheet2!$D19)</f>
        <v>1487050.3098000002</v>
      </c>
      <c r="X19" s="28"/>
      <c r="BG19" s="29"/>
    </row>
    <row r="20" spans="2:59" x14ac:dyDescent="0.25">
      <c r="B20" s="9">
        <f t="shared" ca="1" si="0"/>
        <v>3</v>
      </c>
      <c r="C20" s="9">
        <f t="shared" ca="1" si="1"/>
        <v>12</v>
      </c>
      <c r="D20" s="7">
        <f t="shared" si="5"/>
        <v>16</v>
      </c>
      <c r="E20" s="8">
        <f>+SUMIFS(Sheet1!$D:$D,Sheet1!$W:$W,Sheet2!$D20)</f>
        <v>725.18999999999983</v>
      </c>
      <c r="F20" s="8">
        <f>+SUMIFS(Sheet1!$E:$E,Sheet1!$W:$W,Sheet2!$D20)</f>
        <v>673.66</v>
      </c>
      <c r="G20" s="8">
        <f>+SUMIFS(Sheet1!$F:$F,Sheet1!$W:$W,Sheet2!$D20)</f>
        <v>772.55</v>
      </c>
      <c r="H20" s="17">
        <f t="shared" si="2"/>
        <v>98.889999999999986</v>
      </c>
      <c r="I20" s="8">
        <f>+SUMIFS(Sheet1!$K:$K,Sheet1!$W:$W,Sheet2!$D20)</f>
        <v>180.49999999999997</v>
      </c>
      <c r="J20" s="8">
        <f>+SUMIFS(Sheet1!$J:$J,Sheet1!$W:$W,Sheet2!$D20)</f>
        <v>146.5</v>
      </c>
      <c r="K20" s="17">
        <f t="shared" si="3"/>
        <v>-33.999999999999972</v>
      </c>
      <c r="L20" s="8">
        <f>+AVERAGEIFS(Sheet1!$G:$G,Sheet1!$W:$W,Sheet2!$D20)</f>
        <v>2578.3299999999967</v>
      </c>
      <c r="M20" s="17">
        <f>+SUMIFS(Sheet1!$Y:$Y,Sheet1!$W:$W,Sheet2!D20)/I20</f>
        <v>2232.9876454293631</v>
      </c>
      <c r="N20" s="8">
        <f>+SUMIFS(Sheet1!$X:$X,Sheet1!$W:$W,Sheet2!$D20)/J20</f>
        <v>2177.6007508532425</v>
      </c>
      <c r="O20" s="4">
        <f>+SUMIFS(Sheet1!$N:$N,Sheet1!$W:$W,Sheet2!$D20)</f>
        <v>-232142.64854500003</v>
      </c>
      <c r="P20" s="4">
        <f>+SUMIFS(Sheet1!$P:$P,Sheet1!$W:$W,Sheet2!$D20)</f>
        <v>-196448.49951600007</v>
      </c>
      <c r="Q20" s="4">
        <f>+SUMIFS(Sheet1!$R:$R,Sheet1!$W:$W,Sheet2!$D20)</f>
        <v>-9019.957478760005</v>
      </c>
      <c r="R20" s="4">
        <f>+SUMIFS(Sheet1!AA:AA,Sheet1!$W:$W,Sheet2!$D20)</f>
        <v>46155.707777930016</v>
      </c>
      <c r="S20" s="4">
        <f>+SUMIFS(Sheet1!T:T,Sheet1!$W:$W,Sheet2!$D20)</f>
        <v>-13862.420116391835</v>
      </c>
      <c r="T20" s="4">
        <f>+SUMIFS(Sheet1!U:U,Sheet1!$W:$W,Sheet2!$D20)</f>
        <v>10234.96011639188</v>
      </c>
      <c r="U20" s="4">
        <f t="shared" si="4"/>
        <v>-162940.20921683003</v>
      </c>
      <c r="V20" s="4">
        <f>+SUMIFS(Sheet1!L:L,Sheet1!$W:$W,Sheet2!$D20)</f>
        <v>1991888.8414999999</v>
      </c>
      <c r="X20" s="28"/>
      <c r="BG20" s="29"/>
    </row>
    <row r="21" spans="2:59" x14ac:dyDescent="0.25">
      <c r="B21" s="9">
        <f t="shared" ca="1" si="0"/>
        <v>3</v>
      </c>
      <c r="C21" s="9">
        <f t="shared" ca="1" si="1"/>
        <v>12</v>
      </c>
      <c r="D21" s="7">
        <f t="shared" si="5"/>
        <v>17</v>
      </c>
      <c r="E21" s="8">
        <f>+SUMIFS(Sheet1!$D:$D,Sheet1!$W:$W,Sheet2!$D21)</f>
        <v>657.37000000000012</v>
      </c>
      <c r="F21" s="8">
        <f>+SUMIFS(Sheet1!$E:$E,Sheet1!$W:$W,Sheet2!$D21)</f>
        <v>609.3900000000001</v>
      </c>
      <c r="G21" s="8">
        <f>+SUMIFS(Sheet1!$F:$F,Sheet1!$W:$W,Sheet2!$D21)</f>
        <v>649.92999999999972</v>
      </c>
      <c r="H21" s="17">
        <f t="shared" si="2"/>
        <v>40.539999999999623</v>
      </c>
      <c r="I21" s="8">
        <f>+SUMIFS(Sheet1!$K:$K,Sheet1!$W:$W,Sheet2!$D21)</f>
        <v>183.8</v>
      </c>
      <c r="J21" s="8">
        <f>+SUMIFS(Sheet1!$J:$J,Sheet1!$W:$W,Sheet2!$D21)</f>
        <v>168.60000000000002</v>
      </c>
      <c r="K21" s="17">
        <f t="shared" si="3"/>
        <v>-15.199999999999989</v>
      </c>
      <c r="L21" s="8">
        <f>+AVERAGEIFS(Sheet1!$G:$G,Sheet1!$W:$W,Sheet2!$D21)</f>
        <v>2900</v>
      </c>
      <c r="M21" s="17">
        <f>+SUMIFS(Sheet1!$Y:$Y,Sheet1!$W:$W,Sheet2!D21)/I21</f>
        <v>2541.2882480957564</v>
      </c>
      <c r="N21" s="8">
        <f>+SUMIFS(Sheet1!$X:$X,Sheet1!$W:$W,Sheet2!$D21)/J21</f>
        <v>2414.4328588374847</v>
      </c>
      <c r="O21" s="4">
        <f>+SUMIFS(Sheet1!$N:$N,Sheet1!$W:$W,Sheet2!$D21)</f>
        <v>-162476.3630000001</v>
      </c>
      <c r="P21" s="4">
        <f>+SUMIFS(Sheet1!$P:$P,Sheet1!$W:$W,Sheet2!$D21)</f>
        <v>-132236.14449999999</v>
      </c>
      <c r="Q21" s="4">
        <f>+SUMIFS(Sheet1!$R:$R,Sheet1!$W:$W,Sheet2!$D21)</f>
        <v>-8671.9164000000019</v>
      </c>
      <c r="R21" s="4">
        <f>+SUMIFS(Sheet1!AA:AA,Sheet1!$W:$W,Sheet2!$D21)</f>
        <v>38500.090306999991</v>
      </c>
      <c r="S21" s="4">
        <f>+SUMIFS(Sheet1!T:T,Sheet1!$W:$W,Sheet2!$D21)</f>
        <v>-7152.676991735525</v>
      </c>
      <c r="T21" s="4">
        <f>+SUMIFS(Sheet1!U:U,Sheet1!$W:$W,Sheet2!$D21)</f>
        <v>23088.076991735561</v>
      </c>
      <c r="U21" s="4">
        <f t="shared" si="4"/>
        <v>-86472.570592999968</v>
      </c>
      <c r="V21" s="4">
        <f>+SUMIFS(Sheet1!L:L,Sheet1!$W:$W,Sheet2!$D21)</f>
        <v>1884797</v>
      </c>
      <c r="X21" s="28"/>
      <c r="BG21" s="29"/>
    </row>
    <row r="22" spans="2:59" x14ac:dyDescent="0.25">
      <c r="B22" s="9">
        <f t="shared" ca="1" si="0"/>
        <v>3</v>
      </c>
      <c r="C22" s="9">
        <f t="shared" ca="1" si="1"/>
        <v>12</v>
      </c>
      <c r="D22" s="7">
        <f t="shared" si="5"/>
        <v>18</v>
      </c>
      <c r="E22" s="8">
        <f>+SUMIFS(Sheet1!$D:$D,Sheet1!$W:$W,Sheet2!$D22)</f>
        <v>598.15000000000009</v>
      </c>
      <c r="F22" s="8">
        <f>+SUMIFS(Sheet1!$E:$E,Sheet1!$W:$W,Sheet2!$D22)</f>
        <v>547.65</v>
      </c>
      <c r="G22" s="8">
        <f>+SUMIFS(Sheet1!$F:$F,Sheet1!$W:$W,Sheet2!$D22)</f>
        <v>560.59999999999991</v>
      </c>
      <c r="H22" s="17">
        <f t="shared" si="2"/>
        <v>12.949999999999932</v>
      </c>
      <c r="I22" s="8">
        <f>+SUMIFS(Sheet1!$K:$K,Sheet1!$W:$W,Sheet2!$D22)</f>
        <v>169.3</v>
      </c>
      <c r="J22" s="8">
        <f>+SUMIFS(Sheet1!$J:$J,Sheet1!$W:$W,Sheet2!$D22)</f>
        <v>158.5</v>
      </c>
      <c r="K22" s="17">
        <f t="shared" si="3"/>
        <v>-10.800000000000011</v>
      </c>
      <c r="L22" s="8">
        <f>+AVERAGEIFS(Sheet1!$G:$G,Sheet1!$W:$W,Sheet2!$D22)</f>
        <v>2949.9899999999971</v>
      </c>
      <c r="M22" s="17">
        <f>+SUMIFS(Sheet1!$Y:$Y,Sheet1!$W:$W,Sheet2!D22)/I22</f>
        <v>2872.1307737743641</v>
      </c>
      <c r="N22" s="8">
        <f>+SUMIFS(Sheet1!$X:$X,Sheet1!$W:$W,Sheet2!$D22)/J22</f>
        <v>2848.4265615141953</v>
      </c>
      <c r="O22" s="4">
        <f>+SUMIFS(Sheet1!$N:$N,Sheet1!$W:$W,Sheet2!$D22)</f>
        <v>-71361.75246399999</v>
      </c>
      <c r="P22" s="4">
        <f>+SUMIFS(Sheet1!$P:$P,Sheet1!$W:$W,Sheet2!$D22)</f>
        <v>-53156.512964000001</v>
      </c>
      <c r="Q22" s="4">
        <f>+SUMIFS(Sheet1!$R:$R,Sheet1!$W:$W,Sheet2!$D22)</f>
        <v>-8820.747399060001</v>
      </c>
      <c r="R22" s="4">
        <f>+SUMIFS(Sheet1!AA:AA,Sheet1!$W:$W,Sheet2!$D22)</f>
        <v>34438.90199305</v>
      </c>
      <c r="S22" s="4">
        <f>+SUMIFS(Sheet1!T:T,Sheet1!$W:$W,Sheet2!$D22)</f>
        <v>-791.9195390624958</v>
      </c>
      <c r="T22" s="4">
        <f>+SUMIFS(Sheet1!U:U,Sheet1!$W:$W,Sheet2!$D22)</f>
        <v>3708.1575390624289</v>
      </c>
      <c r="U22" s="4">
        <f t="shared" si="4"/>
        <v>-24622.12037001007</v>
      </c>
      <c r="V22" s="4">
        <f>+SUMIFS(Sheet1!L:L,Sheet1!$W:$W,Sheet2!$D22)</f>
        <v>1653764.3939999994</v>
      </c>
      <c r="X22" s="28"/>
      <c r="BG22" s="29"/>
    </row>
    <row r="23" spans="2:59" x14ac:dyDescent="0.25">
      <c r="B23" s="9">
        <f t="shared" ca="1" si="0"/>
        <v>3</v>
      </c>
      <c r="C23" s="9">
        <f t="shared" ca="1" si="1"/>
        <v>12</v>
      </c>
      <c r="D23" s="7">
        <f t="shared" si="5"/>
        <v>19</v>
      </c>
      <c r="E23" s="8">
        <f>+SUMIFS(Sheet1!$D:$D,Sheet1!$W:$W,Sheet2!$D23)</f>
        <v>643.14</v>
      </c>
      <c r="F23" s="8">
        <f>+SUMIFS(Sheet1!$E:$E,Sheet1!$W:$W,Sheet2!$D23)</f>
        <v>580.71999999999991</v>
      </c>
      <c r="G23" s="8">
        <f>+SUMIFS(Sheet1!$F:$F,Sheet1!$W:$W,Sheet2!$D23)</f>
        <v>589.95999999999992</v>
      </c>
      <c r="H23" s="17">
        <f t="shared" si="2"/>
        <v>9.2400000000000091</v>
      </c>
      <c r="I23" s="8">
        <f>+SUMIFS(Sheet1!$K:$K,Sheet1!$W:$W,Sheet2!$D23)</f>
        <v>104.50000000000004</v>
      </c>
      <c r="J23" s="8">
        <f>+SUMIFS(Sheet1!$J:$J,Sheet1!$W:$W,Sheet2!$D23)</f>
        <v>101.49999999999999</v>
      </c>
      <c r="K23" s="17">
        <f t="shared" si="3"/>
        <v>-3.0000000000000568</v>
      </c>
      <c r="L23" s="8">
        <f>+AVERAGEIFS(Sheet1!$G:$G,Sheet1!$W:$W,Sheet2!$D23)</f>
        <v>2940.0100000000029</v>
      </c>
      <c r="M23" s="17">
        <f>+SUMIFS(Sheet1!$Y:$Y,Sheet1!$W:$W,Sheet2!D23)/I23</f>
        <v>2872.8164593301431</v>
      </c>
      <c r="N23" s="8">
        <f>+SUMIFS(Sheet1!$X:$X,Sheet1!$W:$W,Sheet2!$D23)/J23</f>
        <v>2897.2145812807889</v>
      </c>
      <c r="O23" s="4">
        <f>+SUMIFS(Sheet1!$N:$N,Sheet1!$W:$W,Sheet2!$D23)</f>
        <v>-86786.902543000004</v>
      </c>
      <c r="P23" s="4">
        <f>+SUMIFS(Sheet1!$P:$P,Sheet1!$W:$W,Sheet2!$D23)</f>
        <v>-62524.412257000025</v>
      </c>
      <c r="Q23" s="4">
        <f>+SUMIFS(Sheet1!$R:$R,Sheet1!$W:$W,Sheet2!$D23)</f>
        <v>-7099.2068668799984</v>
      </c>
      <c r="R23" s="4">
        <f>+SUMIFS(Sheet1!AA:AA,Sheet1!$W:$W,Sheet2!$D23)</f>
        <v>37532.582629490003</v>
      </c>
      <c r="S23" s="4">
        <f>+SUMIFS(Sheet1!T:T,Sheet1!$W:$W,Sheet2!$D23)</f>
        <v>-96.930000000002792</v>
      </c>
      <c r="T23" s="4">
        <f>+SUMIFS(Sheet1!U:U,Sheet1!$W:$W,Sheet2!$D23)</f>
        <v>-2581.059999999984</v>
      </c>
      <c r="U23" s="4">
        <f t="shared" si="4"/>
        <v>-34769.026494390011</v>
      </c>
      <c r="V23" s="4">
        <f>+SUMIFS(Sheet1!L:L,Sheet1!$W:$W,Sheet2!$D23)</f>
        <v>1734488.2995999998</v>
      </c>
      <c r="X23" s="28"/>
      <c r="BG23" s="29"/>
    </row>
    <row r="24" spans="2:59" x14ac:dyDescent="0.25">
      <c r="B24" s="9">
        <f t="shared" ca="1" si="0"/>
        <v>3</v>
      </c>
      <c r="C24" s="9">
        <f t="shared" ca="1" si="1"/>
        <v>12</v>
      </c>
      <c r="D24" s="7">
        <f t="shared" si="5"/>
        <v>20</v>
      </c>
      <c r="E24" s="8">
        <f>+SUMIFS(Sheet1!$D:$D,Sheet1!$W:$W,Sheet2!$D24)</f>
        <v>702.59000000000015</v>
      </c>
      <c r="F24" s="8">
        <f>+SUMIFS(Sheet1!$E:$E,Sheet1!$W:$W,Sheet2!$D24)</f>
        <v>622.44000000000005</v>
      </c>
      <c r="G24" s="8">
        <f>+SUMIFS(Sheet1!$F:$F,Sheet1!$W:$W,Sheet2!$D24)</f>
        <v>708.4899999999999</v>
      </c>
      <c r="H24" s="17">
        <f t="shared" si="2"/>
        <v>86.049999999999841</v>
      </c>
      <c r="I24" s="8">
        <f>+SUMIFS(Sheet1!$K:$K,Sheet1!$W:$W,Sheet2!$D24)</f>
        <v>148.30000000000001</v>
      </c>
      <c r="J24" s="8">
        <f>+SUMIFS(Sheet1!$J:$J,Sheet1!$W:$W,Sheet2!$D24)</f>
        <v>135</v>
      </c>
      <c r="K24" s="17">
        <f t="shared" si="3"/>
        <v>-13.300000000000011</v>
      </c>
      <c r="L24" s="8">
        <f>+AVERAGEIFS(Sheet1!$G:$G,Sheet1!$W:$W,Sheet2!$D24)</f>
        <v>2936.4700000000007</v>
      </c>
      <c r="M24" s="17">
        <f>+SUMIFS(Sheet1!$Y:$Y,Sheet1!$W:$W,Sheet2!D24)/I24</f>
        <v>2866.6563047875929</v>
      </c>
      <c r="N24" s="8">
        <f>+SUMIFS(Sheet1!$X:$X,Sheet1!$W:$W,Sheet2!$D24)/J24</f>
        <v>2860.5194814814813</v>
      </c>
      <c r="O24" s="4">
        <f>+SUMIFS(Sheet1!$N:$N,Sheet1!$W:$W,Sheet2!$D24)</f>
        <v>-79584.003877000068</v>
      </c>
      <c r="P24" s="4">
        <f>+SUMIFS(Sheet1!$P:$P,Sheet1!$W:$W,Sheet2!$D24)</f>
        <v>-69785.194753000003</v>
      </c>
      <c r="Q24" s="4">
        <f>+SUMIFS(Sheet1!$R:$R,Sheet1!$W:$W,Sheet2!$D24)</f>
        <v>-10672.961400809998</v>
      </c>
      <c r="R24" s="4">
        <f>+SUMIFS(Sheet1!AA:AA,Sheet1!$W:$W,Sheet2!$D24)</f>
        <v>47007.614357509992</v>
      </c>
      <c r="S24" s="4">
        <f>+SUMIFS(Sheet1!T:T,Sheet1!$W:$W,Sheet2!$D24)</f>
        <v>-446.48099999999783</v>
      </c>
      <c r="T24" s="4">
        <f>+SUMIFS(Sheet1!U:U,Sheet1!$W:$W,Sheet2!$D24)</f>
        <v>346.43000000002411</v>
      </c>
      <c r="U24" s="4">
        <f t="shared" si="4"/>
        <v>-33550.592796299978</v>
      </c>
      <c r="V24" s="4">
        <f>+SUMIFS(Sheet1!L:L,Sheet1!$W:$W,Sheet2!$D24)</f>
        <v>2080459.6303000003</v>
      </c>
      <c r="X24" s="28"/>
      <c r="BG24" s="29"/>
    </row>
    <row r="25" spans="2:59" ht="15.6" customHeight="1" x14ac:dyDescent="0.25">
      <c r="B25" s="9">
        <f t="shared" ca="1" si="0"/>
        <v>3</v>
      </c>
      <c r="C25" s="9">
        <f t="shared" ca="1" si="1"/>
        <v>12</v>
      </c>
      <c r="D25" s="7">
        <f t="shared" si="5"/>
        <v>21</v>
      </c>
      <c r="E25" s="8">
        <f>+SUMIFS(Sheet1!$D:$D,Sheet1!$W:$W,Sheet2!$D25)</f>
        <v>789.21000000000015</v>
      </c>
      <c r="F25" s="8">
        <f>+SUMIFS(Sheet1!$E:$E,Sheet1!$W:$W,Sheet2!$D25)</f>
        <v>684.68000000000006</v>
      </c>
      <c r="G25" s="8">
        <f>+SUMIFS(Sheet1!$F:$F,Sheet1!$W:$W,Sheet2!$D25)</f>
        <v>812.24000000000012</v>
      </c>
      <c r="H25" s="17">
        <f t="shared" si="2"/>
        <v>127.56000000000006</v>
      </c>
      <c r="I25" s="8">
        <f>+SUMIFS(Sheet1!$K:$K,Sheet1!$W:$W,Sheet2!$D25)</f>
        <v>151.4</v>
      </c>
      <c r="J25" s="8">
        <f>+SUMIFS(Sheet1!$J:$J,Sheet1!$W:$W,Sheet2!$D25)</f>
        <v>146</v>
      </c>
      <c r="K25" s="17">
        <f t="shared" si="3"/>
        <v>-5.4000000000000057</v>
      </c>
      <c r="L25" s="8">
        <f>+AVERAGEIFS(Sheet1!$G:$G,Sheet1!$W:$W,Sheet2!$D25)</f>
        <v>2848</v>
      </c>
      <c r="M25" s="17">
        <f>+SUMIFS(Sheet1!$Y:$Y,Sheet1!$W:$W,Sheet2!D25)/I25</f>
        <v>2766.0065389696169</v>
      </c>
      <c r="N25" s="8">
        <f>+SUMIFS(Sheet1!$X:$X,Sheet1!$W:$W,Sheet2!$D25)/J25</f>
        <v>2713.2488356164381</v>
      </c>
      <c r="O25" s="4">
        <f>+SUMIFS(Sheet1!$N:$N,Sheet1!$W:$W,Sheet2!$D25)</f>
        <v>-208116.01079999993</v>
      </c>
      <c r="P25" s="4">
        <f>+SUMIFS(Sheet1!$P:$P,Sheet1!$W:$W,Sheet2!$D25)</f>
        <v>-188243.0184</v>
      </c>
      <c r="Q25" s="4">
        <f>+SUMIFS(Sheet1!$R:$R,Sheet1!$W:$W,Sheet2!$D25)</f>
        <v>-11199.996384000002</v>
      </c>
      <c r="R25" s="4">
        <f>+SUMIFS(Sheet1!AA:AA,Sheet1!$W:$W,Sheet2!$D25)</f>
        <v>52177.935081999996</v>
      </c>
      <c r="S25" s="4">
        <f>+SUMIFS(Sheet1!T:T,Sheet1!$W:$W,Sheet2!$D25)</f>
        <v>-490.65273037543233</v>
      </c>
      <c r="T25" s="4">
        <f>+SUMIFS(Sheet1!U:U,Sheet1!$W:$W,Sheet2!$D25)</f>
        <v>7750.5127303753961</v>
      </c>
      <c r="U25" s="4">
        <f t="shared" si="4"/>
        <v>-140005.21970200003</v>
      </c>
      <c r="V25" s="4">
        <f>+SUMIFS(Sheet1!L:L,Sheet1!$W:$W,Sheet2!$D25)</f>
        <v>2313259.5200000005</v>
      </c>
      <c r="X25" s="28"/>
      <c r="AP25" s="35" t="s">
        <v>147</v>
      </c>
      <c r="AQ25" s="35" t="s">
        <v>126</v>
      </c>
      <c r="AR25" s="35" t="str">
        <f t="shared" ref="AR25:AR49" si="6">+L3</f>
        <v>PTF</v>
      </c>
      <c r="AS25" s="35" t="s">
        <v>152</v>
      </c>
      <c r="AT25" s="35" t="str">
        <f t="shared" ref="AT25:AT49" si="7">+M3</f>
        <v>IDM SP</v>
      </c>
      <c r="AU25" s="35" t="str">
        <f t="shared" ref="AU25:AU49" si="8">+N3</f>
        <v>IDM BP</v>
      </c>
      <c r="AV25" s="35" t="str">
        <f t="shared" ref="AV25:AV49" si="9">+I3</f>
        <v>IDM Sell</v>
      </c>
      <c r="AW25" s="35" t="str">
        <f t="shared" ref="AW25:AW49" si="10">+J3</f>
        <v>IDM Buy</v>
      </c>
      <c r="AX25" s="35" t="s">
        <v>130</v>
      </c>
      <c r="AY25" s="35" t="str">
        <f t="shared" ref="AY25:AY49" si="11">+P3</f>
        <v>Imbalance Cost W/Synergy</v>
      </c>
      <c r="AZ25" s="35" t="str">
        <f t="shared" ref="AZ25:AZ49" si="12">+Q3</f>
        <v>KÜPST</v>
      </c>
      <c r="BA25" s="35" t="str">
        <f t="shared" ref="BA25:BA49" si="13">+R3</f>
        <v>Contract Revenue</v>
      </c>
      <c r="BB25" s="35" t="str">
        <f t="shared" ref="BB25:BB49" si="14">+S3</f>
        <v>IDM Prop</v>
      </c>
      <c r="BC25" s="35" t="str">
        <f t="shared" ref="BC25:BC49" si="15">+T3</f>
        <v>IDM FC Devation</v>
      </c>
      <c r="BD25" s="35" t="str">
        <f t="shared" ref="BD25:BD49" si="16">+U3</f>
        <v>PNL</v>
      </c>
      <c r="BE25" s="35" t="s">
        <v>150</v>
      </c>
      <c r="BF25" s="35" t="s">
        <v>151</v>
      </c>
      <c r="BG25" s="29"/>
    </row>
    <row r="26" spans="2:59" x14ac:dyDescent="0.25">
      <c r="B26" s="9">
        <f t="shared" ca="1" si="0"/>
        <v>3</v>
      </c>
      <c r="C26" s="9">
        <f t="shared" ca="1" si="1"/>
        <v>12</v>
      </c>
      <c r="D26" s="7">
        <f t="shared" si="5"/>
        <v>22</v>
      </c>
      <c r="E26" s="8">
        <f>+SUMIFS(Sheet1!$D:$D,Sheet1!$W:$W,Sheet2!$D26)</f>
        <v>870.41000000000031</v>
      </c>
      <c r="F26" s="8">
        <f>+SUMIFS(Sheet1!$E:$E,Sheet1!$W:$W,Sheet2!$D26)</f>
        <v>742.1400000000001</v>
      </c>
      <c r="G26" s="8">
        <f>+SUMIFS(Sheet1!$F:$F,Sheet1!$W:$W,Sheet2!$D26)</f>
        <v>823.68999999999994</v>
      </c>
      <c r="H26" s="17">
        <f t="shared" si="2"/>
        <v>81.549999999999841</v>
      </c>
      <c r="I26" s="8">
        <f>+SUMIFS(Sheet1!$K:$K,Sheet1!$W:$W,Sheet2!$D26)</f>
        <v>129.9</v>
      </c>
      <c r="J26" s="8">
        <f>+SUMIFS(Sheet1!$J:$J,Sheet1!$W:$W,Sheet2!$D26)</f>
        <v>114.80000000000001</v>
      </c>
      <c r="K26" s="17">
        <f t="shared" si="3"/>
        <v>-15.099999999999994</v>
      </c>
      <c r="L26" s="8">
        <f>+AVERAGEIFS(Sheet1!$G:$G,Sheet1!$W:$W,Sheet2!$D26)</f>
        <v>2280.46</v>
      </c>
      <c r="M26" s="17">
        <f>+SUMIFS(Sheet1!$Y:$Y,Sheet1!$W:$W,Sheet2!D26)/I26</f>
        <v>2151.1788298691299</v>
      </c>
      <c r="N26" s="8">
        <f>+SUMIFS(Sheet1!$X:$X,Sheet1!$W:$W,Sheet2!$D26)/J26</f>
        <v>2138.0341463414634</v>
      </c>
      <c r="O26" s="4">
        <f>+SUMIFS(Sheet1!$N:$N,Sheet1!$W:$W,Sheet2!$D26)</f>
        <v>-172441.78812000001</v>
      </c>
      <c r="P26" s="4">
        <f>+SUMIFS(Sheet1!$P:$P,Sheet1!$W:$W,Sheet2!$D26)</f>
        <v>-146362.58675200012</v>
      </c>
      <c r="Q26" s="4">
        <f>+SUMIFS(Sheet1!$R:$R,Sheet1!$W:$W,Sheet2!$D26)</f>
        <v>-7069.1226988199987</v>
      </c>
      <c r="R26" s="4">
        <f>+SUMIFS(Sheet1!AA:AA,Sheet1!$W:$W,Sheet2!$D26)</f>
        <v>41989.24561985999</v>
      </c>
      <c r="S26" s="4">
        <f>+SUMIFS(Sheet1!T:T,Sheet1!$W:$W,Sheet2!$D26)</f>
        <v>-2914.8241712062218</v>
      </c>
      <c r="T26" s="4">
        <f>+SUMIFS(Sheet1!U:U,Sheet1!$W:$W,Sheet2!$D26)</f>
        <v>2471.68817120623</v>
      </c>
      <c r="U26" s="4">
        <f t="shared" si="4"/>
        <v>-111885.59983096013</v>
      </c>
      <c r="V26" s="4">
        <f>+SUMIFS(Sheet1!L:L,Sheet1!$W:$W,Sheet2!$D26)</f>
        <v>1878392.0973999992</v>
      </c>
      <c r="X26" s="28"/>
      <c r="AP26" s="30">
        <f ca="1">+TODAY()-1</f>
        <v>45728</v>
      </c>
      <c r="AQ26" s="7">
        <v>0</v>
      </c>
      <c r="AR26" s="31">
        <f t="shared" si="6"/>
        <v>2425</v>
      </c>
      <c r="AS26" s="31">
        <f>+AVERAGEIFS(Sheet1!V:V,Sheet1!W:W,Sheet2!AQ26)</f>
        <v>1651</v>
      </c>
      <c r="AT26" s="31">
        <f t="shared" si="7"/>
        <v>2068.1877959927142</v>
      </c>
      <c r="AU26" s="31">
        <f t="shared" si="8"/>
        <v>2063.9538626609447</v>
      </c>
      <c r="AV26">
        <f t="shared" si="9"/>
        <v>54.900000000000006</v>
      </c>
      <c r="AW26">
        <f t="shared" si="10"/>
        <v>46.6</v>
      </c>
      <c r="AX26" s="17">
        <f t="shared" ref="AX26:AX49" si="17">+H4</f>
        <v>44.330000000000098</v>
      </c>
      <c r="AY26" s="4">
        <f t="shared" si="11"/>
        <v>-44735.477636525313</v>
      </c>
      <c r="AZ26" s="4">
        <f t="shared" si="12"/>
        <v>-4215.8188499999997</v>
      </c>
      <c r="BA26" s="4">
        <f t="shared" si="13"/>
        <v>15257.127946000001</v>
      </c>
      <c r="BB26" s="4">
        <f t="shared" si="14"/>
        <v>-3022.8672941176501</v>
      </c>
      <c r="BC26" s="4">
        <f t="shared" si="15"/>
        <v>258.62729411763718</v>
      </c>
      <c r="BD26" s="4">
        <f t="shared" si="16"/>
        <v>-36458.408540525328</v>
      </c>
      <c r="BE26" s="20">
        <f t="shared" ref="BE26:BE49" si="18">+ABS($G4-E4)/$G4</f>
        <v>1.3795486563355717E-2</v>
      </c>
      <c r="BF26" s="36">
        <f t="shared" ref="BF26:BF49" si="19">+ABS($G4-F4)/$G4</f>
        <v>0.11783312511629168</v>
      </c>
      <c r="BG26" s="29"/>
    </row>
    <row r="27" spans="2:59" x14ac:dyDescent="0.25">
      <c r="B27" s="9">
        <f t="shared" ca="1" si="0"/>
        <v>3</v>
      </c>
      <c r="C27" s="9">
        <f t="shared" ca="1" si="1"/>
        <v>12</v>
      </c>
      <c r="D27" s="7">
        <f t="shared" si="5"/>
        <v>23</v>
      </c>
      <c r="E27" s="8">
        <f>+SUMIFS(Sheet1!$D:$D,Sheet1!$W:$W,Sheet2!$D27)</f>
        <v>962.59000000000015</v>
      </c>
      <c r="F27" s="8">
        <f>+SUMIFS(Sheet1!$E:$E,Sheet1!$W:$W,Sheet2!$D27)</f>
        <v>805.51</v>
      </c>
      <c r="G27" s="8">
        <f>+SUMIFS(Sheet1!$F:$F,Sheet1!$W:$W,Sheet2!$D27)</f>
        <v>842.56000000000029</v>
      </c>
      <c r="H27" s="17">
        <f t="shared" si="2"/>
        <v>37.050000000000296</v>
      </c>
      <c r="I27" s="8">
        <f>+SUMIFS(Sheet1!$K:$K,Sheet1!$W:$W,Sheet2!$D27)</f>
        <v>226.29999999999998</v>
      </c>
      <c r="J27" s="8">
        <f>+SUMIFS(Sheet1!$J:$J,Sheet1!$W:$W,Sheet2!$D27)</f>
        <v>189.6</v>
      </c>
      <c r="K27" s="17">
        <f t="shared" si="3"/>
        <v>-36.699999999999989</v>
      </c>
      <c r="L27" s="8">
        <f>+AVERAGEIFS(Sheet1!$G:$G,Sheet1!$W:$W,Sheet2!$D27)</f>
        <v>2299.9800000000018</v>
      </c>
      <c r="M27" s="17">
        <f>+SUMIFS(Sheet1!$Y:$Y,Sheet1!$W:$W,Sheet2!D27)/I27</f>
        <v>2033.9306672558553</v>
      </c>
      <c r="N27" s="8">
        <f>+SUMIFS(Sheet1!$X:$X,Sheet1!$W:$W,Sheet2!$D27)/J27</f>
        <v>1966.8099156118146</v>
      </c>
      <c r="O27" s="4">
        <f>+SUMIFS(Sheet1!$N:$N,Sheet1!$W:$W,Sheet2!$D27)</f>
        <v>-120044.27707199998</v>
      </c>
      <c r="P27" s="4">
        <f>+SUMIFS(Sheet1!$P:$P,Sheet1!$W:$W,Sheet2!$D27)</f>
        <v>-86361.143706000046</v>
      </c>
      <c r="Q27" s="4">
        <f>+SUMIFS(Sheet1!$R:$R,Sheet1!$W:$W,Sheet2!$D27)</f>
        <v>-5542.9288001999994</v>
      </c>
      <c r="R27" s="4">
        <f>+SUMIFS(Sheet1!AA:AA,Sheet1!$W:$W,Sheet2!$D27)</f>
        <v>43477.940080639994</v>
      </c>
      <c r="S27" s="4">
        <f>+SUMIFS(Sheet1!T:T,Sheet1!$W:$W,Sheet2!$D27)</f>
        <v>-16537.094615649155</v>
      </c>
      <c r="T27" s="4">
        <f>+SUMIFS(Sheet1!U:U,Sheet1!$W:$W,Sheet2!$D27)</f>
        <v>19499.178615649169</v>
      </c>
      <c r="U27" s="4">
        <f>+T27+S27+R27+Q27+P27</f>
        <v>-45464.048425560031</v>
      </c>
      <c r="V27" s="4">
        <f>+SUMIFS(Sheet1!L:L,Sheet1!$W:$W,Sheet2!$D27)</f>
        <v>1937871.1488000005</v>
      </c>
      <c r="X27" s="28"/>
      <c r="AP27" s="30">
        <f t="shared" ref="AP27:AP49" ca="1" si="20">+TODAY()-1</f>
        <v>45728</v>
      </c>
      <c r="AQ27" s="7">
        <f>+AQ26+1</f>
        <v>1</v>
      </c>
      <c r="AR27" s="31">
        <f t="shared" si="6"/>
        <v>2349.9800000000023</v>
      </c>
      <c r="AS27" s="31">
        <f>+AVERAGEIFS(Sheet1!V:V,Sheet1!W:W,Sheet2!AQ27)</f>
        <v>1451</v>
      </c>
      <c r="AT27" s="31">
        <f t="shared" si="7"/>
        <v>1932.5856858846919</v>
      </c>
      <c r="AU27" s="31">
        <f t="shared" si="8"/>
        <v>1948.3852272727272</v>
      </c>
      <c r="AV27">
        <f t="shared" si="9"/>
        <v>50.3</v>
      </c>
      <c r="AW27">
        <f t="shared" si="10"/>
        <v>44.000000000000007</v>
      </c>
      <c r="AX27" s="17">
        <f t="shared" si="17"/>
        <v>62.910000000000196</v>
      </c>
      <c r="AY27" s="4">
        <f t="shared" si="11"/>
        <v>-69072.554418</v>
      </c>
      <c r="AZ27" s="4">
        <f t="shared" si="12"/>
        <v>-5066.0304844800012</v>
      </c>
      <c r="BA27" s="4">
        <f t="shared" si="13"/>
        <v>17097.855239719996</v>
      </c>
      <c r="BB27" s="4">
        <f t="shared" si="14"/>
        <v>-2788.3337385620894</v>
      </c>
      <c r="BC27" s="4">
        <f t="shared" si="15"/>
        <v>-536.4302614379103</v>
      </c>
      <c r="BD27" s="4">
        <f t="shared" si="16"/>
        <v>-60365.493662760004</v>
      </c>
      <c r="BE27" s="20">
        <f t="shared" si="18"/>
        <v>4.2113607649813367E-2</v>
      </c>
      <c r="BF27" s="36">
        <f t="shared" si="19"/>
        <v>0.15584512101469064</v>
      </c>
      <c r="BG27" s="29"/>
    </row>
    <row r="28" spans="2:59" x14ac:dyDescent="0.25">
      <c r="E28" s="18">
        <f t="shared" ref="E28:N28" si="21">+AVERAGE(E4:E27)</f>
        <v>638.82125000000008</v>
      </c>
      <c r="F28" s="18">
        <f t="shared" si="21"/>
        <v>574.81999999999994</v>
      </c>
      <c r="G28" s="18">
        <f t="shared" si="21"/>
        <v>640.12583333333328</v>
      </c>
      <c r="H28" s="18">
        <f t="shared" si="21"/>
        <v>65.305833333333297</v>
      </c>
      <c r="I28" s="18">
        <f t="shared" si="21"/>
        <v>112.77916666666668</v>
      </c>
      <c r="J28" s="18">
        <f t="shared" si="21"/>
        <v>108.80833333333334</v>
      </c>
      <c r="K28" s="18">
        <f t="shared" si="21"/>
        <v>-3.9708333333333354</v>
      </c>
      <c r="L28" s="18">
        <f t="shared" si="21"/>
        <v>2415.0025000000001</v>
      </c>
      <c r="M28" s="18">
        <f t="shared" si="21"/>
        <v>2090.0947419422419</v>
      </c>
      <c r="N28" s="18">
        <f t="shared" si="21"/>
        <v>2080.1391634828447</v>
      </c>
      <c r="O28" s="19">
        <f>+SUM(O4:O27)</f>
        <v>-2715119.8904090002</v>
      </c>
      <c r="P28" s="19">
        <f t="shared" ref="P28:V28" si="22">+SUM(P4:P27)</f>
        <v>-2351760.110490371</v>
      </c>
      <c r="Q28" s="19">
        <f t="shared" si="22"/>
        <v>-163376.13960695997</v>
      </c>
      <c r="R28" s="19">
        <f t="shared" si="22"/>
        <v>728497.90915524994</v>
      </c>
      <c r="S28" s="19">
        <f t="shared" si="22"/>
        <v>-20882.434340679778</v>
      </c>
      <c r="T28" s="19">
        <f t="shared" si="22"/>
        <v>66606.583340679892</v>
      </c>
      <c r="U28" s="19">
        <f t="shared" si="22"/>
        <v>-1740914.1919420811</v>
      </c>
      <c r="V28" s="19">
        <f t="shared" si="22"/>
        <v>36660666.145500004</v>
      </c>
      <c r="X28" s="28"/>
      <c r="AP28" s="30">
        <f t="shared" ca="1" si="20"/>
        <v>45728</v>
      </c>
      <c r="AQ28" s="7">
        <f t="shared" ref="AQ28:AQ49" si="23">+AQ27+1</f>
        <v>2</v>
      </c>
      <c r="AR28" s="31">
        <f t="shared" si="6"/>
        <v>2193</v>
      </c>
      <c r="AS28" s="31">
        <f>+AVERAGEIFS(Sheet1!V:V,Sheet1!W:W,Sheet2!AQ28)</f>
        <v>1803</v>
      </c>
      <c r="AT28" s="31">
        <f t="shared" si="7"/>
        <v>1922.8904761904766</v>
      </c>
      <c r="AU28" s="31">
        <f t="shared" si="8"/>
        <v>1921.2639225181599</v>
      </c>
      <c r="AV28">
        <f t="shared" si="9"/>
        <v>56.699999999999996</v>
      </c>
      <c r="AW28">
        <f t="shared" si="10"/>
        <v>41.300000000000004</v>
      </c>
      <c r="AX28" s="17">
        <f t="shared" si="17"/>
        <v>74.339999999999804</v>
      </c>
      <c r="AY28" s="4">
        <f t="shared" si="11"/>
        <v>-35636.72730000002</v>
      </c>
      <c r="AZ28" s="4">
        <f t="shared" si="12"/>
        <v>-4720.6101329999992</v>
      </c>
      <c r="BA28" s="4">
        <f t="shared" si="13"/>
        <v>16828.286077000001</v>
      </c>
      <c r="BB28" s="4">
        <f t="shared" si="14"/>
        <v>-3953.5300000000016</v>
      </c>
      <c r="BC28" s="4">
        <f t="shared" si="15"/>
        <v>-138.97999999999601</v>
      </c>
      <c r="BD28" s="4">
        <f t="shared" si="16"/>
        <v>-27621.561356000017</v>
      </c>
      <c r="BE28" s="20">
        <f t="shared" si="18"/>
        <v>5.4835281615302676E-2</v>
      </c>
      <c r="BF28" s="36">
        <f t="shared" si="19"/>
        <v>0.17555791710945759</v>
      </c>
      <c r="BG28" s="29"/>
    </row>
    <row r="29" spans="2:59" x14ac:dyDescent="0.25">
      <c r="X29" s="28"/>
      <c r="AP29" s="30">
        <f t="shared" ca="1" si="20"/>
        <v>45728</v>
      </c>
      <c r="AQ29" s="7">
        <f t="shared" si="23"/>
        <v>3</v>
      </c>
      <c r="AR29" s="31">
        <f t="shared" si="6"/>
        <v>2009.0099999999995</v>
      </c>
      <c r="AS29" s="31">
        <f>+AVERAGEIFS(Sheet1!V:V,Sheet1!W:W,Sheet2!AQ29)</f>
        <v>1847</v>
      </c>
      <c r="AT29" s="31">
        <f t="shared" si="7"/>
        <v>1998.6208933717578</v>
      </c>
      <c r="AU29" s="31">
        <f t="shared" si="8"/>
        <v>2032.0571955719545</v>
      </c>
      <c r="AV29">
        <f t="shared" si="9"/>
        <v>69.399999999999991</v>
      </c>
      <c r="AW29">
        <f t="shared" si="10"/>
        <v>54.20000000000001</v>
      </c>
      <c r="AX29" s="17">
        <f t="shared" si="17"/>
        <v>69.479999999999905</v>
      </c>
      <c r="AY29" s="4">
        <f t="shared" si="11"/>
        <v>-16335.353168177751</v>
      </c>
      <c r="AZ29" s="4">
        <f t="shared" si="12"/>
        <v>-4660.8409206900005</v>
      </c>
      <c r="BA29" s="4">
        <f t="shared" si="13"/>
        <v>15129.752888419996</v>
      </c>
      <c r="BB29" s="4">
        <f t="shared" si="14"/>
        <v>320.5150689655182</v>
      </c>
      <c r="BC29" s="4">
        <f t="shared" si="15"/>
        <v>-2290.6770689655118</v>
      </c>
      <c r="BD29" s="4">
        <f t="shared" si="16"/>
        <v>-7836.6032004477474</v>
      </c>
      <c r="BE29" s="20">
        <f t="shared" si="18"/>
        <v>3.6149958867081507E-2</v>
      </c>
      <c r="BF29" s="36">
        <f t="shared" si="19"/>
        <v>0.16330943706663512</v>
      </c>
      <c r="BG29" s="29"/>
    </row>
    <row r="30" spans="2:59" x14ac:dyDescent="0.25">
      <c r="E30" s="7" t="s">
        <v>139</v>
      </c>
      <c r="F30" s="7" t="s">
        <v>140</v>
      </c>
      <c r="G30" s="7" t="s">
        <v>18</v>
      </c>
      <c r="H30" s="7" t="s">
        <v>141</v>
      </c>
      <c r="I30" s="7" t="s">
        <v>142</v>
      </c>
      <c r="J30" s="7" t="s">
        <v>144</v>
      </c>
      <c r="X30" s="28"/>
      <c r="AP30" s="30">
        <f t="shared" ca="1" si="20"/>
        <v>45728</v>
      </c>
      <c r="AQ30" s="7">
        <f t="shared" si="23"/>
        <v>4</v>
      </c>
      <c r="AR30" s="31">
        <f t="shared" si="6"/>
        <v>2300.0100000000011</v>
      </c>
      <c r="AS30" s="31">
        <f>+AVERAGEIFS(Sheet1!V:V,Sheet1!W:W,Sheet2!AQ30)</f>
        <v>1651</v>
      </c>
      <c r="AT30" s="31">
        <f t="shared" si="7"/>
        <v>1974.0462745098039</v>
      </c>
      <c r="AU30" s="31">
        <f t="shared" si="8"/>
        <v>1970.7844017094019</v>
      </c>
      <c r="AV30">
        <f t="shared" si="9"/>
        <v>51</v>
      </c>
      <c r="AW30">
        <f t="shared" si="10"/>
        <v>46.79999999999999</v>
      </c>
      <c r="AX30" s="17">
        <f t="shared" si="17"/>
        <v>59.849999999999966</v>
      </c>
      <c r="AY30" s="4">
        <f t="shared" si="11"/>
        <v>-52657.864744000028</v>
      </c>
      <c r="AZ30" s="4">
        <f t="shared" si="12"/>
        <v>-4908.3501405600009</v>
      </c>
      <c r="BA30" s="4">
        <f t="shared" si="13"/>
        <v>18062.282672939997</v>
      </c>
      <c r="BB30" s="4">
        <f t="shared" si="14"/>
        <v>-1407.0420000000022</v>
      </c>
      <c r="BC30" s="4">
        <f t="shared" si="15"/>
        <v>190.6500000000012</v>
      </c>
      <c r="BD30" s="4">
        <f t="shared" si="16"/>
        <v>-40720.324211620027</v>
      </c>
      <c r="BE30" s="20">
        <f t="shared" si="18"/>
        <v>2.5832045575109085E-3</v>
      </c>
      <c r="BF30" s="36">
        <f t="shared" si="19"/>
        <v>0.13803999354198854</v>
      </c>
      <c r="BG30" s="29"/>
    </row>
    <row r="31" spans="2:59" x14ac:dyDescent="0.25">
      <c r="E31" s="20">
        <f t="shared" ref="E31:E55" si="24">+P4/$V4</f>
        <v>-4.9035431391850202E-2</v>
      </c>
      <c r="F31" s="20">
        <f t="shared" ref="F31:F55" si="25">+Q4/$V4</f>
        <v>-4.6210414396214879E-3</v>
      </c>
      <c r="G31" s="20">
        <f t="shared" ref="G31:G55" si="26">+R4/$V4</f>
        <v>1.6723636142020923E-2</v>
      </c>
      <c r="H31" s="20">
        <f t="shared" ref="H31:H55" si="27">+S4/$V4</f>
        <v>-3.3134239229928339E-3</v>
      </c>
      <c r="I31" s="20">
        <f t="shared" ref="I31:I55" si="28">+T4/$V4</f>
        <v>2.8348643195017171E-4</v>
      </c>
      <c r="J31" s="20">
        <f>+F31+E31+H31+I31+G31</f>
        <v>-3.9962774180493432E-2</v>
      </c>
      <c r="K31" s="20"/>
      <c r="X31" s="28"/>
      <c r="AP31" s="30">
        <f t="shared" ca="1" si="20"/>
        <v>45728</v>
      </c>
      <c r="AQ31" s="7">
        <f t="shared" si="23"/>
        <v>5</v>
      </c>
      <c r="AR31" s="31">
        <f t="shared" si="6"/>
        <v>2450.0100000000016</v>
      </c>
      <c r="AS31" s="31">
        <f>+AVERAGEIFS(Sheet1!V:V,Sheet1!W:W,Sheet2!AQ31)</f>
        <v>1651</v>
      </c>
      <c r="AT31" s="31">
        <f t="shared" si="7"/>
        <v>2044.2050420168068</v>
      </c>
      <c r="AU31" s="31">
        <f t="shared" si="8"/>
        <v>2032.1778125000001</v>
      </c>
      <c r="AV31">
        <f t="shared" si="9"/>
        <v>35.700000000000003</v>
      </c>
      <c r="AW31">
        <f t="shared" si="10"/>
        <v>32</v>
      </c>
      <c r="AX31" s="17">
        <f t="shared" si="17"/>
        <v>54.989999999999895</v>
      </c>
      <c r="AY31" s="4">
        <f t="shared" si="11"/>
        <v>-61494.094226999929</v>
      </c>
      <c r="AZ31" s="4">
        <f t="shared" si="12"/>
        <v>-4417.6546811700009</v>
      </c>
      <c r="BA31" s="4">
        <f t="shared" si="13"/>
        <v>19542.275182810001</v>
      </c>
      <c r="BB31" s="4">
        <f t="shared" si="14"/>
        <v>-1577.3470000000002</v>
      </c>
      <c r="BC31" s="4">
        <f t="shared" si="15"/>
        <v>460.73999999999933</v>
      </c>
      <c r="BD31" s="4">
        <f t="shared" si="16"/>
        <v>-47486.080725359927</v>
      </c>
      <c r="BE31" s="20">
        <f t="shared" si="18"/>
        <v>1.8636508442179296E-2</v>
      </c>
      <c r="BF31" s="36">
        <f t="shared" si="19"/>
        <v>0.12513084239748762</v>
      </c>
      <c r="BG31" s="29"/>
    </row>
    <row r="32" spans="2:59" x14ac:dyDescent="0.25">
      <c r="E32" s="20">
        <f t="shared" si="24"/>
        <v>-7.2813997819506024E-2</v>
      </c>
      <c r="F32" s="20">
        <f t="shared" si="25"/>
        <v>-5.3404414496990129E-3</v>
      </c>
      <c r="G32" s="20">
        <f t="shared" si="26"/>
        <v>1.8023992374875449E-2</v>
      </c>
      <c r="H32" s="20">
        <f t="shared" si="27"/>
        <v>-2.9393690224782886E-3</v>
      </c>
      <c r="I32" s="20">
        <f t="shared" si="28"/>
        <v>-5.6548700443715284E-4</v>
      </c>
      <c r="J32" s="20">
        <f t="shared" ref="J32:J50" si="29">+F32+E32+H32+I32+G32</f>
        <v>-6.3635302921245029E-2</v>
      </c>
      <c r="K32" s="20"/>
      <c r="X32" s="28"/>
      <c r="AP32" s="30">
        <f t="shared" ca="1" si="20"/>
        <v>45728</v>
      </c>
      <c r="AQ32" s="7">
        <f t="shared" si="23"/>
        <v>6</v>
      </c>
      <c r="AR32" s="31">
        <f t="shared" si="6"/>
        <v>2800</v>
      </c>
      <c r="AS32" s="31">
        <f>+AVERAGEIFS(Sheet1!V:V,Sheet1!W:W,Sheet2!AQ32)</f>
        <v>1651</v>
      </c>
      <c r="AT32" s="31">
        <f t="shared" si="7"/>
        <v>2424.8889221556883</v>
      </c>
      <c r="AU32" s="31">
        <f t="shared" si="8"/>
        <v>2421.1332778702167</v>
      </c>
      <c r="AV32">
        <f t="shared" si="9"/>
        <v>66.800000000000011</v>
      </c>
      <c r="AW32">
        <f t="shared" si="10"/>
        <v>60.099999999999994</v>
      </c>
      <c r="AX32" s="17">
        <f t="shared" si="17"/>
        <v>38.1400000000001</v>
      </c>
      <c r="AY32" s="4">
        <f t="shared" si="11"/>
        <v>-69246.520809588401</v>
      </c>
      <c r="AZ32" s="4">
        <f t="shared" si="12"/>
        <v>-5332.3116000000009</v>
      </c>
      <c r="BA32" s="4">
        <f t="shared" si="13"/>
        <v>20576.606866999999</v>
      </c>
      <c r="BB32" s="4">
        <f t="shared" si="14"/>
        <v>-2403.8215309446277</v>
      </c>
      <c r="BC32" s="4">
        <f t="shared" si="15"/>
        <v>116.29153094462821</v>
      </c>
      <c r="BD32" s="4">
        <f t="shared" si="16"/>
        <v>-56289.755542588406</v>
      </c>
      <c r="BE32" s="20">
        <f t="shared" si="18"/>
        <v>5.6399486640998614E-2</v>
      </c>
      <c r="BF32" s="36">
        <f t="shared" si="19"/>
        <v>8.8997783222494672E-2</v>
      </c>
      <c r="BG32" s="29"/>
    </row>
    <row r="33" spans="5:59" x14ac:dyDescent="0.25">
      <c r="E33" s="20">
        <f t="shared" si="24"/>
        <v>-3.8375764900363277E-2</v>
      </c>
      <c r="F33" s="20">
        <f t="shared" si="25"/>
        <v>-5.0834360609280883E-3</v>
      </c>
      <c r="G33" s="20">
        <f t="shared" si="26"/>
        <v>1.8121707549924437E-2</v>
      </c>
      <c r="H33" s="20">
        <f t="shared" si="27"/>
        <v>-4.2573981760253609E-3</v>
      </c>
      <c r="I33" s="20">
        <f t="shared" si="28"/>
        <v>-1.4966199788644263E-4</v>
      </c>
      <c r="J33" s="20">
        <f t="shared" si="29"/>
        <v>-2.9744553585278732E-2</v>
      </c>
      <c r="K33" s="20"/>
      <c r="X33" s="28"/>
      <c r="AP33" s="30">
        <f t="shared" ca="1" si="20"/>
        <v>45728</v>
      </c>
      <c r="AQ33" s="7">
        <f t="shared" si="23"/>
        <v>7</v>
      </c>
      <c r="AR33" s="31">
        <f t="shared" si="6"/>
        <v>2674.989999999998</v>
      </c>
      <c r="AS33" s="31">
        <f>+AVERAGEIFS(Sheet1!V:V,Sheet1!W:W,Sheet2!AQ33)</f>
        <v>1847</v>
      </c>
      <c r="AT33" s="31">
        <f t="shared" si="7"/>
        <v>2137.4736564805066</v>
      </c>
      <c r="AU33" s="31">
        <f t="shared" si="8"/>
        <v>2121.059131736527</v>
      </c>
      <c r="AV33">
        <f t="shared" si="9"/>
        <v>94.899999999999991</v>
      </c>
      <c r="AW33">
        <f t="shared" si="10"/>
        <v>66.800000000000011</v>
      </c>
      <c r="AX33" s="17">
        <f t="shared" si="17"/>
        <v>49.290000000000191</v>
      </c>
      <c r="AY33" s="4">
        <f t="shared" si="11"/>
        <v>-51613.810689999984</v>
      </c>
      <c r="AZ33" s="4">
        <f t="shared" si="12"/>
        <v>-5491.6153705200022</v>
      </c>
      <c r="BA33" s="4">
        <f t="shared" si="13"/>
        <v>22355.017760119994</v>
      </c>
      <c r="BB33" s="4">
        <f t="shared" si="14"/>
        <v>-17131.575921119595</v>
      </c>
      <c r="BC33" s="4">
        <f t="shared" si="15"/>
        <v>3123.8569211195941</v>
      </c>
      <c r="BD33" s="4">
        <f t="shared" si="16"/>
        <v>-48758.127300399996</v>
      </c>
      <c r="BE33" s="20">
        <f t="shared" si="18"/>
        <v>2.6698873474273382E-2</v>
      </c>
      <c r="BF33" s="36">
        <f t="shared" si="19"/>
        <v>0.10536328851456822</v>
      </c>
      <c r="BG33" s="29"/>
    </row>
    <row r="34" spans="5:59" x14ac:dyDescent="0.25">
      <c r="E34" s="20">
        <f t="shared" si="24"/>
        <v>-1.911163760926991E-2</v>
      </c>
      <c r="F34" s="20">
        <f t="shared" si="25"/>
        <v>-5.4529768480432485E-3</v>
      </c>
      <c r="G34" s="20">
        <f t="shared" si="26"/>
        <v>1.7701138833323648E-2</v>
      </c>
      <c r="H34" s="20">
        <f t="shared" si="27"/>
        <v>3.7498839378092603E-4</v>
      </c>
      <c r="I34" s="20">
        <f t="shared" si="28"/>
        <v>-2.6799904214631098E-3</v>
      </c>
      <c r="J34" s="20">
        <f t="shared" si="29"/>
        <v>-9.1684776516716936E-3</v>
      </c>
      <c r="K34" s="20"/>
      <c r="X34" s="28"/>
      <c r="AP34" s="30">
        <f t="shared" ca="1" si="20"/>
        <v>45728</v>
      </c>
      <c r="AQ34" s="7">
        <f t="shared" si="23"/>
        <v>8</v>
      </c>
      <c r="AR34" s="31">
        <f t="shared" si="6"/>
        <v>2950</v>
      </c>
      <c r="AS34" s="31">
        <f>+AVERAGEIFS(Sheet1!V:V,Sheet1!W:W,Sheet2!AQ34)</f>
        <v>2950</v>
      </c>
      <c r="AT34" s="31">
        <f t="shared" si="7"/>
        <v>2700.5492822966507</v>
      </c>
      <c r="AU34" s="31">
        <f t="shared" si="8"/>
        <v>2696.9448382126347</v>
      </c>
      <c r="AV34">
        <f t="shared" si="9"/>
        <v>62.699999999999996</v>
      </c>
      <c r="AW34">
        <f t="shared" si="10"/>
        <v>64.900000000000006</v>
      </c>
      <c r="AX34" s="17">
        <f t="shared" si="17"/>
        <v>62.169999999999732</v>
      </c>
      <c r="AY34" s="4">
        <f t="shared" si="11"/>
        <v>-9627.0300000000025</v>
      </c>
      <c r="AZ34" s="4">
        <f t="shared" si="12"/>
        <v>-7907.2360499999986</v>
      </c>
      <c r="BA34" s="4">
        <f t="shared" si="13"/>
        <v>34341.333622999999</v>
      </c>
      <c r="BB34" s="4">
        <f t="shared" si="14"/>
        <v>583.0851533742466</v>
      </c>
      <c r="BC34" s="4">
        <f t="shared" si="15"/>
        <v>199.63484662576701</v>
      </c>
      <c r="BD34" s="4">
        <f t="shared" si="16"/>
        <v>17589.787573000012</v>
      </c>
      <c r="BE34" s="20">
        <f t="shared" si="18"/>
        <v>1.0617276206009277E-2</v>
      </c>
      <c r="BF34" s="36">
        <f t="shared" si="19"/>
        <v>9.7500156828303972E-2</v>
      </c>
      <c r="BG34" s="29"/>
    </row>
    <row r="35" spans="5:59" x14ac:dyDescent="0.25">
      <c r="E35" s="20">
        <f t="shared" si="24"/>
        <v>-5.2804908688088542E-2</v>
      </c>
      <c r="F35" s="20">
        <f t="shared" si="25"/>
        <v>-4.9220564153423943E-3</v>
      </c>
      <c r="G35" s="20">
        <f t="shared" si="26"/>
        <v>1.8112720519145552E-2</v>
      </c>
      <c r="H35" s="20">
        <f t="shared" si="27"/>
        <v>-1.410971080797031E-3</v>
      </c>
      <c r="I35" s="20">
        <f t="shared" si="28"/>
        <v>1.9118237874488127E-4</v>
      </c>
      <c r="J35" s="20">
        <f t="shared" si="29"/>
        <v>-4.0834033286337536E-2</v>
      </c>
      <c r="K35" s="20"/>
      <c r="X35" s="28"/>
      <c r="AP35" s="30">
        <f t="shared" ca="1" si="20"/>
        <v>45728</v>
      </c>
      <c r="AQ35" s="7">
        <f t="shared" si="23"/>
        <v>9</v>
      </c>
      <c r="AR35" s="31">
        <f t="shared" si="6"/>
        <v>2600</v>
      </c>
      <c r="AS35" s="31">
        <f>+AVERAGEIFS(Sheet1!V:V,Sheet1!W:W,Sheet2!AQ35)</f>
        <v>1847</v>
      </c>
      <c r="AT35" s="31">
        <f t="shared" si="7"/>
        <v>1869.7946208112864</v>
      </c>
      <c r="AU35" s="31">
        <f t="shared" si="8"/>
        <v>1959.2055905511809</v>
      </c>
      <c r="AV35">
        <f t="shared" si="9"/>
        <v>113.4</v>
      </c>
      <c r="AW35">
        <f t="shared" si="10"/>
        <v>127.00000000000001</v>
      </c>
      <c r="AX35" s="17">
        <f t="shared" si="17"/>
        <v>83.790000000000077</v>
      </c>
      <c r="AY35" s="4">
        <f t="shared" si="11"/>
        <v>-78303.72480000004</v>
      </c>
      <c r="AZ35" s="4">
        <f t="shared" si="12"/>
        <v>-6039.93</v>
      </c>
      <c r="BA35" s="4">
        <f t="shared" si="13"/>
        <v>35806.540966999994</v>
      </c>
      <c r="BB35" s="4">
        <f t="shared" si="14"/>
        <v>2378.1117582417774</v>
      </c>
      <c r="BC35" s="4">
        <f t="shared" si="15"/>
        <v>-3802.511758241762</v>
      </c>
      <c r="BD35" s="4">
        <f t="shared" si="16"/>
        <v>-49961.513833000034</v>
      </c>
      <c r="BE35" s="20">
        <f t="shared" si="18"/>
        <v>4.5390204774936396E-2</v>
      </c>
      <c r="BF35" s="36">
        <f t="shared" si="19"/>
        <v>0.11295649712182702</v>
      </c>
      <c r="BG35" s="29"/>
    </row>
    <row r="36" spans="5:59" x14ac:dyDescent="0.25">
      <c r="E36" s="20">
        <f t="shared" si="24"/>
        <v>-5.7114476515910957E-2</v>
      </c>
      <c r="F36" s="20">
        <f t="shared" si="25"/>
        <v>-4.1030287170618516E-3</v>
      </c>
      <c r="G36" s="20">
        <f t="shared" si="26"/>
        <v>1.8150471700191493E-2</v>
      </c>
      <c r="H36" s="20">
        <f t="shared" si="27"/>
        <v>-1.4650081332426145E-3</v>
      </c>
      <c r="I36" s="20">
        <f t="shared" si="28"/>
        <v>4.279260348611949E-4</v>
      </c>
      <c r="J36" s="20">
        <f t="shared" si="29"/>
        <v>-4.4104115631162732E-2</v>
      </c>
      <c r="K36" s="20"/>
      <c r="X36" s="28"/>
      <c r="AP36" s="30">
        <f t="shared" ca="1" si="20"/>
        <v>45728</v>
      </c>
      <c r="AQ36" s="7">
        <f t="shared" si="23"/>
        <v>10</v>
      </c>
      <c r="AR36" s="31">
        <f t="shared" si="6"/>
        <v>2480.8099999999986</v>
      </c>
      <c r="AS36" s="31">
        <f>+AVERAGEIFS(Sheet1!V:V,Sheet1!W:W,Sheet2!AQ36)</f>
        <v>660</v>
      </c>
      <c r="AT36" s="31">
        <f t="shared" si="7"/>
        <v>2190.8271645021637</v>
      </c>
      <c r="AU36" s="31">
        <f t="shared" si="8"/>
        <v>2197.7315954118881</v>
      </c>
      <c r="AV36">
        <f t="shared" si="9"/>
        <v>92.40000000000002</v>
      </c>
      <c r="AW36">
        <f t="shared" si="10"/>
        <v>95.899999999999977</v>
      </c>
      <c r="AX36" s="17">
        <f t="shared" si="17"/>
        <v>73.499999999999886</v>
      </c>
      <c r="AY36" s="4">
        <f t="shared" si="11"/>
        <v>-183917.2413870001</v>
      </c>
      <c r="AZ36" s="4">
        <f t="shared" si="12"/>
        <v>-7209.9582565199998</v>
      </c>
      <c r="BA36" s="4">
        <f t="shared" si="13"/>
        <v>35433.084977350001</v>
      </c>
      <c r="BB36" s="4">
        <f t="shared" si="14"/>
        <v>976.70267213116063</v>
      </c>
      <c r="BC36" s="4">
        <f t="shared" si="15"/>
        <v>-623.89767213114055</v>
      </c>
      <c r="BD36" s="4">
        <f t="shared" si="16"/>
        <v>-155341.30966617007</v>
      </c>
      <c r="BE36" s="20">
        <f t="shared" si="18"/>
        <v>3.246803167362828E-2</v>
      </c>
      <c r="BF36" s="36">
        <f t="shared" si="19"/>
        <v>9.417522999256836E-2</v>
      </c>
      <c r="BG36" s="29"/>
    </row>
    <row r="37" spans="5:59" x14ac:dyDescent="0.25">
      <c r="E37" s="20">
        <f t="shared" si="24"/>
        <v>-5.7708319423961534E-2</v>
      </c>
      <c r="F37" s="20">
        <f t="shared" si="25"/>
        <v>-4.4438151907595386E-3</v>
      </c>
      <c r="G37" s="20">
        <f t="shared" si="26"/>
        <v>1.7148029790656199E-2</v>
      </c>
      <c r="H37" s="20">
        <f t="shared" si="27"/>
        <v>-2.0032847733591911E-3</v>
      </c>
      <c r="I37" s="20">
        <f t="shared" si="28"/>
        <v>9.6914454843265673E-5</v>
      </c>
      <c r="J37" s="20">
        <f t="shared" si="29"/>
        <v>-4.6910475142580801E-2</v>
      </c>
      <c r="K37" s="20"/>
      <c r="X37" s="28"/>
      <c r="AP37" s="30">
        <f t="shared" ca="1" si="20"/>
        <v>45728</v>
      </c>
      <c r="AQ37" s="7">
        <f t="shared" si="23"/>
        <v>11</v>
      </c>
      <c r="AR37" s="31">
        <f t="shared" si="6"/>
        <v>2198.0100000000007</v>
      </c>
      <c r="AS37" s="31">
        <f>+AVERAGEIFS(Sheet1!V:V,Sheet1!W:W,Sheet2!AQ37)</f>
        <v>670</v>
      </c>
      <c r="AT37" s="31">
        <f t="shared" si="7"/>
        <v>1834.1755572065379</v>
      </c>
      <c r="AU37" s="31">
        <f t="shared" si="8"/>
        <v>1849.7368344274253</v>
      </c>
      <c r="AV37">
        <f t="shared" si="9"/>
        <v>134.60000000000002</v>
      </c>
      <c r="AW37">
        <f t="shared" si="10"/>
        <v>137.1</v>
      </c>
      <c r="AX37" s="17">
        <f t="shared" si="17"/>
        <v>100.59000000000003</v>
      </c>
      <c r="AY37" s="4">
        <f t="shared" si="11"/>
        <v>-168898.45132699999</v>
      </c>
      <c r="AZ37" s="4">
        <f t="shared" si="12"/>
        <v>-7017.4062901800007</v>
      </c>
      <c r="BA37" s="4">
        <f t="shared" si="13"/>
        <v>33518.358505850003</v>
      </c>
      <c r="BB37" s="4">
        <f t="shared" si="14"/>
        <v>328.21972450176781</v>
      </c>
      <c r="BC37" s="4">
        <f t="shared" si="15"/>
        <v>-1552.0847245017351</v>
      </c>
      <c r="BD37" s="4">
        <f t="shared" si="16"/>
        <v>-143621.36411132995</v>
      </c>
      <c r="BE37" s="20">
        <f t="shared" si="18"/>
        <v>6.920959984132484E-2</v>
      </c>
      <c r="BF37" s="36">
        <f t="shared" si="19"/>
        <v>0.12469628601180149</v>
      </c>
      <c r="BG37" s="29"/>
    </row>
    <row r="38" spans="5:59" x14ac:dyDescent="0.25">
      <c r="E38" s="20">
        <f t="shared" si="24"/>
        <v>-4.1245280416421407E-2</v>
      </c>
      <c r="F38" s="20">
        <f t="shared" si="25"/>
        <v>-4.388422650221247E-3</v>
      </c>
      <c r="G38" s="20">
        <f t="shared" si="26"/>
        <v>1.7864191074131872E-2</v>
      </c>
      <c r="H38" s="20">
        <f t="shared" si="27"/>
        <v>-1.369006944838296E-2</v>
      </c>
      <c r="I38" s="20">
        <f t="shared" si="28"/>
        <v>2.4963154816491718E-3</v>
      </c>
      <c r="J38" s="20">
        <f t="shared" si="29"/>
        <v>-3.896326595924457E-2</v>
      </c>
      <c r="K38" s="20"/>
      <c r="X38" s="28"/>
      <c r="AP38" s="30">
        <f t="shared" ca="1" si="20"/>
        <v>45728</v>
      </c>
      <c r="AQ38" s="7">
        <f t="shared" si="23"/>
        <v>12</v>
      </c>
      <c r="AR38" s="31">
        <f t="shared" si="6"/>
        <v>1650</v>
      </c>
      <c r="AS38" s="31">
        <f>+AVERAGEIFS(Sheet1!V:V,Sheet1!W:W,Sheet2!AQ38)</f>
        <v>550</v>
      </c>
      <c r="AT38" s="31">
        <f t="shared" si="7"/>
        <v>1336.6273454545458</v>
      </c>
      <c r="AU38" s="31">
        <f t="shared" si="8"/>
        <v>1310.8647783251229</v>
      </c>
      <c r="AV38">
        <f t="shared" si="9"/>
        <v>137.5</v>
      </c>
      <c r="AW38">
        <f t="shared" si="10"/>
        <v>162.4</v>
      </c>
      <c r="AX38" s="17">
        <f t="shared" si="17"/>
        <v>95.690000000000055</v>
      </c>
      <c r="AY38" s="4">
        <f t="shared" si="11"/>
        <v>-161023.35882507879</v>
      </c>
      <c r="AZ38" s="4">
        <f t="shared" si="12"/>
        <v>-8220.024449999999</v>
      </c>
      <c r="BA38" s="4">
        <f t="shared" si="13"/>
        <v>24477.026867000004</v>
      </c>
      <c r="BB38" s="4">
        <f t="shared" si="14"/>
        <v>8099.2612267250861</v>
      </c>
      <c r="BC38" s="4">
        <f t="shared" si="15"/>
        <v>3887.5587732749282</v>
      </c>
      <c r="BD38" s="4">
        <f t="shared" si="16"/>
        <v>-132779.53640807877</v>
      </c>
      <c r="BE38" s="20">
        <f t="shared" si="18"/>
        <v>5.7398805573988236E-2</v>
      </c>
      <c r="BF38" s="36">
        <f t="shared" si="19"/>
        <v>0.11758706284253735</v>
      </c>
      <c r="BG38" s="29"/>
    </row>
    <row r="39" spans="5:59" x14ac:dyDescent="0.25">
      <c r="E39" s="20">
        <f t="shared" si="24"/>
        <v>-5.1179348848880259E-3</v>
      </c>
      <c r="F39" s="20">
        <f t="shared" si="25"/>
        <v>-4.2036556677749193E-3</v>
      </c>
      <c r="G39" s="20">
        <f t="shared" si="26"/>
        <v>1.8256586854173067E-2</v>
      </c>
      <c r="H39" s="20">
        <f t="shared" si="27"/>
        <v>3.099805285030109E-4</v>
      </c>
      <c r="I39" s="20">
        <f t="shared" si="28"/>
        <v>1.0613015081341632E-4</v>
      </c>
      <c r="J39" s="20">
        <f t="shared" si="29"/>
        <v>9.3511069808265498E-3</v>
      </c>
      <c r="K39" s="20"/>
      <c r="X39" s="28"/>
      <c r="AP39" s="30">
        <f t="shared" ca="1" si="20"/>
        <v>45728</v>
      </c>
      <c r="AQ39" s="7">
        <f t="shared" si="23"/>
        <v>13</v>
      </c>
      <c r="AR39" s="31">
        <f t="shared" si="6"/>
        <v>1615.9900000000023</v>
      </c>
      <c r="AS39" s="31">
        <f>+AVERAGEIFS(Sheet1!V:V,Sheet1!W:W,Sheet2!AQ39)</f>
        <v>659.98999999999978</v>
      </c>
      <c r="AT39" s="31">
        <f t="shared" si="7"/>
        <v>1177.2310646900273</v>
      </c>
      <c r="AU39" s="31">
        <f t="shared" si="8"/>
        <v>1119.3087468030687</v>
      </c>
      <c r="AV39">
        <f t="shared" si="9"/>
        <v>148.39999999999998</v>
      </c>
      <c r="AW39">
        <f t="shared" si="10"/>
        <v>195.5</v>
      </c>
      <c r="AX39" s="17">
        <f t="shared" si="17"/>
        <v>74.8599999999999</v>
      </c>
      <c r="AY39" s="4">
        <f t="shared" si="11"/>
        <v>-139717.89403399997</v>
      </c>
      <c r="AZ39" s="4">
        <f t="shared" si="12"/>
        <v>-6693.7230741900003</v>
      </c>
      <c r="BA39" s="4">
        <f t="shared" si="13"/>
        <v>24070.129259639998</v>
      </c>
      <c r="BB39" s="4">
        <f t="shared" si="14"/>
        <v>23621.907531021898</v>
      </c>
      <c r="BC39" s="4">
        <f t="shared" si="15"/>
        <v>8367.4514689781063</v>
      </c>
      <c r="BD39" s="4">
        <f t="shared" si="16"/>
        <v>-90352.128848549968</v>
      </c>
      <c r="BE39" s="20">
        <f t="shared" si="18"/>
        <v>2.2819087726170799E-2</v>
      </c>
      <c r="BF39" s="36">
        <f t="shared" si="19"/>
        <v>9.1643610900276576E-2</v>
      </c>
      <c r="BG39" s="29"/>
    </row>
    <row r="40" spans="5:59" x14ac:dyDescent="0.25">
      <c r="E40" s="20">
        <f t="shared" si="24"/>
        <v>-4.0600193088029292E-2</v>
      </c>
      <c r="F40" s="20">
        <f t="shared" si="25"/>
        <v>-3.1316814731932219E-3</v>
      </c>
      <c r="G40" s="20">
        <f t="shared" si="26"/>
        <v>1.8565559694481225E-2</v>
      </c>
      <c r="H40" s="20">
        <f t="shared" si="27"/>
        <v>1.2330421932818315E-3</v>
      </c>
      <c r="I40" s="20">
        <f t="shared" si="28"/>
        <v>-1.9715883503426544E-3</v>
      </c>
      <c r="J40" s="20">
        <f t="shared" si="29"/>
        <v>-2.5904861023802114E-2</v>
      </c>
      <c r="K40" s="20"/>
      <c r="X40" s="28"/>
      <c r="AP40" s="30">
        <f t="shared" ca="1" si="20"/>
        <v>45728</v>
      </c>
      <c r="AQ40" s="7">
        <f t="shared" si="23"/>
        <v>14</v>
      </c>
      <c r="AR40" s="31">
        <f t="shared" si="6"/>
        <v>1650</v>
      </c>
      <c r="AS40" s="31">
        <f>+AVERAGEIFS(Sheet1!V:V,Sheet1!W:W,Sheet2!AQ40)</f>
        <v>600</v>
      </c>
      <c r="AT40" s="31">
        <f t="shared" si="7"/>
        <v>1077.8852791878178</v>
      </c>
      <c r="AU40" s="31">
        <f t="shared" si="8"/>
        <v>1085.0874902267403</v>
      </c>
      <c r="AV40">
        <f t="shared" si="9"/>
        <v>98.499999999999986</v>
      </c>
      <c r="AW40">
        <f t="shared" si="10"/>
        <v>127.89999999999998</v>
      </c>
      <c r="AX40" s="17">
        <f t="shared" si="17"/>
        <v>70.140000000000214</v>
      </c>
      <c r="AY40" s="4">
        <f t="shared" si="11"/>
        <v>-143369.82</v>
      </c>
      <c r="AZ40" s="4">
        <f t="shared" si="12"/>
        <v>-6672.3376499999986</v>
      </c>
      <c r="BA40" s="4">
        <f t="shared" si="13"/>
        <v>25038.196749999996</v>
      </c>
      <c r="BB40" s="4">
        <f t="shared" si="14"/>
        <v>17390.651911764708</v>
      </c>
      <c r="BC40" s="4">
        <f t="shared" si="15"/>
        <v>-1491.641911764711</v>
      </c>
      <c r="BD40" s="4">
        <f t="shared" si="16"/>
        <v>-109104.95090000003</v>
      </c>
      <c r="BE40" s="20">
        <f t="shared" si="18"/>
        <v>1.5122942789968959E-2</v>
      </c>
      <c r="BF40" s="36">
        <f t="shared" si="19"/>
        <v>8.5888518808777695E-2</v>
      </c>
      <c r="BG40" s="29"/>
    </row>
    <row r="41" spans="5:59" x14ac:dyDescent="0.25">
      <c r="E41" s="20">
        <f t="shared" si="24"/>
        <v>-9.4990088173798767E-2</v>
      </c>
      <c r="F41" s="20">
        <f t="shared" si="25"/>
        <v>-3.7238192860620648E-3</v>
      </c>
      <c r="G41" s="20">
        <f t="shared" si="26"/>
        <v>1.8300578243155872E-2</v>
      </c>
      <c r="H41" s="20">
        <f t="shared" si="27"/>
        <v>5.0445011161352499E-4</v>
      </c>
      <c r="I41" s="20">
        <f t="shared" si="28"/>
        <v>-3.2223240431526951E-4</v>
      </c>
      <c r="J41" s="20">
        <f t="shared" si="29"/>
        <v>-8.0231111509406705E-2</v>
      </c>
      <c r="K41" s="20"/>
      <c r="X41" s="28"/>
      <c r="AP41" s="30">
        <f t="shared" ca="1" si="20"/>
        <v>45728</v>
      </c>
      <c r="AQ41" s="7">
        <f t="shared" si="23"/>
        <v>15</v>
      </c>
      <c r="AR41" s="31">
        <f t="shared" si="6"/>
        <v>1880.0099999999986</v>
      </c>
      <c r="AS41" s="31">
        <f>+AVERAGEIFS(Sheet1!V:V,Sheet1!W:W,Sheet2!AQ41)</f>
        <v>659.98999999999978</v>
      </c>
      <c r="AT41" s="31">
        <f t="shared" si="7"/>
        <v>1135.2892783505151</v>
      </c>
      <c r="AU41" s="31">
        <f t="shared" si="8"/>
        <v>1177.3580862533697</v>
      </c>
      <c r="AV41">
        <f t="shared" si="9"/>
        <v>145.5</v>
      </c>
      <c r="AW41">
        <f t="shared" si="10"/>
        <v>148.39999999999998</v>
      </c>
      <c r="AX41" s="17">
        <f t="shared" si="17"/>
        <v>59.440000000000282</v>
      </c>
      <c r="AY41" s="4">
        <f t="shared" si="11"/>
        <v>-130992.67427600002</v>
      </c>
      <c r="AZ41" s="4">
        <f t="shared" si="12"/>
        <v>-6705.4542271199989</v>
      </c>
      <c r="BA41" s="4">
        <f t="shared" si="13"/>
        <v>29684.015723919987</v>
      </c>
      <c r="BB41" s="4">
        <f t="shared" si="14"/>
        <v>-3.3727382413053419</v>
      </c>
      <c r="BC41" s="4">
        <f t="shared" si="15"/>
        <v>-4079.9482617587</v>
      </c>
      <c r="BD41" s="4">
        <f t="shared" si="16"/>
        <v>-112097.43377920004</v>
      </c>
      <c r="BE41" s="20">
        <f t="shared" si="18"/>
        <v>4.51338845482868E-3</v>
      </c>
      <c r="BF41" s="36">
        <f t="shared" si="19"/>
        <v>7.5147285645655079E-2</v>
      </c>
      <c r="BG41" s="29"/>
    </row>
    <row r="42" spans="5:59" x14ac:dyDescent="0.25">
      <c r="E42" s="20">
        <f t="shared" si="24"/>
        <v>-9.5256520537418427E-2</v>
      </c>
      <c r="F42" s="20">
        <f t="shared" si="25"/>
        <v>-3.9577254921406256E-3</v>
      </c>
      <c r="G42" s="20">
        <f t="shared" si="26"/>
        <v>1.8903916408395446E-2</v>
      </c>
      <c r="H42" s="20">
        <f t="shared" si="27"/>
        <v>1.8511163768610857E-4</v>
      </c>
      <c r="I42" s="20">
        <f t="shared" si="28"/>
        <v>-8.7535551257999231E-4</v>
      </c>
      <c r="J42" s="20">
        <f t="shared" si="29"/>
        <v>-8.1000573496057479E-2</v>
      </c>
      <c r="K42" s="20"/>
      <c r="X42" s="28"/>
      <c r="AP42" s="30">
        <f t="shared" ca="1" si="20"/>
        <v>45728</v>
      </c>
      <c r="AQ42" s="7">
        <f t="shared" si="23"/>
        <v>16</v>
      </c>
      <c r="AR42" s="31">
        <f t="shared" si="6"/>
        <v>2578.3299999999967</v>
      </c>
      <c r="AS42" s="31">
        <f>+AVERAGEIFS(Sheet1!V:V,Sheet1!W:W,Sheet2!AQ42)</f>
        <v>660</v>
      </c>
      <c r="AT42" s="31">
        <f t="shared" si="7"/>
        <v>2232.9876454293631</v>
      </c>
      <c r="AU42" s="31">
        <f t="shared" si="8"/>
        <v>2177.6007508532425</v>
      </c>
      <c r="AV42">
        <f t="shared" si="9"/>
        <v>180.49999999999997</v>
      </c>
      <c r="AW42">
        <f t="shared" si="10"/>
        <v>146.5</v>
      </c>
      <c r="AX42" s="17">
        <f t="shared" si="17"/>
        <v>98.889999999999986</v>
      </c>
      <c r="AY42" s="4">
        <f t="shared" si="11"/>
        <v>-196448.49951600007</v>
      </c>
      <c r="AZ42" s="4">
        <f t="shared" si="12"/>
        <v>-9019.957478760005</v>
      </c>
      <c r="BA42" s="4">
        <f t="shared" si="13"/>
        <v>46155.707777930016</v>
      </c>
      <c r="BB42" s="4">
        <f t="shared" si="14"/>
        <v>-13862.420116391835</v>
      </c>
      <c r="BC42" s="4">
        <f t="shared" si="15"/>
        <v>10234.96011639188</v>
      </c>
      <c r="BD42" s="4">
        <f t="shared" si="16"/>
        <v>-162940.20921683003</v>
      </c>
      <c r="BE42" s="20">
        <f t="shared" si="18"/>
        <v>6.1303475503203843E-2</v>
      </c>
      <c r="BF42" s="36">
        <f t="shared" si="19"/>
        <v>0.12800465989256357</v>
      </c>
      <c r="BG42" s="29"/>
    </row>
    <row r="43" spans="5:59" x14ac:dyDescent="0.25">
      <c r="E43" s="20">
        <f t="shared" si="24"/>
        <v>-0.11992174105955133</v>
      </c>
      <c r="F43" s="20">
        <f t="shared" si="25"/>
        <v>-6.1218425127184247E-3</v>
      </c>
      <c r="G43" s="20">
        <f t="shared" si="26"/>
        <v>1.8229204130816388E-2</v>
      </c>
      <c r="H43" s="20">
        <f t="shared" si="27"/>
        <v>6.0319044062426865E-3</v>
      </c>
      <c r="I43" s="20">
        <f t="shared" si="28"/>
        <v>2.8952496082813896E-3</v>
      </c>
      <c r="J43" s="20">
        <f t="shared" si="29"/>
        <v>-9.8887225426929293E-2</v>
      </c>
      <c r="K43" s="20"/>
      <c r="X43" s="28"/>
      <c r="AP43" s="30">
        <f t="shared" ca="1" si="20"/>
        <v>45728</v>
      </c>
      <c r="AQ43" s="7">
        <f t="shared" si="23"/>
        <v>17</v>
      </c>
      <c r="AR43" s="31">
        <f t="shared" si="6"/>
        <v>2900</v>
      </c>
      <c r="AS43" s="31">
        <f>+AVERAGEIFS(Sheet1!V:V,Sheet1!W:W,Sheet2!AQ43)</f>
        <v>1105</v>
      </c>
      <c r="AT43" s="31">
        <f t="shared" si="7"/>
        <v>2541.2882480957564</v>
      </c>
      <c r="AU43" s="31">
        <f t="shared" si="8"/>
        <v>2414.4328588374847</v>
      </c>
      <c r="AV43">
        <f t="shared" si="9"/>
        <v>183.8</v>
      </c>
      <c r="AW43">
        <f t="shared" si="10"/>
        <v>168.60000000000002</v>
      </c>
      <c r="AX43" s="17">
        <f t="shared" si="17"/>
        <v>40.539999999999623</v>
      </c>
      <c r="AY43" s="4">
        <f t="shared" si="11"/>
        <v>-132236.14449999999</v>
      </c>
      <c r="AZ43" s="4">
        <f t="shared" si="12"/>
        <v>-8671.9164000000019</v>
      </c>
      <c r="BA43" s="4">
        <f t="shared" si="13"/>
        <v>38500.090306999991</v>
      </c>
      <c r="BB43" s="4">
        <f t="shared" si="14"/>
        <v>-7152.676991735525</v>
      </c>
      <c r="BC43" s="4">
        <f t="shared" si="15"/>
        <v>23088.076991735561</v>
      </c>
      <c r="BD43" s="4">
        <f t="shared" si="16"/>
        <v>-86472.570592999968</v>
      </c>
      <c r="BE43" s="20">
        <f t="shared" si="18"/>
        <v>1.1447386641638944E-2</v>
      </c>
      <c r="BF43" s="36">
        <f t="shared" si="19"/>
        <v>6.2375948179034114E-2</v>
      </c>
      <c r="BG43" s="29"/>
    </row>
    <row r="44" spans="5:59" x14ac:dyDescent="0.25">
      <c r="E44" s="20">
        <f t="shared" si="24"/>
        <v>-0.10584387516253878</v>
      </c>
      <c r="F44" s="20">
        <f t="shared" si="25"/>
        <v>-5.0708579193497047E-3</v>
      </c>
      <c r="G44" s="20">
        <f t="shared" si="26"/>
        <v>1.8234427122724436E-2</v>
      </c>
      <c r="H44" s="20">
        <f t="shared" si="27"/>
        <v>1.78948748769867E-2</v>
      </c>
      <c r="I44" s="20">
        <f t="shared" si="28"/>
        <v>6.3387978671908801E-3</v>
      </c>
      <c r="J44" s="20">
        <f t="shared" si="29"/>
        <v>-6.8446633214986466E-2</v>
      </c>
      <c r="K44" s="20"/>
      <c r="X44" s="28"/>
      <c r="AP44" s="30">
        <f t="shared" ca="1" si="20"/>
        <v>45728</v>
      </c>
      <c r="AQ44" s="7">
        <f t="shared" si="23"/>
        <v>18</v>
      </c>
      <c r="AR44" s="31">
        <f t="shared" si="6"/>
        <v>2949.9899999999971</v>
      </c>
      <c r="AS44" s="31">
        <f>+AVERAGEIFS(Sheet1!V:V,Sheet1!W:W,Sheet2!AQ44)</f>
        <v>2059.9899999999998</v>
      </c>
      <c r="AT44" s="31">
        <f t="shared" si="7"/>
        <v>2872.1307737743641</v>
      </c>
      <c r="AU44" s="31">
        <f t="shared" si="8"/>
        <v>2848.4265615141953</v>
      </c>
      <c r="AV44">
        <f t="shared" si="9"/>
        <v>169.3</v>
      </c>
      <c r="AW44">
        <f t="shared" si="10"/>
        <v>158.5</v>
      </c>
      <c r="AX44" s="17">
        <f t="shared" si="17"/>
        <v>12.949999999999932</v>
      </c>
      <c r="AY44" s="4">
        <f t="shared" si="11"/>
        <v>-53156.512964000001</v>
      </c>
      <c r="AZ44" s="4">
        <f t="shared" si="12"/>
        <v>-8820.747399060001</v>
      </c>
      <c r="BA44" s="4">
        <f t="shared" si="13"/>
        <v>34438.90199305</v>
      </c>
      <c r="BB44" s="4">
        <f t="shared" si="14"/>
        <v>-791.9195390624958</v>
      </c>
      <c r="BC44" s="4">
        <f t="shared" si="15"/>
        <v>3708.1575390624289</v>
      </c>
      <c r="BD44" s="4">
        <f t="shared" si="16"/>
        <v>-24622.12037001007</v>
      </c>
      <c r="BE44" s="20">
        <f t="shared" si="18"/>
        <v>6.6981805208705295E-2</v>
      </c>
      <c r="BF44" s="36">
        <f t="shared" si="19"/>
        <v>2.3100249732429422E-2</v>
      </c>
      <c r="BG44" s="29"/>
    </row>
    <row r="45" spans="5:59" x14ac:dyDescent="0.25">
      <c r="E45" s="20">
        <f t="shared" si="24"/>
        <v>-0.1064003722570533</v>
      </c>
      <c r="F45" s="20">
        <f t="shared" si="25"/>
        <v>-4.9518037323667699E-3</v>
      </c>
      <c r="G45" s="20">
        <f t="shared" si="26"/>
        <v>1.8581828831516572E-2</v>
      </c>
      <c r="H45" s="20">
        <f t="shared" si="27"/>
        <v>1.2906285557201651E-2</v>
      </c>
      <c r="I45" s="20">
        <f t="shared" si="28"/>
        <v>-1.1070060259961818E-3</v>
      </c>
      <c r="J45" s="20">
        <f t="shared" si="29"/>
        <v>-8.0971067626698034E-2</v>
      </c>
      <c r="K45" s="20"/>
      <c r="X45" s="28"/>
      <c r="AP45" s="30">
        <f t="shared" ca="1" si="20"/>
        <v>45728</v>
      </c>
      <c r="AQ45" s="7">
        <f t="shared" si="23"/>
        <v>19</v>
      </c>
      <c r="AR45" s="31">
        <f t="shared" si="6"/>
        <v>2940.0100000000029</v>
      </c>
      <c r="AS45" s="31">
        <f>+AVERAGEIFS(Sheet1!V:V,Sheet1!W:W,Sheet2!AQ45)</f>
        <v>1847</v>
      </c>
      <c r="AT45" s="31">
        <f t="shared" si="7"/>
        <v>2872.8164593301431</v>
      </c>
      <c r="AU45" s="31">
        <f t="shared" si="8"/>
        <v>2897.2145812807889</v>
      </c>
      <c r="AV45">
        <f t="shared" si="9"/>
        <v>104.50000000000004</v>
      </c>
      <c r="AW45">
        <f t="shared" si="10"/>
        <v>101.49999999999999</v>
      </c>
      <c r="AX45" s="17">
        <f t="shared" si="17"/>
        <v>9.2400000000000091</v>
      </c>
      <c r="AY45" s="4">
        <f t="shared" si="11"/>
        <v>-62524.412257000025</v>
      </c>
      <c r="AZ45" s="4">
        <f t="shared" si="12"/>
        <v>-7099.2068668799984</v>
      </c>
      <c r="BA45" s="4">
        <f t="shared" si="13"/>
        <v>37532.582629490003</v>
      </c>
      <c r="BB45" s="4">
        <f t="shared" si="14"/>
        <v>-96.930000000002792</v>
      </c>
      <c r="BC45" s="4">
        <f t="shared" si="15"/>
        <v>-2581.059999999984</v>
      </c>
      <c r="BD45" s="4">
        <f t="shared" si="16"/>
        <v>-34769.026494390011</v>
      </c>
      <c r="BE45" s="20">
        <f t="shared" si="18"/>
        <v>9.0141704522340618E-2</v>
      </c>
      <c r="BF45" s="36">
        <f t="shared" si="19"/>
        <v>1.5662078785002389E-2</v>
      </c>
      <c r="BG45" s="29"/>
    </row>
    <row r="46" spans="5:59" x14ac:dyDescent="0.25">
      <c r="E46" s="20">
        <f t="shared" si="24"/>
        <v>-8.808893244077115E-2</v>
      </c>
      <c r="F46" s="20">
        <f t="shared" si="25"/>
        <v>-4.5092315861336553E-3</v>
      </c>
      <c r="G46" s="20">
        <f t="shared" si="26"/>
        <v>1.9961675491606143E-2</v>
      </c>
      <c r="H46" s="20">
        <f t="shared" si="27"/>
        <v>-2.2680727202558172E-6</v>
      </c>
      <c r="I46" s="20">
        <f t="shared" si="28"/>
        <v>-2.7436518017385906E-3</v>
      </c>
      <c r="J46" s="20">
        <f t="shared" si="29"/>
        <v>-7.5382408409757518E-2</v>
      </c>
      <c r="K46" s="20"/>
      <c r="X46" s="28"/>
      <c r="AP46" s="30">
        <f t="shared" ca="1" si="20"/>
        <v>45728</v>
      </c>
      <c r="AQ46" s="7">
        <f t="shared" si="23"/>
        <v>20</v>
      </c>
      <c r="AR46" s="31">
        <f t="shared" si="6"/>
        <v>2936.4700000000007</v>
      </c>
      <c r="AS46" s="31">
        <f>+AVERAGEIFS(Sheet1!V:V,Sheet1!W:W,Sheet2!AQ46)</f>
        <v>2436.4700000000007</v>
      </c>
      <c r="AT46" s="31">
        <f t="shared" si="7"/>
        <v>2866.6563047875929</v>
      </c>
      <c r="AU46" s="31">
        <f t="shared" si="8"/>
        <v>2860.5194814814813</v>
      </c>
      <c r="AV46">
        <f t="shared" si="9"/>
        <v>148.30000000000001</v>
      </c>
      <c r="AW46">
        <f t="shared" si="10"/>
        <v>135</v>
      </c>
      <c r="AX46" s="17">
        <f t="shared" si="17"/>
        <v>86.049999999999841</v>
      </c>
      <c r="AY46" s="4">
        <f t="shared" si="11"/>
        <v>-69785.194753000003</v>
      </c>
      <c r="AZ46" s="4">
        <f t="shared" si="12"/>
        <v>-10672.961400809998</v>
      </c>
      <c r="BA46" s="4">
        <f t="shared" si="13"/>
        <v>47007.614357509992</v>
      </c>
      <c r="BB46" s="4">
        <f t="shared" si="14"/>
        <v>-446.48099999999783</v>
      </c>
      <c r="BC46" s="4">
        <f t="shared" si="15"/>
        <v>346.43000000002411</v>
      </c>
      <c r="BD46" s="4">
        <f t="shared" si="16"/>
        <v>-33550.592796299978</v>
      </c>
      <c r="BE46" s="20">
        <f t="shared" si="18"/>
        <v>8.3275699021859873E-3</v>
      </c>
      <c r="BF46" s="36">
        <f t="shared" si="19"/>
        <v>0.12145548984459888</v>
      </c>
      <c r="BG46" s="29"/>
    </row>
    <row r="47" spans="5:59" x14ac:dyDescent="0.25">
      <c r="E47" s="20">
        <f t="shared" si="24"/>
        <v>-9.8624228131156025E-2</v>
      </c>
      <c r="F47" s="20">
        <f t="shared" si="25"/>
        <v>-4.5283437965180275E-3</v>
      </c>
      <c r="G47" s="20">
        <f t="shared" si="26"/>
        <v>2.3171829078158939E-2</v>
      </c>
      <c r="H47" s="20">
        <f t="shared" si="27"/>
        <v>-6.9594345967381819E-3</v>
      </c>
      <c r="I47" s="20">
        <f t="shared" si="28"/>
        <v>5.1383189177787664E-3</v>
      </c>
      <c r="J47" s="20">
        <f t="shared" si="29"/>
        <v>-8.1801858528474519E-2</v>
      </c>
      <c r="K47" s="20"/>
      <c r="X47" s="28"/>
      <c r="AP47" s="30">
        <f t="shared" ca="1" si="20"/>
        <v>45728</v>
      </c>
      <c r="AQ47" s="7">
        <f t="shared" si="23"/>
        <v>21</v>
      </c>
      <c r="AR47" s="31">
        <f t="shared" si="6"/>
        <v>2848</v>
      </c>
      <c r="AS47" s="31">
        <f>+AVERAGEIFS(Sheet1!V:V,Sheet1!W:W,Sheet2!AQ47)</f>
        <v>1651</v>
      </c>
      <c r="AT47" s="31">
        <f t="shared" si="7"/>
        <v>2766.0065389696169</v>
      </c>
      <c r="AU47" s="31">
        <f t="shared" si="8"/>
        <v>2713.2488356164381</v>
      </c>
      <c r="AV47">
        <f t="shared" si="9"/>
        <v>151.4</v>
      </c>
      <c r="AW47">
        <f t="shared" si="10"/>
        <v>146</v>
      </c>
      <c r="AX47" s="17">
        <f t="shared" si="17"/>
        <v>127.56000000000006</v>
      </c>
      <c r="AY47" s="4">
        <f t="shared" si="11"/>
        <v>-188243.0184</v>
      </c>
      <c r="AZ47" s="4">
        <f t="shared" si="12"/>
        <v>-11199.996384000002</v>
      </c>
      <c r="BA47" s="4">
        <f t="shared" si="13"/>
        <v>52177.935081999996</v>
      </c>
      <c r="BB47" s="4">
        <f t="shared" si="14"/>
        <v>-490.65273037543233</v>
      </c>
      <c r="BC47" s="4">
        <f t="shared" si="15"/>
        <v>7750.5127303753961</v>
      </c>
      <c r="BD47" s="4">
        <f t="shared" si="16"/>
        <v>-140005.21970200003</v>
      </c>
      <c r="BE47" s="20">
        <f t="shared" si="18"/>
        <v>2.8353688564956132E-2</v>
      </c>
      <c r="BF47" s="36">
        <f t="shared" si="19"/>
        <v>0.15704717817393879</v>
      </c>
      <c r="BG47" s="29"/>
    </row>
    <row r="48" spans="5:59" x14ac:dyDescent="0.25">
      <c r="E48" s="20">
        <f t="shared" si="24"/>
        <v>-7.0159356418754912E-2</v>
      </c>
      <c r="F48" s="20">
        <f t="shared" si="25"/>
        <v>-4.6009816441770664E-3</v>
      </c>
      <c r="G48" s="20">
        <f t="shared" si="26"/>
        <v>2.0426650884418848E-2</v>
      </c>
      <c r="H48" s="20">
        <f t="shared" si="27"/>
        <v>-3.7949322880583558E-3</v>
      </c>
      <c r="I48" s="20">
        <f t="shared" si="28"/>
        <v>1.2249635898049265E-2</v>
      </c>
      <c r="J48" s="20">
        <f t="shared" si="29"/>
        <v>-4.5878983568522214E-2</v>
      </c>
      <c r="K48" s="20"/>
      <c r="X48" s="28"/>
      <c r="AP48" s="30">
        <f t="shared" ca="1" si="20"/>
        <v>45728</v>
      </c>
      <c r="AQ48" s="7">
        <f t="shared" si="23"/>
        <v>22</v>
      </c>
      <c r="AR48" s="31">
        <f t="shared" si="6"/>
        <v>2280.46</v>
      </c>
      <c r="AS48" s="31">
        <f>+AVERAGEIFS(Sheet1!V:V,Sheet1!W:W,Sheet2!AQ48)</f>
        <v>1101</v>
      </c>
      <c r="AT48" s="31">
        <f t="shared" si="7"/>
        <v>2151.1788298691299</v>
      </c>
      <c r="AU48" s="31">
        <f t="shared" si="8"/>
        <v>2138.0341463414634</v>
      </c>
      <c r="AV48">
        <f t="shared" si="9"/>
        <v>129.9</v>
      </c>
      <c r="AW48">
        <f t="shared" si="10"/>
        <v>114.80000000000001</v>
      </c>
      <c r="AX48" s="17">
        <f t="shared" si="17"/>
        <v>81.549999999999841</v>
      </c>
      <c r="AY48" s="4">
        <f t="shared" si="11"/>
        <v>-146362.58675200012</v>
      </c>
      <c r="AZ48" s="4">
        <f t="shared" si="12"/>
        <v>-7069.1226988199987</v>
      </c>
      <c r="BA48" s="4">
        <f t="shared" si="13"/>
        <v>41989.24561985999</v>
      </c>
      <c r="BB48" s="4">
        <f t="shared" si="14"/>
        <v>-2914.8241712062218</v>
      </c>
      <c r="BC48" s="4">
        <f t="shared" si="15"/>
        <v>2471.68817120623</v>
      </c>
      <c r="BD48" s="4">
        <f t="shared" si="16"/>
        <v>-111885.59983096013</v>
      </c>
      <c r="BE48" s="20">
        <f t="shared" si="18"/>
        <v>5.6720368099649594E-2</v>
      </c>
      <c r="BF48" s="36">
        <f t="shared" si="19"/>
        <v>9.9005693889691326E-2</v>
      </c>
      <c r="BG48" s="29"/>
    </row>
    <row r="49" spans="5:59" x14ac:dyDescent="0.25">
      <c r="E49" s="20">
        <f t="shared" si="24"/>
        <v>-3.214273638787752E-2</v>
      </c>
      <c r="F49" s="20">
        <f t="shared" si="25"/>
        <v>-5.3337388512308265E-3</v>
      </c>
      <c r="G49" s="20">
        <f t="shared" si="26"/>
        <v>2.0824551621740874E-2</v>
      </c>
      <c r="H49" s="20">
        <f t="shared" si="27"/>
        <v>-4.7885874308072453E-4</v>
      </c>
      <c r="I49" s="20">
        <f t="shared" si="28"/>
        <v>2.2422526162226893E-3</v>
      </c>
      <c r="J49" s="20">
        <f t="shared" si="29"/>
        <v>-1.4888529744225509E-2</v>
      </c>
      <c r="K49" s="20"/>
      <c r="X49" s="28"/>
      <c r="AP49" s="30">
        <f t="shared" ca="1" si="20"/>
        <v>45728</v>
      </c>
      <c r="AQ49" s="7">
        <f t="shared" si="23"/>
        <v>23</v>
      </c>
      <c r="AR49" s="31">
        <f t="shared" si="6"/>
        <v>2299.9800000000018</v>
      </c>
      <c r="AS49" s="31">
        <f>+AVERAGEIFS(Sheet1!V:V,Sheet1!W:W,Sheet2!AQ49)</f>
        <v>1101</v>
      </c>
      <c r="AT49" s="31">
        <f t="shared" si="7"/>
        <v>2033.9306672558553</v>
      </c>
      <c r="AU49" s="31">
        <f t="shared" si="8"/>
        <v>1966.8099156118146</v>
      </c>
      <c r="AV49">
        <f t="shared" si="9"/>
        <v>226.29999999999998</v>
      </c>
      <c r="AW49">
        <f t="shared" si="10"/>
        <v>189.6</v>
      </c>
      <c r="AX49" s="17">
        <f t="shared" si="17"/>
        <v>37.050000000000296</v>
      </c>
      <c r="AY49" s="4">
        <f t="shared" si="11"/>
        <v>-86361.143706000046</v>
      </c>
      <c r="AZ49" s="4">
        <f t="shared" si="12"/>
        <v>-5542.9288001999994</v>
      </c>
      <c r="BA49" s="4">
        <f t="shared" si="13"/>
        <v>43477.940080639994</v>
      </c>
      <c r="BB49" s="4">
        <f t="shared" si="14"/>
        <v>-16537.094615649155</v>
      </c>
      <c r="BC49" s="4">
        <f t="shared" si="15"/>
        <v>19499.178615649169</v>
      </c>
      <c r="BD49" s="38">
        <f t="shared" si="16"/>
        <v>-45464.048425560031</v>
      </c>
      <c r="BE49" s="39">
        <f t="shared" si="18"/>
        <v>0.14245869730345592</v>
      </c>
      <c r="BF49" s="39">
        <f t="shared" si="19"/>
        <v>4.39731295100649E-2</v>
      </c>
      <c r="BG49" s="29"/>
    </row>
    <row r="50" spans="5:59" x14ac:dyDescent="0.25">
      <c r="E50" s="20">
        <f t="shared" si="24"/>
        <v>-3.6047756719615312E-2</v>
      </c>
      <c r="F50" s="20">
        <f t="shared" si="25"/>
        <v>-4.0929690148484637E-3</v>
      </c>
      <c r="G50" s="20">
        <f t="shared" si="26"/>
        <v>2.1638994415900992E-2</v>
      </c>
      <c r="H50" s="20">
        <f t="shared" si="27"/>
        <v>-5.5883916900653852E-5</v>
      </c>
      <c r="I50" s="20">
        <f t="shared" si="28"/>
        <v>-1.4880815284803114E-3</v>
      </c>
      <c r="J50" s="20">
        <f t="shared" si="29"/>
        <v>-2.0045696763943747E-2</v>
      </c>
      <c r="K50" s="20"/>
      <c r="X50" s="28"/>
      <c r="AQ50" s="24"/>
      <c r="AR50" s="40">
        <f>+AVERAGE(AR26:AR49)</f>
        <v>2415.0025000000001</v>
      </c>
      <c r="AS50" s="40">
        <f>+AVERAGE(AS26:AS49)</f>
        <v>1421.2683333333332</v>
      </c>
      <c r="AT50" s="40">
        <f>+SUMPRODUCT(AT26:AT49,AV26:AV49)/SUM(AV26:AV49)</f>
        <v>2105.0366054605233</v>
      </c>
      <c r="AU50" s="40">
        <f>+SUMPRODUCT(AU26:AU49,AW26:AW49)/SUM(AW26:AW49)</f>
        <v>2037.8230144749941</v>
      </c>
      <c r="AV50" s="40">
        <f>+AVERAGE(AV26:AV49)</f>
        <v>112.77916666666668</v>
      </c>
      <c r="AW50" s="40">
        <f>+AVERAGE(AW26:AW49)</f>
        <v>108.80833333333334</v>
      </c>
      <c r="AX50" s="24"/>
      <c r="AY50" s="19">
        <f>+SUM(AY26:AY49)</f>
        <v>-2351760.110490371</v>
      </c>
      <c r="AZ50" s="19">
        <f t="shared" ref="AZ50:BD50" si="30">+SUM(AZ26:AZ49)</f>
        <v>-163376.13960695997</v>
      </c>
      <c r="BA50" s="19">
        <f t="shared" si="30"/>
        <v>728497.90915524994</v>
      </c>
      <c r="BB50" s="19">
        <f t="shared" si="30"/>
        <v>-20882.434340679778</v>
      </c>
      <c r="BC50" s="19">
        <f t="shared" si="30"/>
        <v>66606.583340679892</v>
      </c>
      <c r="BD50" s="37">
        <f t="shared" si="30"/>
        <v>-1740914.1919420811</v>
      </c>
      <c r="BE50" s="22">
        <f>+AVERAGE(BE26:BE49)</f>
        <v>4.0603601691562803E-2</v>
      </c>
      <c r="BF50" s="22">
        <f>+AVERAGE(BF26:BF49)</f>
        <v>0.10501235767261186</v>
      </c>
      <c r="BG50" s="29"/>
    </row>
    <row r="51" spans="5:59" x14ac:dyDescent="0.25">
      <c r="E51" s="20">
        <f t="shared" si="24"/>
        <v>-3.3543162163130774E-2</v>
      </c>
      <c r="F51" s="20">
        <f t="shared" si="25"/>
        <v>-5.1300978136600362E-3</v>
      </c>
      <c r="G51" s="20">
        <f t="shared" si="26"/>
        <v>2.2594821679251493E-2</v>
      </c>
      <c r="H51" s="20">
        <f t="shared" si="27"/>
        <v>-2.1460690392517527E-4</v>
      </c>
      <c r="I51" s="20">
        <f t="shared" si="28"/>
        <v>1.6651608853860301E-4</v>
      </c>
      <c r="J51" s="20">
        <f>+F51+E51+H51+I51+G51</f>
        <v>-1.6126529112925888E-2</v>
      </c>
      <c r="K51" s="20"/>
      <c r="X51" s="28"/>
      <c r="AQ51" s="41"/>
      <c r="AR51" s="42"/>
      <c r="AS51" s="42"/>
      <c r="AT51" s="42"/>
      <c r="AU51" s="42"/>
      <c r="AV51" s="42"/>
      <c r="AW51" s="42"/>
      <c r="AX51" s="41"/>
      <c r="AY51" s="43">
        <f>+AY50/$V$28</f>
        <v>-6.4149410192292505E-2</v>
      </c>
      <c r="AZ51" s="43">
        <f t="shared" ref="AZ51:BD51" si="31">+AZ50/$V$28</f>
        <v>-4.4564421977098725E-3</v>
      </c>
      <c r="BA51" s="43">
        <f t="shared" si="31"/>
        <v>1.9871376757420733E-2</v>
      </c>
      <c r="BB51" s="43">
        <f t="shared" si="31"/>
        <v>-5.6961415424915942E-4</v>
      </c>
      <c r="BC51" s="43">
        <f t="shared" si="31"/>
        <v>1.8168405090166553E-3</v>
      </c>
      <c r="BD51" s="43">
        <f t="shared" si="31"/>
        <v>-4.7487249277814163E-2</v>
      </c>
      <c r="BE51" s="22"/>
      <c r="BF51" s="22"/>
      <c r="BG51" s="29"/>
    </row>
    <row r="52" spans="5:59" ht="15.75" thickBot="1" x14ac:dyDescent="0.3">
      <c r="E52" s="20">
        <f t="shared" si="24"/>
        <v>-8.1375659225645366E-2</v>
      </c>
      <c r="F52" s="20">
        <f t="shared" si="25"/>
        <v>-4.8416514823204958E-3</v>
      </c>
      <c r="G52" s="20">
        <f t="shared" si="26"/>
        <v>2.2556023062211362E-2</v>
      </c>
      <c r="H52" s="20">
        <f t="shared" si="27"/>
        <v>-2.121044898479148E-4</v>
      </c>
      <c r="I52" s="20">
        <f t="shared" si="28"/>
        <v>3.3504726397388367E-3</v>
      </c>
      <c r="J52" s="20">
        <f>+F52+E52+H52+I52+G52</f>
        <v>-6.0522919495863574E-2</v>
      </c>
      <c r="K52" s="20"/>
      <c r="X52" s="32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4"/>
    </row>
    <row r="53" spans="5:59" x14ac:dyDescent="0.25">
      <c r="E53" s="20">
        <f t="shared" si="24"/>
        <v>-7.7919081407225782E-2</v>
      </c>
      <c r="F53" s="20">
        <f t="shared" si="25"/>
        <v>-3.7633903531668479E-3</v>
      </c>
      <c r="G53" s="20">
        <f t="shared" si="26"/>
        <v>2.2353823612215974E-2</v>
      </c>
      <c r="H53" s="20">
        <f t="shared" si="27"/>
        <v>-1.5517655633458072E-3</v>
      </c>
      <c r="I53" s="20">
        <f t="shared" si="28"/>
        <v>1.3158531568714803E-3</v>
      </c>
      <c r="J53" s="20">
        <f>+F53+E53+H53+I53+G53</f>
        <v>-5.9564560554650987E-2</v>
      </c>
      <c r="K53" s="20"/>
    </row>
    <row r="54" spans="5:59" x14ac:dyDescent="0.25">
      <c r="E54" s="20">
        <f t="shared" si="24"/>
        <v>-4.4564956632683228E-2</v>
      </c>
      <c r="F54" s="20">
        <f t="shared" si="25"/>
        <v>-2.8603185529813891E-3</v>
      </c>
      <c r="G54" s="20">
        <f t="shared" si="26"/>
        <v>2.2435929296724964E-2</v>
      </c>
      <c r="H54" s="20">
        <f t="shared" si="27"/>
        <v>-8.533639930544153E-3</v>
      </c>
      <c r="I54" s="20">
        <f t="shared" si="28"/>
        <v>1.0062164673705866E-2</v>
      </c>
      <c r="J54" s="20">
        <f>+F54+E54+H54+I54+G54</f>
        <v>-2.3460821145777938E-2</v>
      </c>
      <c r="K54" s="20"/>
    </row>
    <row r="55" spans="5:59" x14ac:dyDescent="0.25">
      <c r="E55" s="21">
        <f t="shared" si="24"/>
        <v>-6.4149410192292505E-2</v>
      </c>
      <c r="F55" s="21">
        <f t="shared" si="25"/>
        <v>-4.4564421977098725E-3</v>
      </c>
      <c r="G55" s="21">
        <f t="shared" si="26"/>
        <v>1.9871376757420733E-2</v>
      </c>
      <c r="H55" s="21">
        <f t="shared" si="27"/>
        <v>-5.6961415424915942E-4</v>
      </c>
      <c r="I55" s="21">
        <f t="shared" si="28"/>
        <v>1.8168405090166553E-3</v>
      </c>
      <c r="J55" s="21">
        <f>+F55+E55+H55+I55+G55</f>
        <v>-4.7487249277814142E-2</v>
      </c>
      <c r="K55" s="20"/>
    </row>
    <row r="56" spans="5:59" x14ac:dyDescent="0.25">
      <c r="K56" s="20"/>
    </row>
  </sheetData>
  <pageMargins left="0.25" right="0.25" top="0.75" bottom="0.75" header="0.3" footer="0.3"/>
  <pageSetup paperSize="9" scale="35" orientation="landscape" horizontalDpi="1200" verticalDpi="1200" r:id="rId1"/>
  <colBreaks count="2" manualBreakCount="2">
    <brk id="22" max="55" man="1"/>
    <brk id="59" max="5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YAMAN BICER</cp:lastModifiedBy>
  <cp:lastPrinted>2025-03-11T09:37:00Z</cp:lastPrinted>
  <dcterms:created xsi:type="dcterms:W3CDTF">2025-03-10T08:11:48Z</dcterms:created>
  <dcterms:modified xsi:type="dcterms:W3CDTF">2025-03-13T09:37:07Z</dcterms:modified>
</cp:coreProperties>
</file>