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FDEFE382-C9BC-4BE2-BD7C-3A84E8F569E0}"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AO9" i="5"/>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J13" i="2"/>
  <c r="BF14" i="5" a="1"/>
  <c r="BF14" i="5" s="1"/>
  <c r="AE13" i="1" s="1"/>
  <c r="AV11" i="5"/>
  <c r="AW11" i="5"/>
  <c r="E17"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E14" i="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AO37" i="5"/>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Q77" i="9" l="1"/>
  <c r="CM77" i="8" s="1"/>
  <c r="AO50" i="5"/>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AO53" i="5"/>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R65" i="5"/>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AR77" i="5"/>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Q113" i="9"/>
  <c r="CM113" i="8" s="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AP4" i="1"/>
  <c r="T4" i="1" s="1"/>
  <c r="I5" i="1" s="1"/>
  <c r="BJ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AO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C98" i="4" s="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<sst xmlns="http://schemas.openxmlformats.org/spreadsheetml/2006/main" count="3095" uniqueCount="1167">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</sst>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1132</v>
      </c>
      <c r="K8" s="500"/>
      <c r="L8" s="501"/>
      <c r="M8" s="516"/>
      <c r="N8" s="517"/>
      <c r="O8" s="518"/>
    </row>
    <row r="9" spans="1:15" s="44" customFormat="1" ht="12.75" customHeight="1" x14ac:dyDescent="0.2">
      <c r="A9" s="494" t="s">
        <v>1148</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1146</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45898.421969791663</v>
      </c>
      <c r="H16" s="45" t="s">
        <v>163</v>
      </c>
      <c r="I16" s="54">
        <f>INDEX(TblRaces[[Max population]:[Explore Cost]],MATCH(race,TblRaces[Race],0),MATCH(Table4[[#This Row],[Race Bonuses]],TblRaces[[#Headers],[Max population]:[Explore Cost]],0))</f>
        <v>0</v>
      </c>
      <c r="K16" s="45" t="s">
        <v>170</v>
      </c>
      <c r="L16" s="478">
        <v>0</v>
      </c>
      <c r="M16" s="482" t="s">
        <v>1149</v>
      </c>
      <c r="O16" s="51"/>
    </row>
    <row r="17" spans="1:15" s="44" customFormat="1" ht="12.75" customHeight="1" thickBot="1" x14ac:dyDescent="0.25">
      <c r="A17" s="45" t="s">
        <v>319</v>
      </c>
      <c r="B17" s="55">
        <f ca="1">TODAY()</f>
        <v>45898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1150</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1151</v>
      </c>
      <c r="O18" s="51"/>
    </row>
    <row r="19" spans="1:15" s="44" customFormat="1" x14ac:dyDescent="0.2">
      <c r="H19" s="45" t="s">
        <v>107</v>
      </c>
      <c r="I19" s="54">
        <f>INDEX(TblRaces[[Max population]:[Explore Cost]],MATCH(race,TblRaces[Race],0),MATCH(Table4[[#This Row],[Race Bonuses]],TblRaces[[#Headers],[Max population]:[Explore Cost]],0))</f>
        <v>0.05</v>
      </c>
      <c r="J19" s="49"/>
      <c r="K19" s="45" t="s">
        <v>1143</v>
      </c>
      <c r="L19" s="476">
        <v>0</v>
      </c>
      <c r="M19" s="481" t="s">
        <v>1152</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1139</v>
      </c>
      <c r="L20" s="476">
        <v>0</v>
      </c>
      <c r="M20" s="481" t="s">
        <v>1153</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1140</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1137</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1136</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1138</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1142</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1144</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1145</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1135</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1141</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1134</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45907</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45907.041666666664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45907.083333333328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45907.124999999993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45907.166666666657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45907.208333333321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45907.249999999985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45907.29166666665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45907.333333333314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45907.374999999978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45907.416666666642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45907.458333333307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45907.541666666635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45907.583333333299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45907.624999999964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45907.666666666628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45907.708333333292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45907.749999999956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45907.791666666621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45907.833333333285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45907.874999999949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45907.916666666613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45907.958333333278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45907.041666666664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45907.083333333328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45907.124999999993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45907.166666666657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45907.208333333321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45907.249999999985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45907.29166666665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45907.333333333314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45907.374999999978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45907.416666666642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45907.458333333307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45907.541666666635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45907.583333333299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45907.624999999964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45907.666666666628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45907.708333333292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45907.749999999956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45907.791666666621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45907.833333333285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45907.874999999949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45907.916666666613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45907.958333333278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45908.499999999913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45908.499999999913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45908.541666666577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45908.583333333241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45908.624999999905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45908.66666666657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45908.708333333234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45908.749999999898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45908.791666666562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45908.833333333227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45908.874999999891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45908.916666666555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45908.958333333219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45908.999999999884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45908.999999999884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45909.041666666548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45909.083333333212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45909.124999999876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45909.166666666541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45909.208333333205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45909.249999999869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45909.291666666533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45909.333333333198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45909.374999999862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45909.416666666526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45909.45833333319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45909.499999999854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45909.541666666519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45909.583333333183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45909.624999999847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45909.666666666511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45909.708333333176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45909.74999999984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45909.791666666504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45909.833333333168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45909.874999999833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45909.916666666497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45909.958333333161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45909.999999999825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45910.04166666649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45910.083333333154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45910.124999999818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45910.166666666482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45910.208333333147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45910.249999999811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45910.291666666475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45910.333333333139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45910.374999999804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45910.416666666468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45910.458333333132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45910.499999999796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45910.541666666461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45910.583333333125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45910.624999999789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45910.666666666453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45910.708333333117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45910.749999999782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45910.791666666446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45910.83333333311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45910.874999999774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45910.916666666439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45910.958333333103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45910.999999999767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45911.041666666431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45911.083333333096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45911.12499999976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45911.166666666424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45911.208333333088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45911.249999999753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45911.291666666417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45911.333333333081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45911.374999999745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45911.41666666641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45911.458333333074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45911.499999999738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45911.541666666402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45911.583333333067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45911.624999999731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45911.666666666395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45911.708333333059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45911.749999999724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45911.791666666388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45911.833333333052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45911.874999999716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45911.91666666638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45911.958333333045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45911.999999999709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45912.041666666373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45912.083333333037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45912.124999999702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45912.166666666366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45912.20833333303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45912.249999999694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45912.291666666359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45912.333333333023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45912.374999999687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45912.416666666351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45912.458333333016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45912.49999999968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45907.541666666635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45907.583333333299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45907.624999999964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45907.666666666628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45907.708333333292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45907.749999999956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45907.791666666621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45907.833333333285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45907.874999999949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45907.916666666613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45907.958333333278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45908.499999999913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45908.499999999913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45908.999999999884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45908.999999999884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45907</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45907.041666666664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45907.083333333328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45907.124999999993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45907.166666666657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45907.208333333321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45907.249999999985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45907.29166666665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45907.333333333314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45907.374999999978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45907.416666666642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45907.458333333307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45907.499999999971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45907.541666666635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45907.583333333299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45907.624999999964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45907.666666666628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45907.708333333292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45907.749999999956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45907.791666666621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45907.833333333285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45907.874999999949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45907.916666666613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45907.958333333278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45907.999999999942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45908.041666666606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45908.08333333327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45908.124999999935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45908.166666666599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45908.208333333263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45908.249999999927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45908.291666666591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45908.333333333256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45908.37499999992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45908.416666666584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45908.458333333248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45908.499999999913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45908.541666666577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45908.583333333241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45908.624999999905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45908.66666666657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45908.708333333234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45908.749999999898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45908.791666666562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45908.833333333227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45908.874999999891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45908.916666666555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45908.958333333219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45908.999999999884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45909.041666666548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45909.083333333212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45909.124999999876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45909.166666666541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45909.208333333205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45909.249999999869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45909.291666666533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45909.333333333198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45909.374999999862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45909.416666666526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45909.45833333319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45909.499999999854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45909.541666666519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45909.583333333183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45909.624999999847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45909.666666666511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45909.708333333176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45909.74999999984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45909.791666666504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45909.833333333168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45909.874999999833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45909.916666666497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45909.958333333161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45909.999999999825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45910.04166666649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45910.083333333154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45910.124999999818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45910.166666666482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45910.208333333147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45910.249999999811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45910.291666666475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45910.333333333139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45910.374999999804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45910.416666666468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45910.458333333132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45910.499999999796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45910.541666666461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45910.583333333125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45910.624999999789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45910.666666666453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45910.708333333117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45910.749999999782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45910.791666666446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45910.83333333311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45910.874999999774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45910.916666666439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45910.958333333103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45910.999999999767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45911.041666666431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45911.083333333096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45911.12499999976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45911.166666666424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45911.208333333088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45911.249999999753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45911.291666666417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45911.333333333081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45911.374999999745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45911.41666666641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45911.458333333074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45911.499999999738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45911.541666666402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45911.583333333067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45911.624999999731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45911.666666666395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45911.708333333059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45911.749999999724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45911.791666666388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45911.833333333052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45911.874999999716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45911.91666666638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45911.958333333045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45911.999999999709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45912.041666666373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45912.083333333037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45912.124999999702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45912.166666666366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45912.20833333303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45912.249999999694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45912.291666666359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45912.333333333023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45912.374999999687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45912.416666666351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45912.458333333016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45912.49999999968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45908.499999999913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45908.999999999884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1133</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1156</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45907.041666666664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45907.083333333328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45907.124999999993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45907.166666666657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45907.208333333321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45907.249999999985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45907.29166666665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45907.333333333314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45907.374999999978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45907.416666666642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45907.458333333307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45907.541666666635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45907.583333333299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45907.624999999964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45907.666666666628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45907.708333333292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45907.749999999956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45907.791666666621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45907.833333333285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45907.874999999949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45907.916666666613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45907.958333333278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45908.499999999913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45908.499999999913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45908.999999999884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45908.999999999884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1154</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45908.499999999913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45908.999999999884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45909.999999999825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1157</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1158</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1162</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1159</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1160</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1161</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1165</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1163</v>
      </c>
      <c r="I44" s="273" t="s">
        <v>1164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1166</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45907</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45907.041666666664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45907.083333333328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45907.124999999993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45907.166666666657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45907.208333333321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45907.249999999985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45907.29166666665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45907.333333333314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45907.374999999978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45907.499999999971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45907.541666666635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45907.583333333299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45907.624999999964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45907.666666666628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45907.708333333292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45907.749999999956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45907.791666666621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45907.833333333285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45907.874999999949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45907.916666666613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45907.958333333278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45907.999999999942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45908.041666666606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45908.08333333327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45908.499999999913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45908.499999999913</v>
      </c>
      <c r="BZ40" s="294">
        <f ca="1">OFFSET(TblImps[[#This Row],[Servertime]],-1,0)+1/24</f>
        <v>45908.499999999913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45908.999999999884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45908.999999999884</v>
      </c>
      <c r="BZ52" s="464">
        <f ca="1">OFFSET(TblImps[[#This Row],[Servertime]],-1,0)+1/24</f>
        <v>45908.999999999884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45909.999999999825</v>
      </c>
      <c r="BZ76" s="461">
        <f ca="1">OFFSET(TblImps[[#This Row],[Servertime]],-1,0)+1/24</f>
        <v>45909.999999999825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1</v>
      </c>
    </row>
    <row r="175" spans="1:5" x14ac:dyDescent="0.2">
      <c r="A175" s="302" t="s">
        <v>1147</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2025-08-29T14:07:41Z</dcterms:modified>
</cp:coreProperties>
</file>