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3FAF53F-26FF-4760-B2DB-8ACF0F412A8C}"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CU5" i="5"/>
  <c r="K5" i="5" s="1"/>
  <c r="CW5" i="5"/>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AD4" i="1"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BG7" i="5" l="1"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CR6" i="5"/>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H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N12" i="5" s="1"/>
  <c r="M11" i="2"/>
  <c r="O12" i="2"/>
  <c r="I13" i="12"/>
  <c r="J12" i="12"/>
  <c r="BM11" i="5" l="1"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AD12" i="1"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BH14" i="5" l="1"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AD15" i="1"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CT17" i="5" l="1"/>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D18" i="1"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E20" i="5" l="1"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AD33" i="1"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BB35" i="5" l="1"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AD38" i="1"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CS40" i="5" l="1"/>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AD42" i="1"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Z44" i="5" l="1"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AD47" i="1"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BD49" i="5" l="1"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AD50" i="1"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CY44" i="8" l="1"/>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D51" i="1"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BD53" i="5" l="1"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D61" i="1"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BO63" i="5" l="1" a="1"/>
  <c r="BO63" i="5" s="1"/>
  <c r="CV63" i="5"/>
  <c r="CU63" i="5"/>
  <c r="CQ63" i="5"/>
  <c r="CT63" i="5"/>
  <c r="CW63" i="5"/>
  <c r="CR63" i="5"/>
  <c r="CS63" i="5"/>
  <c r="AY63" i="5" a="1"/>
  <c r="AY63" i="5" s="1"/>
  <c r="BL63" i="5" a="1"/>
  <c r="BL63" i="5" s="1"/>
  <c r="AD62" i="1"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BQ64" i="5" l="1"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AD72" i="1"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CR74" i="5" l="1"/>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E51" i="4"/>
  <c r="AK75" i="11"/>
  <c r="DB74" i="5"/>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AD81" i="1"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CT83" i="5" l="1"/>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AD89" i="1"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H91" i="5" l="1"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Y92" i="5" a="1"/>
  <c r="AY92" i="5" s="1"/>
  <c r="BA92" i="5" a="1"/>
  <c r="BA92" i="5" s="1"/>
  <c r="BK92" i="5" a="1"/>
  <c r="BK92" i="5" s="1"/>
  <c r="BH92" i="5" a="1"/>
  <c r="BH92" i="5" s="1"/>
  <c r="BO92" i="5" a="1"/>
  <c r="BO92" i="5" s="1"/>
  <c r="AD91" i="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AD96" i="1"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BI98" i="5" l="1"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AD104" i="1"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CY98" i="8" s="1"/>
  <c r="G98" i="1" s="1"/>
  <c r="M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R106" i="5" l="1"/>
  <c r="CQ106" i="5"/>
  <c r="CV106" i="5"/>
  <c r="CU106" i="5"/>
  <c r="CT106" i="5"/>
  <c r="CW106" i="5"/>
  <c r="CS106" i="5"/>
  <c r="BL106" i="5" a="1"/>
  <c r="BL106" i="5" s="1"/>
  <c r="AY106" i="5" a="1"/>
  <c r="AY106" i="5" s="1"/>
  <c r="BH106" i="5" a="1"/>
  <c r="BH106" i="5" s="1"/>
  <c r="BK106" i="5" a="1"/>
  <c r="BK106" i="5" s="1"/>
  <c r="BE106" i="5" a="1"/>
  <c r="BE106" i="5" s="1"/>
  <c r="AD105" i="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E107" i="5" l="1"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AD109" i="1"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BD111" i="5" l="1"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AD116" i="1"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CV118" i="5" l="1"/>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AD122" i="1"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BA124" i="5" l="1"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AD123" i="1"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BJ125" i="5" l="1"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D125" i="1"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BJ127" i="5" l="1"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AD131" i="1"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BC133" i="5" l="1"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AD132" i="1"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BQ134" i="5" l="1" a="1"/>
  <c r="BQ134" i="5" s="1"/>
  <c r="BG134" i="5" a="1"/>
  <c r="BG134" i="5" s="1"/>
  <c r="CS134" i="5"/>
  <c r="CU134" i="5"/>
  <c r="CV134" i="5"/>
  <c r="CW134" i="5"/>
  <c r="CQ134" i="5"/>
  <c r="CT134" i="5"/>
  <c r="CR134" i="5"/>
  <c r="AY134" i="5" a="1"/>
  <c r="AY134" i="5" s="1"/>
  <c r="BL134" i="5" a="1"/>
  <c r="BL134" i="5" s="1"/>
  <c r="AD133" i="1"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BM135" i="5" l="1" a="1"/>
  <c r="BM135" i="5" s="1"/>
  <c r="AZ135" i="5" a="1"/>
  <c r="AZ135" i="5" s="1"/>
  <c r="CQ135" i="5"/>
  <c r="CU135" i="5"/>
  <c r="CW135" i="5"/>
  <c r="CR135" i="5"/>
  <c r="CS135" i="5"/>
  <c r="CT135" i="5"/>
  <c r="CV135" i="5"/>
  <c r="AY135" i="5" a="1"/>
  <c r="AY135" i="5" s="1"/>
  <c r="BL135" i="5" a="1"/>
  <c r="BL135" i="5" s="1"/>
  <c r="AD134" i="1"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BI136" i="5" l="1"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AD135" i="1"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5" i="1" s="1"/>
  <c r="L84" i="14"/>
  <c r="Q84" i="1" s="1"/>
  <c r="L108" i="14"/>
  <c r="Q108" i="1" s="1"/>
  <c r="L44" i="14"/>
  <c r="Q44" i="1" s="1"/>
  <c r="L69" i="14"/>
  <c r="Q69" i="1" s="1"/>
  <c r="L106" i="14"/>
  <c r="Q106" i="1" s="1"/>
  <c r="L59" i="14"/>
  <c r="Q59" i="1" s="1"/>
  <c r="L19" i="14"/>
  <c r="Q19" i="1" s="1"/>
  <c r="L33" i="14"/>
  <c r="Q33" i="1" s="1"/>
  <c r="L93" i="14"/>
  <c r="Q93" i="1" s="1"/>
  <c r="L70" i="14"/>
  <c r="Q70" i="1" s="1"/>
  <c r="L134" i="14"/>
  <c r="Q134" i="1" s="1"/>
  <c r="L104" i="14"/>
  <c r="Q104" i="1" s="1"/>
  <c r="L79" i="14"/>
  <c r="Q79" i="1" s="1"/>
  <c r="L58" i="14"/>
  <c r="Q58" i="1" s="1"/>
  <c r="L52" i="14"/>
  <c r="Q52" i="1" s="1"/>
  <c r="L9" i="14"/>
  <c r="Q9" i="1" s="1"/>
  <c r="L88" i="14"/>
  <c r="Q88" i="1" s="1"/>
  <c r="L62" i="14"/>
  <c r="Q62" i="1" s="1"/>
  <c r="L132" i="14"/>
  <c r="Q132" i="1" s="1"/>
  <c r="L23" i="14"/>
  <c r="Q23" i="1" s="1"/>
  <c r="L60" i="14"/>
  <c r="Q60" i="1" s="1"/>
  <c r="L42" i="14"/>
  <c r="Q42" i="1" s="1"/>
  <c r="L37" i="14"/>
  <c r="Q37" i="1" s="1"/>
  <c r="L47" i="14"/>
  <c r="Q47" i="1" s="1"/>
  <c r="L34" i="14"/>
  <c r="Q34" i="1" s="1"/>
  <c r="L29" i="14"/>
  <c r="Q29" i="1" s="1"/>
  <c r="L124" i="14"/>
  <c r="Q124" i="1" s="1"/>
  <c r="L116" i="14"/>
  <c r="Q116" i="1" s="1"/>
  <c r="L15" i="14"/>
  <c r="Q15" i="1" s="1"/>
  <c r="L13" i="14"/>
  <c r="Q13" i="1" s="1"/>
  <c r="L109" i="14"/>
  <c r="Q109" i="1" s="1"/>
  <c r="L16" i="14"/>
  <c r="Q16" i="1" s="1"/>
  <c r="L74" i="14"/>
  <c r="Q74" i="1" s="1"/>
  <c r="L6" i="14"/>
  <c r="Q6" i="1" s="1"/>
  <c r="L30" i="14"/>
  <c r="Q30" i="1" s="1"/>
  <c r="L67" i="14"/>
  <c r="Q67" i="1" s="1"/>
  <c r="L65" i="14"/>
  <c r="Q65" i="1" s="1"/>
  <c r="L56" i="14"/>
  <c r="Q56" i="1" s="1"/>
  <c r="L110" i="14"/>
  <c r="Q110" i="1" s="1"/>
  <c r="L10" i="14"/>
  <c r="Q10" i="1" s="1"/>
  <c r="L18" i="14"/>
  <c r="Q18" i="1" s="1"/>
  <c r="L130" i="14"/>
  <c r="Q130" i="1" s="1"/>
  <c r="L115" i="14"/>
  <c r="Q115" i="1" s="1"/>
  <c r="L77" i="14"/>
  <c r="Q77" i="1" s="1"/>
  <c r="L107" i="14"/>
  <c r="Q107" i="1" s="1"/>
  <c r="L14" i="14"/>
  <c r="Q14" i="1" s="1"/>
  <c r="L100" i="14"/>
  <c r="Q100" i="1" s="1"/>
  <c r="L76" i="14"/>
  <c r="Q76" i="1" s="1"/>
  <c r="L68" i="14"/>
  <c r="Q68" i="1" s="1"/>
  <c r="L80" i="14"/>
  <c r="Q80" i="1" s="1"/>
  <c r="L43" i="14"/>
  <c r="Q43" i="1" s="1"/>
  <c r="L83" i="14"/>
  <c r="Q83" i="1" s="1"/>
  <c r="L131" i="14"/>
  <c r="Q131" i="1" s="1"/>
  <c r="L54" i="14"/>
  <c r="Q54" i="1" s="1"/>
  <c r="L113" i="14"/>
  <c r="Q113" i="1" s="1"/>
  <c r="L21" i="14"/>
  <c r="Q21" i="1" s="1"/>
  <c r="L12" i="14"/>
  <c r="Q12" i="1" s="1"/>
  <c r="L36" i="14"/>
  <c r="Q36" i="1" s="1"/>
  <c r="L57" i="14"/>
  <c r="Q57" i="1" s="1"/>
  <c r="L82" i="14"/>
  <c r="Q82" i="1" s="1"/>
  <c r="L121" i="14"/>
  <c r="Q121" i="1" s="1"/>
  <c r="L55" i="14"/>
  <c r="Q55" i="1" s="1"/>
  <c r="L96" i="14"/>
  <c r="Q96" i="1" s="1"/>
  <c r="L123" i="14"/>
  <c r="Q123" i="1" s="1"/>
  <c r="L119" i="14"/>
  <c r="Q119" i="1" s="1"/>
  <c r="L31" i="14"/>
  <c r="Q31" i="1" s="1"/>
  <c r="L22" i="14"/>
  <c r="Q22" i="1" s="1"/>
  <c r="L122" i="14"/>
  <c r="Q122" i="1" s="1"/>
  <c r="L133" i="14"/>
  <c r="Q133" i="1" s="1"/>
  <c r="L95" i="14"/>
  <c r="Q95" i="1" s="1"/>
  <c r="L48" i="14"/>
  <c r="Q48" i="1" s="1"/>
  <c r="L27" i="14"/>
  <c r="Q27" i="1" s="1"/>
  <c r="L101" i="14"/>
  <c r="Q101" i="1" s="1"/>
  <c r="L81" i="14"/>
  <c r="Q81" i="1" s="1"/>
  <c r="L136" i="14"/>
  <c r="Q136" i="1" s="1"/>
  <c r="L66" i="14"/>
  <c r="Q66" i="1" s="1"/>
  <c r="L114" i="14"/>
  <c r="Q114" i="1" s="1"/>
  <c r="L73" i="14"/>
  <c r="Q73" i="1" s="1"/>
  <c r="L38" i="14"/>
  <c r="Q38" i="1" s="1"/>
  <c r="L97" i="14"/>
  <c r="Q97" i="1" s="1"/>
  <c r="L50" i="14"/>
  <c r="Q50" i="1" s="1"/>
  <c r="L20" i="14"/>
  <c r="Q20" i="1" s="1"/>
  <c r="L86" i="14"/>
  <c r="Q86" i="1" s="1"/>
  <c r="L53" i="14"/>
  <c r="Q53" i="1" s="1"/>
  <c r="L63" i="14"/>
  <c r="Q63" i="1" s="1"/>
  <c r="L17" i="14"/>
  <c r="Q17" i="1" s="1"/>
  <c r="L92" i="14"/>
  <c r="Q92" i="1" s="1"/>
  <c r="L91" i="14"/>
  <c r="Q91" i="1" s="1"/>
  <c r="L127" i="14"/>
  <c r="Q127" i="1" s="1"/>
  <c r="L71" i="14"/>
  <c r="Q71" i="1" s="1"/>
  <c r="L28" i="14"/>
  <c r="Q28" i="1" s="1"/>
  <c r="L40" i="14"/>
  <c r="Q40" i="1" s="1"/>
  <c r="L24" i="14"/>
  <c r="Q24" i="1" s="1"/>
  <c r="L78" i="14"/>
  <c r="Q78" i="1" s="1"/>
  <c r="L87" i="14"/>
  <c r="Q87" i="1" s="1"/>
  <c r="L103" i="14"/>
  <c r="Q103" i="1" s="1"/>
  <c r="L129" i="14"/>
  <c r="Q129" i="1" s="1"/>
  <c r="L135" i="14"/>
  <c r="Q135" i="1" s="1"/>
  <c r="L41" i="14"/>
  <c r="Q41" i="1" s="1"/>
  <c r="L126" i="14"/>
  <c r="Q126" i="1" s="1"/>
  <c r="L61" i="14"/>
  <c r="Q61" i="1" s="1"/>
  <c r="U4" i="1"/>
  <c r="J5" i="1" s="1"/>
  <c r="L90" i="14"/>
  <c r="Q90" i="1" s="1"/>
  <c r="L5" i="14"/>
  <c r="Q5" i="1" s="1"/>
  <c r="L89" i="14"/>
  <c r="Q89" i="1" s="1"/>
  <c r="L64" i="14"/>
  <c r="Q64" i="1" s="1"/>
  <c r="L51" i="14"/>
  <c r="Q51" i="1" s="1"/>
  <c r="L98" i="14"/>
  <c r="Q98" i="1" s="1"/>
  <c r="L125" i="14"/>
  <c r="Q125" i="1" s="1"/>
  <c r="L75" i="14"/>
  <c r="Q75" i="1" s="1"/>
  <c r="L94" i="14"/>
  <c r="Q94" i="1" s="1"/>
  <c r="L111" i="14"/>
  <c r="Q111" i="1" s="1"/>
  <c r="L49" i="14"/>
  <c r="Q49" i="1" s="1"/>
  <c r="L112" i="14"/>
  <c r="Q112" i="1" s="1"/>
  <c r="L32" i="14"/>
  <c r="Q32" i="1" s="1"/>
  <c r="L99" i="14"/>
  <c r="Q99" i="1" s="1"/>
  <c r="L128" i="14"/>
  <c r="Q128" i="1" s="1"/>
  <c r="L85" i="14"/>
  <c r="Q85" i="1" s="1"/>
  <c r="L46" i="14"/>
  <c r="Q46" i="1" s="1"/>
  <c r="L118" i="14"/>
  <c r="Q118" i="1" s="1"/>
  <c r="L105" i="14"/>
  <c r="Q105" i="1" s="1"/>
  <c r="L39" i="14"/>
  <c r="Q39" i="1" s="1"/>
  <c r="L7" i="14"/>
  <c r="Q7" i="1" s="1"/>
  <c r="L35" i="14"/>
  <c r="Q35" i="1" s="1"/>
  <c r="L120" i="14"/>
  <c r="Q120" i="1" s="1"/>
  <c r="L102" i="14"/>
  <c r="Q102" i="1" s="1"/>
  <c r="L45" i="14"/>
  <c r="Q45" i="1" s="1"/>
  <c r="L117" i="14"/>
  <c r="Q117" i="1" s="1"/>
  <c r="L11" i="14"/>
  <c r="Q11" i="1" s="1"/>
  <c r="L26" i="14"/>
  <c r="Q26" i="1" s="1"/>
  <c r="L8" i="14"/>
  <c r="Q8" i="1" s="1"/>
  <c r="L4" i="14"/>
  <c r="Q4" i="1" s="1"/>
  <c r="L72" i="14"/>
  <c r="Q72"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<sst xmlns="http://schemas.openxmlformats.org/spreadsheetml/2006/main" count="2913" uniqueCount="1119">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</sst>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9500+TblTech[[#This Row],[Sum of tech]]*100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458</v>
      </c>
      <c r="B1" s="550"/>
      <c r="C1" s="550"/>
      <c r="D1" s="550"/>
      <c r="E1" s="550"/>
      <c r="F1" s="550"/>
      <c r="G1" s="550"/>
      <c r="H1" s="550"/>
      <c r="I1" s="550"/>
      <c r="J1" s="550"/>
      <c r="K1" s="550"/>
      <c r="L1" s="551"/>
      <c r="M1" s="558" t="s">
        <v>1074</v>
      </c>
      <c r="N1" s="559"/>
      <c r="O1" s="560"/>
    </row>
    <row r="2" spans="1:15" s="48" customFormat="1" ht="12.75" customHeight="1" x14ac:dyDescent="0.2">
      <c r="A2" s="585" t="s">
        <v>1072</v>
      </c>
      <c r="B2" s="586"/>
      <c r="C2" s="586"/>
      <c r="D2" s="586"/>
      <c r="E2" s="586"/>
      <c r="F2" s="586"/>
      <c r="G2" s="586"/>
      <c r="H2" s="586"/>
      <c r="I2" s="586"/>
      <c r="J2" s="586"/>
      <c r="K2" s="586"/>
      <c r="L2" s="587"/>
      <c r="M2" s="573" t="s">
        <v>1073</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457</v>
      </c>
      <c r="B8" s="553"/>
      <c r="C8" s="553"/>
      <c r="D8" s="553"/>
      <c r="E8" s="553"/>
      <c r="F8" s="553"/>
      <c r="G8" s="553"/>
      <c r="H8" s="553"/>
      <c r="I8" s="554"/>
      <c r="J8" s="561" t="s">
        <v>1118</v>
      </c>
      <c r="K8" s="562"/>
      <c r="L8" s="563"/>
      <c r="M8" s="576"/>
      <c r="N8" s="577"/>
      <c r="O8" s="578"/>
    </row>
    <row r="9" spans="1:15" s="48" customFormat="1" ht="12.75" customHeight="1" x14ac:dyDescent="0.2">
      <c r="A9" s="555" t="s">
        <v>1071</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263</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44538</v>
      </c>
      <c r="D15" s="59" t="s">
        <v>330</v>
      </c>
      <c r="E15" s="60">
        <f>B15+(1+B16-1)/24+B18-6/24</f>
        <v>44537.75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44533.031162962965</v>
      </c>
      <c r="H16" s="59" t="s">
        <v>105</v>
      </c>
      <c r="I16" s="61">
        <f>INDEX(TblRaces[[Max population]:[Explore Cost]],MATCH(race,TblRaces[Race],0),MATCH(Table4[[#This Row],[Race Bonuses]],TblRaces[[#Headers],[Max population]:[Explore Cost]],0))</f>
        <v>0</v>
      </c>
      <c r="K16" s="548" t="s">
        <v>459</v>
      </c>
      <c r="L16" s="557"/>
      <c r="M16" s="557"/>
      <c r="N16" s="557"/>
      <c r="O16" s="63"/>
    </row>
    <row r="17" spans="1:15" s="48" customFormat="1" ht="12.75" customHeight="1" thickBot="1" x14ac:dyDescent="0.25">
      <c r="A17" s="49" t="s">
        <v>327</v>
      </c>
      <c r="B17" s="64">
        <f ca="1">TODAY()</f>
        <v>44533</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70" t="s">
        <v>384</v>
      </c>
      <c r="B33" s="547"/>
      <c r="C33" s="547"/>
      <c r="D33" s="547"/>
      <c r="E33" s="547"/>
      <c r="F33" s="547"/>
      <c r="G33" s="547"/>
      <c r="H33" s="547"/>
      <c r="I33" s="547"/>
      <c r="J33" s="571"/>
      <c r="K33" s="572"/>
      <c r="L33" s="572"/>
      <c r="M33" s="572"/>
      <c r="N33" s="572"/>
      <c r="O33" s="572"/>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436</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456</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427</v>
      </c>
      <c r="J41" s="48"/>
      <c r="K41" s="545" t="s">
        <v>454</v>
      </c>
      <c r="L41" s="546"/>
      <c r="M41" s="546"/>
      <c r="N41" s="546"/>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294</v>
      </c>
      <c r="B73" s="541"/>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44537.75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44537.791666666664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44537.833333333328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44537.874999999993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44537.916666666657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44537.958333333321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44537.999999999985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44538.04166666665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44538.083333333314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44538.124999999978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44538.166666666642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44538.208333333307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44538.249999999971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44538.291666666635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44538.333333333299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44538.374999999964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44538.416666666628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44538.458333333292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44538.499999999956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44538.541666666621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44538.583333333285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44538.624999999949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44538.666666666613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44538.708333333278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44538.749999999942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44538.791666666606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44538.83333333327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44538.874999999935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44538.916666666599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44538.958333333263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44538.999999999927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44539.041666666591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44539.083333333256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44539.12499999992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44539.166666666584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44539.208333333248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44539.249999999913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44539.291666666577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44539.333333333241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44539.374999999905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44539.41666666657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44539.458333333234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44539.499999999898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44539.541666666562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44539.583333333227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44539.624999999891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44539.666666666555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44539.708333333219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44539.749999999884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44539.791666666548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44539.833333333212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44539.874999999876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44539.916666666541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44539.958333333205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44539.999999999869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44540.041666666533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44540.083333333198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44540.124999999862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44540.166666666526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44540.20833333319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44540.249999999854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44540.291666666519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44540.333333333183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44540.374999999847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44540.416666666511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44540.458333333176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44540.49999999984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44540.541666666504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44540.583333333168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44540.624999999833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44540.666666666497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44540.708333333161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44540.749999999825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44540.79166666649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44540.833333333154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44540.874999999818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44540.916666666482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44540.958333333147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44540.999999999811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44541.041666666475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44541.083333333139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44541.124999999804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44541.166666666468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44541.208333333132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44541.249999999796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44541.291666666461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44541.333333333125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44541.374999999789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44541.416666666453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44541.458333333117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44541.499999999782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44541.541666666446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44541.58333333311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44541.624999999774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44541.666666666439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44541.708333333103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44541.749999999767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44541.791666666431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44541.833333333096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44541.87499999976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44541.916666666424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44541.958333333088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44541.999999999753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44542.041666666417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44542.083333333081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44542.124999999745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44542.16666666641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44542.208333333074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44542.249999999738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44542.291666666402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44542.333333333067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44542.374999999731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44542.416666666395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44542.458333333059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44542.499999999724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44542.541666666388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44542.583333333052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44542.624999999716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44542.66666666638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44542.708333333045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44542.749999999709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44542.791666666373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44542.833333333037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44542.874999999702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44542.916666666366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44542.95833333303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44542.999999999694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44543.041666666359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44543.083333333023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44543.124999999687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44543.166666666351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44543.208333333016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44543.24999999968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44537.75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f>9500+TblTech[[#This Row],[Sum of tech]]*100</f>
        <v>9500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44537.75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44537.791666666664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f>9500+TblTech[[#This Row],[Sum of tech]]*100</f>
        <v>9500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44537.791666666664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44537.833333333328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f>9500+TblTech[[#This Row],[Sum of tech]]*100</f>
        <v>9500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44537.833333333328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44537.874999999993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f>9500+TblTech[[#This Row],[Sum of tech]]*100</f>
        <v>9500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44537.874999999993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44537.916666666657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f>9500+TblTech[[#This Row],[Sum of tech]]*100</f>
        <v>9500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44537.916666666657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44537.958333333321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f>9500+TblTech[[#This Row],[Sum of tech]]*100</f>
        <v>9500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44537.958333333321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44537.999999999985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f>9500+TblTech[[#This Row],[Sum of tech]]*100</f>
        <v>9500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44537.999999999985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44538.04166666665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f>9500+TblTech[[#This Row],[Sum of tech]]*100</f>
        <v>9500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44538.04166666665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44538.083333333314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f>9500+TblTech[[#This Row],[Sum of tech]]*100</f>
        <v>9500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44538.083333333314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44538.124999999978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f>9500+TblTech[[#This Row],[Sum of tech]]*100</f>
        <v>9500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44538.124999999978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44538.166666666642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f>9500+TblTech[[#This Row],[Sum of tech]]*100</f>
        <v>9500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44538.166666666642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44538.208333333307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f>9500+TblTech[[#This Row],[Sum of tech]]*100</f>
        <v>9500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44538.208333333307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44538.249999999971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Row],[Techpoints]],-1,0)+(1+research_bonus)*MIN(school_rp*MIN((TblConstr[[#This Row],[Tot Sch]]/(TblProd[[#This Row],[Land]]-TblExplore[[#This Row],[Land Bonus]]*20)),school_max)*100,TblProd[[#This Row],[Land]])-TblProd[[#This Row],[Required]]*TblTech[[#This Row],[…]],0) + IF(TblProd[[#This Row],[Plat Bonus]]&lt;&gt;"",750,0)</f>
        <v>0</v>
      </c>
      <c r="Q16" s="113">
        <f>9500+TblTech[[#This Row],[Sum of tech]]*100</f>
        <v>9500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44538.249999999971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44538.291666666635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Row],[Techpoints]],-1,0)+(1+research_bonus)*MIN(school_rp*MIN((TblConstr[[#This Row],[Tot Sch]]/(TblProd[[#This Row],[Land]]-TblExplore[[#This Row],[Land Bonus]]*20)),school_max)*100,TblProd[[#This Row],[Land]])-TblProd[[#This Row],[Required]]*TblTech[[#This Row],[…]],0) + IF(TblProd[[#This Row],[Plat Bonus]]&lt;&gt;"",750,0)</f>
        <v>0</v>
      </c>
      <c r="Q17" s="113">
        <f>9500+TblTech[[#This Row],[Sum of tech]]*100</f>
        <v>9500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44538.291666666635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44538.333333333299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Row],[Techpoints]],-1,0)+(1+research_bonus)*MIN(school_rp*MIN((TblConstr[[#This Row],[Tot Sch]]/(TblProd[[#This Row],[Land]]-TblExplore[[#This Row],[Land Bonus]]*20)),school_max)*100,TblProd[[#This Row],[Land]])-TblProd[[#This Row],[Required]]*TblTech[[#This Row],[…]],0) + IF(TblProd[[#This Row],[Plat Bonus]]&lt;&gt;"",750,0)</f>
        <v>0</v>
      </c>
      <c r="Q18" s="113">
        <f>9500+TblTech[[#This Row],[Sum of tech]]*100</f>
        <v>9500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44538.333333333299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44538.374999999964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Row],[Techpoints]],-1,0)+(1+research_bonus)*MIN(school_rp*MIN((TblConstr[[#This Row],[Tot Sch]]/(TblProd[[#This Row],[Land]]-TblExplore[[#This Row],[Land Bonus]]*20)),school_max)*100,TblProd[[#This Row],[Land]])-TblProd[[#This Row],[Required]]*TblTech[[#This Row],[…]],0) + IF(TblProd[[#This Row],[Plat Bonus]]&lt;&gt;"",750,0)</f>
        <v>0</v>
      </c>
      <c r="Q19" s="113">
        <f>9500+TblTech[[#This Row],[Sum of tech]]*100</f>
        <v>9500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44538.374999999964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44538.416666666628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Row],[Techpoints]],-1,0)+(1+research_bonus)*MIN(school_rp*MIN((TblConstr[[#This Row],[Tot Sch]]/(TblProd[[#This Row],[Land]]-TblExplore[[#This Row],[Land Bonus]]*20)),school_max)*100,TblProd[[#This Row],[Land]])-TblProd[[#This Row],[Required]]*TblTech[[#This Row],[…]],0) + IF(TblProd[[#This Row],[Plat Bonus]]&lt;&gt;"",750,0)</f>
        <v>0</v>
      </c>
      <c r="Q20" s="113">
        <f>9500+TblTech[[#This Row],[Sum of tech]]*100</f>
        <v>9500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44538.416666666628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44538.458333333292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Row],[Techpoints]],-1,0)+(1+research_bonus)*MIN(school_rp*MIN((TblConstr[[#This Row],[Tot Sch]]/(TblProd[[#This Row],[Land]]-TblExplore[[#This Row],[Land Bonus]]*20)),school_max)*100,TblProd[[#This Row],[Land]])-TblProd[[#This Row],[Required]]*TblTech[[#This Row],[…]],0) + IF(TblProd[[#This Row],[Plat Bonus]]&lt;&gt;"",750,0)</f>
        <v>0</v>
      </c>
      <c r="Q21" s="113">
        <f>9500+TblTech[[#This Row],[Sum of tech]]*100</f>
        <v>9500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44538.458333333292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44538.499999999956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Row],[Techpoints]],-1,0)+(1+research_bonus)*MIN(school_rp*MIN((TblConstr[[#This Row],[Tot Sch]]/(TblProd[[#This Row],[Land]]-TblExplore[[#This Row],[Land Bonus]]*20)),school_max)*100,TblProd[[#This Row],[Land]])-TblProd[[#This Row],[Required]]*TblTech[[#This Row],[…]],0) + IF(TblProd[[#This Row],[Plat Bonus]]&lt;&gt;"",750,0)</f>
        <v>0</v>
      </c>
      <c r="Q22" s="113">
        <f>9500+TblTech[[#This Row],[Sum of tech]]*100</f>
        <v>9500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44538.499999999956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44538.541666666621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Row],[Techpoints]],-1,0)+(1+research_bonus)*MIN(school_rp*MIN((TblConstr[[#This Row],[Tot Sch]]/(TblProd[[#This Row],[Land]]-TblExplore[[#This Row],[Land Bonus]]*20)),school_max)*100,TblProd[[#This Row],[Land]])-TblProd[[#This Row],[Required]]*TblTech[[#This Row],[…]],0) + IF(TblProd[[#This Row],[Plat Bonus]]&lt;&gt;"",750,0)</f>
        <v>0</v>
      </c>
      <c r="Q23" s="113">
        <f>9500+TblTech[[#This Row],[Sum of tech]]*100</f>
        <v>9500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44538.541666666621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44538.583333333285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Row],[Techpoints]],-1,0)+(1+research_bonus)*MIN(school_rp*MIN((TblConstr[[#This Row],[Tot Sch]]/(TblProd[[#This Row],[Land]]-TblExplore[[#This Row],[Land Bonus]]*20)),school_max)*100,TblProd[[#This Row],[Land]])-TblProd[[#This Row],[Required]]*TblTech[[#This Row],[…]],0) + IF(TblProd[[#This Row],[Plat Bonus]]&lt;&gt;"",750,0)</f>
        <v>0</v>
      </c>
      <c r="Q24" s="113">
        <f>9500+TblTech[[#This Row],[Sum of tech]]*100</f>
        <v>9500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44538.583333333285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44538.624999999949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Row],[Techpoints]],-1,0)+(1+research_bonus)*MIN(school_rp*MIN((TblConstr[[#This Row],[Tot Sch]]/(TblProd[[#This Row],[Land]]-TblExplore[[#This Row],[Land Bonus]]*20)),school_max)*100,TblProd[[#This Row],[Land]])-TblProd[[#This Row],[Required]]*TblTech[[#This Row],[…]],0) + IF(TblProd[[#This Row],[Plat Bonus]]&lt;&gt;"",750,0)</f>
        <v>0</v>
      </c>
      <c r="Q25" s="113">
        <f>9500+TblTech[[#This Row],[Sum of tech]]*100</f>
        <v>9500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44538.624999999949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44538.666666666613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Row],[Techpoints]],-1,0)+(1+research_bonus)*MIN(school_rp*MIN((TblConstr[[#This Row],[Tot Sch]]/(TblProd[[#This Row],[Land]]-TblExplore[[#This Row],[Land Bonus]]*20)),school_max)*100,TblProd[[#This Row],[Land]])-TblProd[[#This Row],[Required]]*TblTech[[#This Row],[…]],0) + IF(TblProd[[#This Row],[Plat Bonus]]&lt;&gt;"",750,0)</f>
        <v>0</v>
      </c>
      <c r="Q26" s="113">
        <f>9500+TblTech[[#This Row],[Sum of tech]]*100</f>
        <v>9500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44538.666666666613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44538.708333333278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Row],[Techpoints]],-1,0)+(1+research_bonus)*MIN(school_rp*MIN((TblConstr[[#This Row],[Tot Sch]]/(TblProd[[#This Row],[Land]]-TblExplore[[#This Row],[Land Bonus]]*20)),school_max)*100,TblProd[[#This Row],[Land]])-TblProd[[#This Row],[Required]]*TblTech[[#This Row],[…]],0) + IF(TblProd[[#This Row],[Plat Bonus]]&lt;&gt;"",750,0)</f>
        <v>0</v>
      </c>
      <c r="Q27" s="113">
        <f>9500+TblTech[[#This Row],[Sum of tech]]*100</f>
        <v>9500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44538.708333333278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44538.749999999942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Row],[Techpoints]],-1,0)+(1+research_bonus)*MIN(school_rp*MIN((TblConstr[[#This Row],[Tot Sch]]/(TblProd[[#This Row],[Land]]-TblExplore[[#This Row],[Land Bonus]]*20)),school_max)*100,TblProd[[#This Row],[Land]])-TblProd[[#This Row],[Required]]*TblTech[[#This Row],[…]],0) + IF(TblProd[[#This Row],[Plat Bonus]]&lt;&gt;"",750,0)</f>
        <v>0</v>
      </c>
      <c r="Q28" s="113">
        <f>9500+TblTech[[#This Row],[Sum of tech]]*100</f>
        <v>9500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44538.749999999942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44538.791666666606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Row],[Techpoints]],-1,0)+(1+research_bonus)*MIN(school_rp*MIN((TblConstr[[#This Row],[Tot Sch]]/(TblProd[[#This Row],[Land]]-TblExplore[[#This Row],[Land Bonus]]*20)),school_max)*100,TblProd[[#This Row],[Land]])-TblProd[[#This Row],[Required]]*TblTech[[#This Row],[…]],0) + IF(TblProd[[#This Row],[Plat Bonus]]&lt;&gt;"",750,0)</f>
        <v>0</v>
      </c>
      <c r="Q29" s="113">
        <f>9500+TblTech[[#This Row],[Sum of tech]]*100</f>
        <v>9500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44538.791666666606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44538.83333333327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Row],[Techpoints]],-1,0)+(1+research_bonus)*MIN(school_rp*MIN((TblConstr[[#This Row],[Tot Sch]]/(TblProd[[#This Row],[Land]]-TblExplore[[#This Row],[Land Bonus]]*20)),school_max)*100,TblProd[[#This Row],[Land]])-TblProd[[#This Row],[Required]]*TblTech[[#This Row],[…]],0) + IF(TblProd[[#This Row],[Plat Bonus]]&lt;&gt;"",750,0)</f>
        <v>0</v>
      </c>
      <c r="Q30" s="113">
        <f>9500+TblTech[[#This Row],[Sum of tech]]*100</f>
        <v>9500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44538.83333333327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44538.874999999935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Row],[Techpoints]],-1,0)+(1+research_bonus)*MIN(school_rp*MIN((TblConstr[[#This Row],[Tot Sch]]/(TblProd[[#This Row],[Land]]-TblExplore[[#This Row],[Land Bonus]]*20)),school_max)*100,TblProd[[#This Row],[Land]])-TblProd[[#This Row],[Required]]*TblTech[[#This Row],[…]],0) + IF(TblProd[[#This Row],[Plat Bonus]]&lt;&gt;"",750,0)</f>
        <v>0</v>
      </c>
      <c r="Q31" s="113">
        <f>9500+TblTech[[#This Row],[Sum of tech]]*100</f>
        <v>9500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44538.874999999935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44538.916666666599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Row],[Techpoints]],-1,0)+(1+research_bonus)*MIN(school_rp*MIN((TblConstr[[#This Row],[Tot Sch]]/(TblProd[[#This Row],[Land]]-TblExplore[[#This Row],[Land Bonus]]*20)),school_max)*100,TblProd[[#This Row],[Land]])-TblProd[[#This Row],[Required]]*TblTech[[#This Row],[…]],0) + IF(TblProd[[#This Row],[Plat Bonus]]&lt;&gt;"",750,0)</f>
        <v>0</v>
      </c>
      <c r="Q32" s="113">
        <f>9500+TblTech[[#This Row],[Sum of tech]]*100</f>
        <v>9500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44538.916666666599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44538.958333333263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Row],[Techpoints]],-1,0)+(1+research_bonus)*MIN(school_rp*MIN((TblConstr[[#This Row],[Tot Sch]]/(TblProd[[#This Row],[Land]]-TblExplore[[#This Row],[Land Bonus]]*20)),school_max)*100,TblProd[[#This Row],[Land]])-TblProd[[#This Row],[Required]]*TblTech[[#This Row],[…]],0) + IF(TblProd[[#This Row],[Plat Bonus]]&lt;&gt;"",750,0)</f>
        <v>0</v>
      </c>
      <c r="Q33" s="113">
        <f>9500+TblTech[[#This Row],[Sum of tech]]*100</f>
        <v>9500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44538.958333333263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44538.999999999927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Row],[Techpoints]],-1,0)+(1+research_bonus)*MIN(school_rp*MIN((TblConstr[[#This Row],[Tot Sch]]/(TblProd[[#This Row],[Land]]-TblExplore[[#This Row],[Land Bonus]]*20)),school_max)*100,TblProd[[#This Row],[Land]])-TblProd[[#This Row],[Required]]*TblTech[[#This Row],[…]],0) + IF(TblProd[[#This Row],[Plat Bonus]]&lt;&gt;"",750,0)</f>
        <v>0</v>
      </c>
      <c r="Q34" s="113">
        <f>9500+TblTech[[#This Row],[Sum of tech]]*100</f>
        <v>9500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44538.999999999927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44539.041666666591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Row],[Techpoints]],-1,0)+(1+research_bonus)*MIN(school_rp*MIN((TblConstr[[#This Row],[Tot Sch]]/(TblProd[[#This Row],[Land]]-TblExplore[[#This Row],[Land Bonus]]*20)),school_max)*100,TblProd[[#This Row],[Land]])-TblProd[[#This Row],[Required]]*TblTech[[#This Row],[…]],0) + IF(TblProd[[#This Row],[Plat Bonus]]&lt;&gt;"",750,0)</f>
        <v>0</v>
      </c>
      <c r="Q35" s="113">
        <f>9500+TblTech[[#This Row],[Sum of tech]]*100</f>
        <v>9500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44539.041666666591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44539.083333333256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Row],[Techpoints]],-1,0)+(1+research_bonus)*MIN(school_rp*MIN((TblConstr[[#This Row],[Tot Sch]]/(TblProd[[#This Row],[Land]]-TblExplore[[#This Row],[Land Bonus]]*20)),school_max)*100,TblProd[[#This Row],[Land]])-TblProd[[#This Row],[Required]]*TblTech[[#This Row],[…]],0) + IF(TblProd[[#This Row],[Plat Bonus]]&lt;&gt;"",750,0)</f>
        <v>0</v>
      </c>
      <c r="Q36" s="113">
        <f>9500+TblTech[[#This Row],[Sum of tech]]*100</f>
        <v>9500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44539.083333333256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44539.12499999992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Row],[Techpoints]],-1,0)+(1+research_bonus)*MIN(school_rp*MIN((TblConstr[[#This Row],[Tot Sch]]/(TblProd[[#This Row],[Land]]-TblExplore[[#This Row],[Land Bonus]]*20)),school_max)*100,TblProd[[#This Row],[Land]])-TblProd[[#This Row],[Required]]*TblTech[[#This Row],[…]],0) + IF(TblProd[[#This Row],[Plat Bonus]]&lt;&gt;"",750,0)</f>
        <v>0</v>
      </c>
      <c r="Q37" s="113">
        <f>9500+TblTech[[#This Row],[Sum of tech]]*100</f>
        <v>9500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44539.12499999992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44539.166666666584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Row],[Techpoints]],-1,0)+(1+research_bonus)*MIN(school_rp*MIN((TblConstr[[#This Row],[Tot Sch]]/(TblProd[[#This Row],[Land]]-TblExplore[[#This Row],[Land Bonus]]*20)),school_max)*100,TblProd[[#This Row],[Land]])-TblProd[[#This Row],[Required]]*TblTech[[#This Row],[…]],0) + IF(TblProd[[#This Row],[Plat Bonus]]&lt;&gt;"",750,0)</f>
        <v>0</v>
      </c>
      <c r="Q38" s="113">
        <f>9500+TblTech[[#This Row],[Sum of tech]]*100</f>
        <v>9500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44539.166666666584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44539.208333333248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Row],[Techpoints]],-1,0)+(1+research_bonus)*MIN(school_rp*MIN((TblConstr[[#This Row],[Tot Sch]]/(TblProd[[#This Row],[Land]]-TblExplore[[#This Row],[Land Bonus]]*20)),school_max)*100,TblProd[[#This Row],[Land]])-TblProd[[#This Row],[Required]]*TblTech[[#This Row],[…]],0) + IF(TblProd[[#This Row],[Plat Bonus]]&lt;&gt;"",750,0)</f>
        <v>0</v>
      </c>
      <c r="Q39" s="113">
        <f>9500+TblTech[[#This Row],[Sum of tech]]*100</f>
        <v>9500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44539.208333333248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44539.249999999913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Row],[Techpoints]],-1,0)+(1+research_bonus)*MIN(school_rp*MIN((TblConstr[[#This Row],[Tot Sch]]/(TblProd[[#This Row],[Land]]-TblExplore[[#This Row],[Land Bonus]]*20)),school_max)*100,TblProd[[#This Row],[Land]])-TblProd[[#This Row],[Required]]*TblTech[[#This Row],[…]],0) + IF(TblProd[[#This Row],[Plat Bonus]]&lt;&gt;"",750,0)</f>
        <v>0</v>
      </c>
      <c r="Q40" s="113">
        <f>9500+TblTech[[#This Row],[Sum of tech]]*100</f>
        <v>9500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44539.249999999913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44539.291666666577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Row],[Techpoints]],-1,0)+(1+research_bonus)*MIN(school_rp*MIN((TblConstr[[#This Row],[Tot Sch]]/(TblProd[[#This Row],[Land]]-TblExplore[[#This Row],[Land Bonus]]*20)),school_max)*100,TblProd[[#This Row],[Land]])-TblProd[[#This Row],[Required]]*TblTech[[#This Row],[…]],0) + IF(TblProd[[#This Row],[Plat Bonus]]&lt;&gt;"",750,0)</f>
        <v>0</v>
      </c>
      <c r="Q41" s="113">
        <f>9500+TblTech[[#This Row],[Sum of tech]]*100</f>
        <v>9500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44539.291666666577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44539.333333333241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Row],[Techpoints]],-1,0)+(1+research_bonus)*MIN(school_rp*MIN((TblConstr[[#This Row],[Tot Sch]]/(TblProd[[#This Row],[Land]]-TblExplore[[#This Row],[Land Bonus]]*20)),school_max)*100,TblProd[[#This Row],[Land]])-TblProd[[#This Row],[Required]]*TblTech[[#This Row],[…]],0) + IF(TblProd[[#This Row],[Plat Bonus]]&lt;&gt;"",750,0)</f>
        <v>0</v>
      </c>
      <c r="Q42" s="113">
        <f>9500+TblTech[[#This Row],[Sum of tech]]*100</f>
        <v>9500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44539.333333333241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44539.374999999905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Row],[Techpoints]],-1,0)+(1+research_bonus)*MIN(school_rp*MIN((TblConstr[[#This Row],[Tot Sch]]/(TblProd[[#This Row],[Land]]-TblExplore[[#This Row],[Land Bonus]]*20)),school_max)*100,TblProd[[#This Row],[Land]])-TblProd[[#This Row],[Required]]*TblTech[[#This Row],[…]],0) + IF(TblProd[[#This Row],[Plat Bonus]]&lt;&gt;"",750,0)</f>
        <v>0</v>
      </c>
      <c r="Q43" s="113">
        <f>9500+TblTech[[#This Row],[Sum of tech]]*100</f>
        <v>9500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44539.374999999905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44539.41666666657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Row],[Techpoints]],-1,0)+(1+research_bonus)*MIN(school_rp*MIN((TblConstr[[#This Row],[Tot Sch]]/(TblProd[[#This Row],[Land]]-TblExplore[[#This Row],[Land Bonus]]*20)),school_max)*100,TblProd[[#This Row],[Land]])-TblProd[[#This Row],[Required]]*TblTech[[#This Row],[…]],0) + IF(TblProd[[#This Row],[Plat Bonus]]&lt;&gt;"",750,0)</f>
        <v>0</v>
      </c>
      <c r="Q44" s="113">
        <f>9500+TblTech[[#This Row],[Sum of tech]]*100</f>
        <v>9500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44539.41666666657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44539.458333333234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Row],[Techpoints]],-1,0)+(1+research_bonus)*MIN(school_rp*MIN((TblConstr[[#This Row],[Tot Sch]]/(TblProd[[#This Row],[Land]]-TblExplore[[#This Row],[Land Bonus]]*20)),school_max)*100,TblProd[[#This Row],[Land]])-TblProd[[#This Row],[Required]]*TblTech[[#This Row],[…]],0) + IF(TblProd[[#This Row],[Plat Bonus]]&lt;&gt;"",750,0)</f>
        <v>0</v>
      </c>
      <c r="Q45" s="113">
        <f>9500+TblTech[[#This Row],[Sum of tech]]*100</f>
        <v>9500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44539.458333333234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44539.499999999898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Row],[Techpoints]],-1,0)+(1+research_bonus)*MIN(school_rp*MIN((TblConstr[[#This Row],[Tot Sch]]/(TblProd[[#This Row],[Land]]-TblExplore[[#This Row],[Land Bonus]]*20)),school_max)*100,TblProd[[#This Row],[Land]])-TblProd[[#This Row],[Required]]*TblTech[[#This Row],[…]],0) + IF(TblProd[[#This Row],[Plat Bonus]]&lt;&gt;"",750,0)</f>
        <v>0</v>
      </c>
      <c r="Q46" s="113">
        <f>9500+TblTech[[#This Row],[Sum of tech]]*100</f>
        <v>9500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44539.499999999898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44539.541666666562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Row],[Techpoints]],-1,0)+(1+research_bonus)*MIN(school_rp*MIN((TblConstr[[#This Row],[Tot Sch]]/(TblProd[[#This Row],[Land]]-TblExplore[[#This Row],[Land Bonus]]*20)),school_max)*100,TblProd[[#This Row],[Land]])-TblProd[[#This Row],[Required]]*TblTech[[#This Row],[…]],0) + IF(TblProd[[#This Row],[Plat Bonus]]&lt;&gt;"",750,0)</f>
        <v>0</v>
      </c>
      <c r="Q47" s="113">
        <f>9500+TblTech[[#This Row],[Sum of tech]]*100</f>
        <v>9500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44539.541666666562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44539.583333333227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Row],[Techpoints]],-1,0)+(1+research_bonus)*MIN(school_rp*MIN((TblConstr[[#This Row],[Tot Sch]]/(TblProd[[#This Row],[Land]]-TblExplore[[#This Row],[Land Bonus]]*20)),school_max)*100,TblProd[[#This Row],[Land]])-TblProd[[#This Row],[Required]]*TblTech[[#This Row],[…]],0) + IF(TblProd[[#This Row],[Plat Bonus]]&lt;&gt;"",750,0)</f>
        <v>0</v>
      </c>
      <c r="Q48" s="113">
        <f>9500+TblTech[[#This Row],[Sum of tech]]*100</f>
        <v>9500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44539.583333333227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44539.624999999891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Row],[Techpoints]],-1,0)+(1+research_bonus)*MIN(school_rp*MIN((TblConstr[[#This Row],[Tot Sch]]/(TblProd[[#This Row],[Land]]-TblExplore[[#This Row],[Land Bonus]]*20)),school_max)*100,TblProd[[#This Row],[Land]])-TblProd[[#This Row],[Required]]*TblTech[[#This Row],[…]],0) + IF(TblProd[[#This Row],[Plat Bonus]]&lt;&gt;"",750,0)</f>
        <v>0</v>
      </c>
      <c r="Q49" s="113">
        <f>9500+TblTech[[#This Row],[Sum of tech]]*100</f>
        <v>9500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44539.624999999891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44539.666666666555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Row],[Techpoints]],-1,0)+(1+research_bonus)*MIN(school_rp*MIN((TblConstr[[#This Row],[Tot Sch]]/(TblProd[[#This Row],[Land]]-TblExplore[[#This Row],[Land Bonus]]*20)),school_max)*100,TblProd[[#This Row],[Land]])-TblProd[[#This Row],[Required]]*TblTech[[#This Row],[…]],0) + IF(TblProd[[#This Row],[Plat Bonus]]&lt;&gt;"",750,0)</f>
        <v>0</v>
      </c>
      <c r="Q50" s="113">
        <f>9500+TblTech[[#This Row],[Sum of tech]]*100</f>
        <v>9500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44539.666666666555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44539.708333333219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Row],[Techpoints]],-1,0)+(1+research_bonus)*MIN(school_rp*MIN((TblConstr[[#This Row],[Tot Sch]]/(TblProd[[#This Row],[Land]]-TblExplore[[#This Row],[Land Bonus]]*20)),school_max)*100,TblProd[[#This Row],[Land]])-TblProd[[#This Row],[Required]]*TblTech[[#This Row],[…]],0) + IF(TblProd[[#This Row],[Plat Bonus]]&lt;&gt;"",750,0)</f>
        <v>0</v>
      </c>
      <c r="Q51" s="113">
        <f>9500+TblTech[[#This Row],[Sum of tech]]*100</f>
        <v>9500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44539.708333333219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44539.749999999884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Row],[Techpoints]],-1,0)+(1+research_bonus)*MIN(school_rp*MIN((TblConstr[[#This Row],[Tot Sch]]/(TblProd[[#This Row],[Land]]-TblExplore[[#This Row],[Land Bonus]]*20)),school_max)*100,TblProd[[#This Row],[Land]])-TblProd[[#This Row],[Required]]*TblTech[[#This Row],[…]],0) + IF(TblProd[[#This Row],[Plat Bonus]]&lt;&gt;"",750,0)</f>
        <v>0</v>
      </c>
      <c r="Q52" s="113">
        <f>9500+TblTech[[#This Row],[Sum of tech]]*100</f>
        <v>9500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44539.749999999884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44539.791666666548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Row],[Techpoints]],-1,0)+(1+research_bonus)*MIN(school_rp*MIN((TblConstr[[#This Row],[Tot Sch]]/(TblProd[[#This Row],[Land]]-TblExplore[[#This Row],[Land Bonus]]*20)),school_max)*100,TblProd[[#This Row],[Land]])-TblProd[[#This Row],[Required]]*TblTech[[#This Row],[…]],0) + IF(TblProd[[#This Row],[Plat Bonus]]&lt;&gt;"",750,0)</f>
        <v>0</v>
      </c>
      <c r="Q53" s="113">
        <f>9500+TblTech[[#This Row],[Sum of tech]]*100</f>
        <v>9500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44539.791666666548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44539.833333333212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Row],[Techpoints]],-1,0)+(1+research_bonus)*MIN(school_rp*MIN((TblConstr[[#This Row],[Tot Sch]]/(TblProd[[#This Row],[Land]]-TblExplore[[#This Row],[Land Bonus]]*20)),school_max)*100,TblProd[[#This Row],[Land]])-TblProd[[#This Row],[Required]]*TblTech[[#This Row],[…]],0) + IF(TblProd[[#This Row],[Plat Bonus]]&lt;&gt;"",750,0)</f>
        <v>0</v>
      </c>
      <c r="Q54" s="113">
        <f>9500+TblTech[[#This Row],[Sum of tech]]*100</f>
        <v>9500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44539.833333333212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44539.874999999876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Row],[Techpoints]],-1,0)+(1+research_bonus)*MIN(school_rp*MIN((TblConstr[[#This Row],[Tot Sch]]/(TblProd[[#This Row],[Land]]-TblExplore[[#This Row],[Land Bonus]]*20)),school_max)*100,TblProd[[#This Row],[Land]])-TblProd[[#This Row],[Required]]*TblTech[[#This Row],[…]],0) + IF(TblProd[[#This Row],[Plat Bonus]]&lt;&gt;"",750,0)</f>
        <v>0</v>
      </c>
      <c r="Q55" s="113">
        <f>9500+TblTech[[#This Row],[Sum of tech]]*100</f>
        <v>9500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44539.874999999876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44539.916666666541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Row],[Techpoints]],-1,0)+(1+research_bonus)*MIN(school_rp*MIN((TblConstr[[#This Row],[Tot Sch]]/(TblProd[[#This Row],[Land]]-TblExplore[[#This Row],[Land Bonus]]*20)),school_max)*100,TblProd[[#This Row],[Land]])-TblProd[[#This Row],[Required]]*TblTech[[#This Row],[…]],0) + IF(TblProd[[#This Row],[Plat Bonus]]&lt;&gt;"",750,0)</f>
        <v>0</v>
      </c>
      <c r="Q56" s="113">
        <f>9500+TblTech[[#This Row],[Sum of tech]]*100</f>
        <v>9500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44539.916666666541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44539.958333333205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Row],[Techpoints]],-1,0)+(1+research_bonus)*MIN(school_rp*MIN((TblConstr[[#This Row],[Tot Sch]]/(TblProd[[#This Row],[Land]]-TblExplore[[#This Row],[Land Bonus]]*20)),school_max)*100,TblProd[[#This Row],[Land]])-TblProd[[#This Row],[Required]]*TblTech[[#This Row],[…]],0) + IF(TblProd[[#This Row],[Plat Bonus]]&lt;&gt;"",750,0)</f>
        <v>0</v>
      </c>
      <c r="Q57" s="113">
        <f>9500+TblTech[[#This Row],[Sum of tech]]*100</f>
        <v>9500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44539.958333333205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44539.999999999869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Row],[Techpoints]],-1,0)+(1+research_bonus)*MIN(school_rp*MIN((TblConstr[[#This Row],[Tot Sch]]/(TblProd[[#This Row],[Land]]-TblExplore[[#This Row],[Land Bonus]]*20)),school_max)*100,TblProd[[#This Row],[Land]])-TblProd[[#This Row],[Required]]*TblTech[[#This Row],[…]],0) + IF(TblProd[[#This Row],[Plat Bonus]]&lt;&gt;"",750,0)</f>
        <v>0</v>
      </c>
      <c r="Q58" s="113">
        <f>9500+TblTech[[#This Row],[Sum of tech]]*100</f>
        <v>9500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44539.999999999869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44540.041666666533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Row],[Techpoints]],-1,0)+(1+research_bonus)*MIN(school_rp*MIN((TblConstr[[#This Row],[Tot Sch]]/(TblProd[[#This Row],[Land]]-TblExplore[[#This Row],[Land Bonus]]*20)),school_max)*100,TblProd[[#This Row],[Land]])-TblProd[[#This Row],[Required]]*TblTech[[#This Row],[…]],0) + IF(TblProd[[#This Row],[Plat Bonus]]&lt;&gt;"",750,0)</f>
        <v>0</v>
      </c>
      <c r="Q59" s="113">
        <f>9500+TblTech[[#This Row],[Sum of tech]]*100</f>
        <v>9500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44540.041666666533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44540.083333333198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Row],[Techpoints]],-1,0)+(1+research_bonus)*MIN(school_rp*MIN((TblConstr[[#This Row],[Tot Sch]]/(TblProd[[#This Row],[Land]]-TblExplore[[#This Row],[Land Bonus]]*20)),school_max)*100,TblProd[[#This Row],[Land]])-TblProd[[#This Row],[Required]]*TblTech[[#This Row],[…]],0) + IF(TblProd[[#This Row],[Plat Bonus]]&lt;&gt;"",750,0)</f>
        <v>0</v>
      </c>
      <c r="Q60" s="113">
        <f>9500+TblTech[[#This Row],[Sum of tech]]*100</f>
        <v>9500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44540.083333333198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44540.124999999862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Row],[Techpoints]],-1,0)+(1+research_bonus)*MIN(school_rp*MIN((TblConstr[[#This Row],[Tot Sch]]/(TblProd[[#This Row],[Land]]-TblExplore[[#This Row],[Land Bonus]]*20)),school_max)*100,TblProd[[#This Row],[Land]])-TblProd[[#This Row],[Required]]*TblTech[[#This Row],[…]],0) + IF(TblProd[[#This Row],[Plat Bonus]]&lt;&gt;"",750,0)</f>
        <v>0</v>
      </c>
      <c r="Q61" s="113">
        <f>9500+TblTech[[#This Row],[Sum of tech]]*100</f>
        <v>9500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44540.124999999862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44540.166666666526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Row],[Techpoints]],-1,0)+(1+research_bonus)*MIN(school_rp*MIN((TblConstr[[#This Row],[Tot Sch]]/(TblProd[[#This Row],[Land]]-TblExplore[[#This Row],[Land Bonus]]*20)),school_max)*100,TblProd[[#This Row],[Land]])-TblProd[[#This Row],[Required]]*TblTech[[#This Row],[…]],0) + IF(TblProd[[#This Row],[Plat Bonus]]&lt;&gt;"",750,0)</f>
        <v>0</v>
      </c>
      <c r="Q62" s="113">
        <f>9500+TblTech[[#This Row],[Sum of tech]]*100</f>
        <v>9500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44540.166666666526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44540.20833333319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Row],[Techpoints]],-1,0)+(1+research_bonus)*MIN(school_rp*MIN((TblConstr[[#This Row],[Tot Sch]]/(TblProd[[#This Row],[Land]]-TblExplore[[#This Row],[Land Bonus]]*20)),school_max)*100,TblProd[[#This Row],[Land]])-TblProd[[#This Row],[Required]]*TblTech[[#This Row],[…]],0) + IF(TblProd[[#This Row],[Plat Bonus]]&lt;&gt;"",750,0)</f>
        <v>0</v>
      </c>
      <c r="Q63" s="113">
        <f>9500+TblTech[[#This Row],[Sum of tech]]*100</f>
        <v>9500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44540.20833333319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44540.249999999854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Row],[Techpoints]],-1,0)+(1+research_bonus)*MIN(school_rp*MIN((TblConstr[[#This Row],[Tot Sch]]/(TblProd[[#This Row],[Land]]-TblExplore[[#This Row],[Land Bonus]]*20)),school_max)*100,TblProd[[#This Row],[Land]])-TblProd[[#This Row],[Required]]*TblTech[[#This Row],[…]],0) + IF(TblProd[[#This Row],[Plat Bonus]]&lt;&gt;"",750,0)</f>
        <v>0</v>
      </c>
      <c r="Q64" s="113">
        <f>9500+TblTech[[#This Row],[Sum of tech]]*100</f>
        <v>9500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44540.249999999854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44540.291666666519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Row],[Techpoints]],-1,0)+(1+research_bonus)*MIN(school_rp*MIN((TblConstr[[#This Row],[Tot Sch]]/(TblProd[[#This Row],[Land]]-TblExplore[[#This Row],[Land Bonus]]*20)),school_max)*100,TblProd[[#This Row],[Land]])-TblProd[[#This Row],[Required]]*TblTech[[#This Row],[…]],0) + IF(TblProd[[#This Row],[Plat Bonus]]&lt;&gt;"",750,0)</f>
        <v>0</v>
      </c>
      <c r="Q65" s="113">
        <f>9500+TblTech[[#This Row],[Sum of tech]]*100</f>
        <v>9500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44540.291666666519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44540.333333333183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Row],[Techpoints]],-1,0)+(1+research_bonus)*MIN(school_rp*MIN((TblConstr[[#This Row],[Tot Sch]]/(TblProd[[#This Row],[Land]]-TblExplore[[#This Row],[Land Bonus]]*20)),school_max)*100,TblProd[[#This Row],[Land]])-TblProd[[#This Row],[Required]]*TblTech[[#This Row],[…]],0) + IF(TblProd[[#This Row],[Plat Bonus]]&lt;&gt;"",750,0)</f>
        <v>0</v>
      </c>
      <c r="Q66" s="113">
        <f>9500+TblTech[[#This Row],[Sum of tech]]*100</f>
        <v>9500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44540.333333333183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44540.374999999847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Row],[Techpoints]],-1,0)+(1+research_bonus)*MIN(school_rp*MIN((TblConstr[[#This Row],[Tot Sch]]/(TblProd[[#This Row],[Land]]-TblExplore[[#This Row],[Land Bonus]]*20)),school_max)*100,TblProd[[#This Row],[Land]])-TblProd[[#This Row],[Required]]*TblTech[[#This Row],[…]],0) + IF(TblProd[[#This Row],[Plat Bonus]]&lt;&gt;"",750,0)</f>
        <v>0</v>
      </c>
      <c r="Q67" s="113">
        <f>9500+TblTech[[#This Row],[Sum of tech]]*100</f>
        <v>9500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44540.374999999847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44540.416666666511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Row],[Techpoints]],-1,0)+(1+research_bonus)*MIN(school_rp*MIN((TblConstr[[#This Row],[Tot Sch]]/(TblProd[[#This Row],[Land]]-TblExplore[[#This Row],[Land Bonus]]*20)),school_max)*100,TblProd[[#This Row],[Land]])-TblProd[[#This Row],[Required]]*TblTech[[#This Row],[…]],0) + IF(TblProd[[#This Row],[Plat Bonus]]&lt;&gt;"",750,0)</f>
        <v>0</v>
      </c>
      <c r="Q68" s="113">
        <f>9500+TblTech[[#This Row],[Sum of tech]]*100</f>
        <v>9500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44540.416666666511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44540.458333333176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Row],[Techpoints]],-1,0)+(1+research_bonus)*MIN(school_rp*MIN((TblConstr[[#This Row],[Tot Sch]]/(TblProd[[#This Row],[Land]]-TblExplore[[#This Row],[Land Bonus]]*20)),school_max)*100,TblProd[[#This Row],[Land]])-TblProd[[#This Row],[Required]]*TblTech[[#This Row],[…]],0) + IF(TblProd[[#This Row],[Plat Bonus]]&lt;&gt;"",750,0)</f>
        <v>0</v>
      </c>
      <c r="Q69" s="113">
        <f>9500+TblTech[[#This Row],[Sum of tech]]*100</f>
        <v>9500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44540.458333333176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44540.49999999984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Row],[Techpoints]],-1,0)+(1+research_bonus)*MIN(school_rp*MIN((TblConstr[[#This Row],[Tot Sch]]/(TblProd[[#This Row],[Land]]-TblExplore[[#This Row],[Land Bonus]]*20)),school_max)*100,TblProd[[#This Row],[Land]])-TblProd[[#This Row],[Required]]*TblTech[[#This Row],[…]],0) + IF(TblProd[[#This Row],[Plat Bonus]]&lt;&gt;"",750,0)</f>
        <v>0</v>
      </c>
      <c r="Q70" s="113">
        <f>9500+TblTech[[#This Row],[Sum of tech]]*100</f>
        <v>9500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44540.49999999984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44540.541666666504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Row],[Techpoints]],-1,0)+(1+research_bonus)*MIN(school_rp*MIN((TblConstr[[#This Row],[Tot Sch]]/(TblProd[[#This Row],[Land]]-TblExplore[[#This Row],[Land Bonus]]*20)),school_max)*100,TblProd[[#This Row],[Land]])-TblProd[[#This Row],[Required]]*TblTech[[#This Row],[…]],0) + IF(TblProd[[#This Row],[Plat Bonus]]&lt;&gt;"",750,0)</f>
        <v>0</v>
      </c>
      <c r="Q71" s="113">
        <f>9500+TblTech[[#This Row],[Sum of tech]]*100</f>
        <v>9500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44540.541666666504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44540.583333333168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Row],[Techpoints]],-1,0)+(1+research_bonus)*MIN(school_rp*MIN((TblConstr[[#This Row],[Tot Sch]]/(TblProd[[#This Row],[Land]]-TblExplore[[#This Row],[Land Bonus]]*20)),school_max)*100,TblProd[[#This Row],[Land]])-TblProd[[#This Row],[Required]]*TblTech[[#This Row],[…]],0) + IF(TblProd[[#This Row],[Plat Bonus]]&lt;&gt;"",750,0)</f>
        <v>0</v>
      </c>
      <c r="Q72" s="113">
        <f>9500+TblTech[[#This Row],[Sum of tech]]*100</f>
        <v>9500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44540.583333333168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44540.624999999833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Row],[Techpoints]],-1,0)+(1+research_bonus)*MIN(school_rp*MIN((TblConstr[[#This Row],[Tot Sch]]/(TblProd[[#This Row],[Land]]-TblExplore[[#This Row],[Land Bonus]]*20)),school_max)*100,TblProd[[#This Row],[Land]])-TblProd[[#This Row],[Required]]*TblTech[[#This Row],[…]],0) + IF(TblProd[[#This Row],[Plat Bonus]]&lt;&gt;"",750,0)</f>
        <v>0</v>
      </c>
      <c r="Q73" s="113">
        <f>9500+TblTech[[#This Row],[Sum of tech]]*100</f>
        <v>9500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44540.624999999833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44540.666666666497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Row],[Techpoints]],-1,0)+(1+research_bonus)*MIN(school_rp*MIN((TblConstr[[#This Row],[Tot Sch]]/(TblProd[[#This Row],[Land]]-TblExplore[[#This Row],[Land Bonus]]*20)),school_max)*100,TblProd[[#This Row],[Land]])-TblProd[[#This Row],[Required]]*TblTech[[#This Row],[…]],0) + IF(TblProd[[#This Row],[Plat Bonus]]&lt;&gt;"",750,0)</f>
        <v>0</v>
      </c>
      <c r="Q74" s="113">
        <f>9500+TblTech[[#This Row],[Sum of tech]]*100</f>
        <v>9500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44540.666666666497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44540.708333333161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Row],[Techpoints]],-1,0)+(1+research_bonus)*MIN(school_rp*MIN((TblConstr[[#This Row],[Tot Sch]]/(TblProd[[#This Row],[Land]]-TblExplore[[#This Row],[Land Bonus]]*20)),school_max)*100,TblProd[[#This Row],[Land]])-TblProd[[#This Row],[Required]]*TblTech[[#This Row],[…]],0) + IF(TblProd[[#This Row],[Plat Bonus]]&lt;&gt;"",750,0)</f>
        <v>0</v>
      </c>
      <c r="Q75" s="113">
        <f>9500+TblTech[[#This Row],[Sum of tech]]*100</f>
        <v>9500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44540.708333333161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44540.749999999825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Row],[Techpoints]],-1,0)+(1+research_bonus)*MIN(school_rp*MIN((TblConstr[[#This Row],[Tot Sch]]/(TblProd[[#This Row],[Land]]-TblExplore[[#This Row],[Land Bonus]]*20)),school_max)*100,TblProd[[#This Row],[Land]])-TblProd[[#This Row],[Required]]*TblTech[[#This Row],[…]],0) + IF(TblProd[[#This Row],[Plat Bonus]]&lt;&gt;"",750,0)</f>
        <v>0</v>
      </c>
      <c r="Q76" s="188">
        <f>9500+TblTech[[#This Row],[Sum of tech]]*100</f>
        <v>9500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44540.749999999825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44540.79166666649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Row],[Techpoints]],-1,0)+(1+research_bonus)*MIN(school_rp*MIN((TblConstr[[#This Row],[Tot Sch]]/(TblProd[[#This Row],[Land]]-TblExplore[[#This Row],[Land Bonus]]*20)),school_max)*100,TblProd[[#This Row],[Land]])-TblProd[[#This Row],[Required]]*TblTech[[#This Row],[…]],0) + IF(TblProd[[#This Row],[Plat Bonus]]&lt;&gt;"",750,0)</f>
        <v>0</v>
      </c>
      <c r="Q77" s="113">
        <f>9500+TblTech[[#This Row],[Sum of tech]]*100</f>
        <v>9500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44540.79166666649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44540.833333333154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Row],[Techpoints]],-1,0)+(1+research_bonus)*MIN(school_rp*MIN((TblConstr[[#This Row],[Tot Sch]]/(TblProd[[#This Row],[Land]]-TblExplore[[#This Row],[Land Bonus]]*20)),school_max)*100,TblProd[[#This Row],[Land]])-TblProd[[#This Row],[Required]]*TblTech[[#This Row],[…]],0) + IF(TblProd[[#This Row],[Plat Bonus]]&lt;&gt;"",750,0)</f>
        <v>0</v>
      </c>
      <c r="Q78" s="113">
        <f>9500+TblTech[[#This Row],[Sum of tech]]*100</f>
        <v>9500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44540.833333333154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44540.874999999818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Row],[Techpoints]],-1,0)+(1+research_bonus)*MIN(school_rp*MIN((TblConstr[[#This Row],[Tot Sch]]/(TblProd[[#This Row],[Land]]-TblExplore[[#This Row],[Land Bonus]]*20)),school_max)*100,TblProd[[#This Row],[Land]])-TblProd[[#This Row],[Required]]*TblTech[[#This Row],[…]],0) + IF(TblProd[[#This Row],[Plat Bonus]]&lt;&gt;"",750,0)</f>
        <v>0</v>
      </c>
      <c r="Q79" s="113">
        <f>9500+TblTech[[#This Row],[Sum of tech]]*100</f>
        <v>9500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44540.874999999818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44540.916666666482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Row],[Techpoints]],-1,0)+(1+research_bonus)*MIN(school_rp*MIN((TblConstr[[#This Row],[Tot Sch]]/(TblProd[[#This Row],[Land]]-TblExplore[[#This Row],[Land Bonus]]*20)),school_max)*100,TblProd[[#This Row],[Land]])-TblProd[[#This Row],[Required]]*TblTech[[#This Row],[…]],0) + IF(TblProd[[#This Row],[Plat Bonus]]&lt;&gt;"",750,0)</f>
        <v>0</v>
      </c>
      <c r="Q80" s="113">
        <f>9500+TblTech[[#This Row],[Sum of tech]]*100</f>
        <v>9500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44540.916666666482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44540.958333333147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Row],[Techpoints]],-1,0)+(1+research_bonus)*MIN(school_rp*MIN((TblConstr[[#This Row],[Tot Sch]]/(TblProd[[#This Row],[Land]]-TblExplore[[#This Row],[Land Bonus]]*20)),school_max)*100,TblProd[[#This Row],[Land]])-TblProd[[#This Row],[Required]]*TblTech[[#This Row],[…]],0) + IF(TblProd[[#This Row],[Plat Bonus]]&lt;&gt;"",750,0)</f>
        <v>0</v>
      </c>
      <c r="Q81" s="113">
        <f>9500+TblTech[[#This Row],[Sum of tech]]*100</f>
        <v>9500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44540.958333333147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44540.999999999811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Row],[Techpoints]],-1,0)+(1+research_bonus)*MIN(school_rp*MIN((TblConstr[[#This Row],[Tot Sch]]/(TblProd[[#This Row],[Land]]-TblExplore[[#This Row],[Land Bonus]]*20)),school_max)*100,TblProd[[#This Row],[Land]])-TblProd[[#This Row],[Required]]*TblTech[[#This Row],[…]],0) + IF(TblProd[[#This Row],[Plat Bonus]]&lt;&gt;"",750,0)</f>
        <v>0</v>
      </c>
      <c r="Q82" s="113">
        <f>9500+TblTech[[#This Row],[Sum of tech]]*100</f>
        <v>9500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44540.999999999811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44541.041666666475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Row],[Techpoints]],-1,0)+(1+research_bonus)*MIN(school_rp*MIN((TblConstr[[#This Row],[Tot Sch]]/(TblProd[[#This Row],[Land]]-TblExplore[[#This Row],[Land Bonus]]*20)),school_max)*100,TblProd[[#This Row],[Land]])-TblProd[[#This Row],[Required]]*TblTech[[#This Row],[…]],0) + IF(TblProd[[#This Row],[Plat Bonus]]&lt;&gt;"",750,0)</f>
        <v>0</v>
      </c>
      <c r="Q83" s="113">
        <f>9500+TblTech[[#This Row],[Sum of tech]]*100</f>
        <v>9500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44541.041666666475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44541.083333333139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Row],[Techpoints]],-1,0)+(1+research_bonus)*MIN(school_rp*MIN((TblConstr[[#This Row],[Tot Sch]]/(TblProd[[#This Row],[Land]]-TblExplore[[#This Row],[Land Bonus]]*20)),school_max)*100,TblProd[[#This Row],[Land]])-TblProd[[#This Row],[Required]]*TblTech[[#This Row],[…]],0) + IF(TblProd[[#This Row],[Plat Bonus]]&lt;&gt;"",750,0)</f>
        <v>0</v>
      </c>
      <c r="Q84" s="113">
        <f>9500+TblTech[[#This Row],[Sum of tech]]*100</f>
        <v>9500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44541.083333333139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44541.124999999804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Row],[Techpoints]],-1,0)+(1+research_bonus)*MIN(school_rp*MIN((TblConstr[[#This Row],[Tot Sch]]/(TblProd[[#This Row],[Land]]-TblExplore[[#This Row],[Land Bonus]]*20)),school_max)*100,TblProd[[#This Row],[Land]])-TblProd[[#This Row],[Required]]*TblTech[[#This Row],[…]],0) + IF(TblProd[[#This Row],[Plat Bonus]]&lt;&gt;"",750,0)</f>
        <v>0</v>
      </c>
      <c r="Q85" s="113">
        <f>9500+TblTech[[#This Row],[Sum of tech]]*100</f>
        <v>9500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44541.124999999804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44541.166666666468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Row],[Techpoints]],-1,0)+(1+research_bonus)*MIN(school_rp*MIN((TblConstr[[#This Row],[Tot Sch]]/(TblProd[[#This Row],[Land]]-TblExplore[[#This Row],[Land Bonus]]*20)),school_max)*100,TblProd[[#This Row],[Land]])-TblProd[[#This Row],[Required]]*TblTech[[#This Row],[…]],0) + IF(TblProd[[#This Row],[Plat Bonus]]&lt;&gt;"",750,0)</f>
        <v>0</v>
      </c>
      <c r="Q86" s="113">
        <f>9500+TblTech[[#This Row],[Sum of tech]]*100</f>
        <v>9500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44541.166666666468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44541.208333333132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Row],[Techpoints]],-1,0)+(1+research_bonus)*MIN(school_rp*MIN((TblConstr[[#This Row],[Tot Sch]]/(TblProd[[#This Row],[Land]]-TblExplore[[#This Row],[Land Bonus]]*20)),school_max)*100,TblProd[[#This Row],[Land]])-TblProd[[#This Row],[Required]]*TblTech[[#This Row],[…]],0) + IF(TblProd[[#This Row],[Plat Bonus]]&lt;&gt;"",750,0)</f>
        <v>0</v>
      </c>
      <c r="Q87" s="113">
        <f>9500+TblTech[[#This Row],[Sum of tech]]*100</f>
        <v>9500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44541.208333333132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44541.249999999796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Row],[Techpoints]],-1,0)+(1+research_bonus)*MIN(school_rp*MIN((TblConstr[[#This Row],[Tot Sch]]/(TblProd[[#This Row],[Land]]-TblExplore[[#This Row],[Land Bonus]]*20)),school_max)*100,TblProd[[#This Row],[Land]])-TblProd[[#This Row],[Required]]*TblTech[[#This Row],[…]],0) + IF(TblProd[[#This Row],[Plat Bonus]]&lt;&gt;"",750,0)</f>
        <v>0</v>
      </c>
      <c r="Q88" s="113">
        <f>9500+TblTech[[#This Row],[Sum of tech]]*100</f>
        <v>9500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44541.249999999796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44541.291666666461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Row],[Techpoints]],-1,0)+(1+research_bonus)*MIN(school_rp*MIN((TblConstr[[#This Row],[Tot Sch]]/(TblProd[[#This Row],[Land]]-TblExplore[[#This Row],[Land Bonus]]*20)),school_max)*100,TblProd[[#This Row],[Land]])-TblProd[[#This Row],[Required]]*TblTech[[#This Row],[…]],0) + IF(TblProd[[#This Row],[Plat Bonus]]&lt;&gt;"",750,0)</f>
        <v>0</v>
      </c>
      <c r="Q89" s="113">
        <f>9500+TblTech[[#This Row],[Sum of tech]]*100</f>
        <v>9500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44541.291666666461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44541.333333333125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Row],[Techpoints]],-1,0)+(1+research_bonus)*MIN(school_rp*MIN((TblConstr[[#This Row],[Tot Sch]]/(TblProd[[#This Row],[Land]]-TblExplore[[#This Row],[Land Bonus]]*20)),school_max)*100,TblProd[[#This Row],[Land]])-TblProd[[#This Row],[Required]]*TblTech[[#This Row],[…]],0) + IF(TblProd[[#This Row],[Plat Bonus]]&lt;&gt;"",750,0)</f>
        <v>0</v>
      </c>
      <c r="Q90" s="113">
        <f>9500+TblTech[[#This Row],[Sum of tech]]*100</f>
        <v>9500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44541.333333333125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44541.374999999789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Row],[Techpoints]],-1,0)+(1+research_bonus)*MIN(school_rp*MIN((TblConstr[[#This Row],[Tot Sch]]/(TblProd[[#This Row],[Land]]-TblExplore[[#This Row],[Land Bonus]]*20)),school_max)*100,TblProd[[#This Row],[Land]])-TblProd[[#This Row],[Required]]*TblTech[[#This Row],[…]],0) + IF(TblProd[[#This Row],[Plat Bonus]]&lt;&gt;"",750,0)</f>
        <v>0</v>
      </c>
      <c r="Q91" s="113">
        <f>9500+TblTech[[#This Row],[Sum of tech]]*100</f>
        <v>9500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44541.374999999789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44541.416666666453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Row],[Techpoints]],-1,0)+(1+research_bonus)*MIN(school_rp*MIN((TblConstr[[#This Row],[Tot Sch]]/(TblProd[[#This Row],[Land]]-TblExplore[[#This Row],[Land Bonus]]*20)),school_max)*100,TblProd[[#This Row],[Land]])-TblProd[[#This Row],[Required]]*TblTech[[#This Row],[…]],0) + IF(TblProd[[#This Row],[Plat Bonus]]&lt;&gt;"",750,0)</f>
        <v>0</v>
      </c>
      <c r="Q92" s="113">
        <f>9500+TblTech[[#This Row],[Sum of tech]]*100</f>
        <v>9500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44541.416666666453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44541.458333333117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Row],[Techpoints]],-1,0)+(1+research_bonus)*MIN(school_rp*MIN((TblConstr[[#This Row],[Tot Sch]]/(TblProd[[#This Row],[Land]]-TblExplore[[#This Row],[Land Bonus]]*20)),school_max)*100,TblProd[[#This Row],[Land]])-TblProd[[#This Row],[Required]]*TblTech[[#This Row],[…]],0) + IF(TblProd[[#This Row],[Plat Bonus]]&lt;&gt;"",750,0)</f>
        <v>0</v>
      </c>
      <c r="Q93" s="113">
        <f>9500+TblTech[[#This Row],[Sum of tech]]*100</f>
        <v>9500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44541.458333333117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44541.499999999782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Row],[Techpoints]],-1,0)+(1+research_bonus)*MIN(school_rp*MIN((TblConstr[[#This Row],[Tot Sch]]/(TblProd[[#This Row],[Land]]-TblExplore[[#This Row],[Land Bonus]]*20)),school_max)*100,TblProd[[#This Row],[Land]])-TblProd[[#This Row],[Required]]*TblTech[[#This Row],[…]],0) + IF(TblProd[[#This Row],[Plat Bonus]]&lt;&gt;"",750,0)</f>
        <v>0</v>
      </c>
      <c r="Q94" s="113">
        <f>9500+TblTech[[#This Row],[Sum of tech]]*100</f>
        <v>9500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44541.499999999782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44541.541666666446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Row],[Techpoints]],-1,0)+(1+research_bonus)*MIN(school_rp*MIN((TblConstr[[#This Row],[Tot Sch]]/(TblProd[[#This Row],[Land]]-TblExplore[[#This Row],[Land Bonus]]*20)),school_max)*100,TblProd[[#This Row],[Land]])-TblProd[[#This Row],[Required]]*TblTech[[#This Row],[…]],0) + IF(TblProd[[#This Row],[Plat Bonus]]&lt;&gt;"",750,0)</f>
        <v>0</v>
      </c>
      <c r="Q95" s="113">
        <f>9500+TblTech[[#This Row],[Sum of tech]]*100</f>
        <v>9500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44541.541666666446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44541.58333333311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Row],[Techpoints]],-1,0)+(1+research_bonus)*MIN(school_rp*MIN((TblConstr[[#This Row],[Tot Sch]]/(TblProd[[#This Row],[Land]]-TblExplore[[#This Row],[Land Bonus]]*20)),school_max)*100,TblProd[[#This Row],[Land]])-TblProd[[#This Row],[Required]]*TblTech[[#This Row],[…]],0) + IF(TblProd[[#This Row],[Plat Bonus]]&lt;&gt;"",750,0)</f>
        <v>0</v>
      </c>
      <c r="Q96" s="113">
        <f>9500+TblTech[[#This Row],[Sum of tech]]*100</f>
        <v>9500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44541.58333333311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44541.624999999774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Row],[Techpoints]],-1,0)+(1+research_bonus)*MIN(school_rp*MIN((TblConstr[[#This Row],[Tot Sch]]/(TblProd[[#This Row],[Land]]-TblExplore[[#This Row],[Land Bonus]]*20)),school_max)*100,TblProd[[#This Row],[Land]])-TblProd[[#This Row],[Required]]*TblTech[[#This Row],[…]],0) + IF(TblProd[[#This Row],[Plat Bonus]]&lt;&gt;"",750,0)</f>
        <v>0</v>
      </c>
      <c r="Q97" s="113">
        <f>9500+TblTech[[#This Row],[Sum of tech]]*100</f>
        <v>9500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44541.624999999774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44541.666666666439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Row],[Techpoints]],-1,0)+(1+research_bonus)*MIN(school_rp*MIN((TblConstr[[#This Row],[Tot Sch]]/(TblProd[[#This Row],[Land]]-TblExplore[[#This Row],[Land Bonus]]*20)),school_max)*100,TblProd[[#This Row],[Land]])-TblProd[[#This Row],[Required]]*TblTech[[#This Row],[…]],0) + IF(TblProd[[#This Row],[Plat Bonus]]&lt;&gt;"",750,0)</f>
        <v>0</v>
      </c>
      <c r="Q98" s="113">
        <f>9500+TblTech[[#This Row],[Sum of tech]]*100</f>
        <v>9500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44541.666666666439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44541.708333333103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Row],[Techpoints]],-1,0)+(1+research_bonus)*MIN(school_rp*MIN((TblConstr[[#This Row],[Tot Sch]]/(TblProd[[#This Row],[Land]]-TblExplore[[#This Row],[Land Bonus]]*20)),school_max)*100,TblProd[[#This Row],[Land]])-TblProd[[#This Row],[Required]]*TblTech[[#This Row],[…]],0) + IF(TblProd[[#This Row],[Plat Bonus]]&lt;&gt;"",750,0)</f>
        <v>0</v>
      </c>
      <c r="Q99" s="113">
        <f>9500+TblTech[[#This Row],[Sum of tech]]*100</f>
        <v>9500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44541.708333333103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44541.749999999767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Row],[Techpoints]],-1,0)+(1+research_bonus)*MIN(school_rp*MIN((TblConstr[[#This Row],[Tot Sch]]/(TblProd[[#This Row],[Land]]-TblExplore[[#This Row],[Land Bonus]]*20)),school_max)*100,TblProd[[#This Row],[Land]])-TblProd[[#This Row],[Required]]*TblTech[[#This Row],[…]],0) + IF(TblProd[[#This Row],[Plat Bonus]]&lt;&gt;"",750,0)</f>
        <v>0</v>
      </c>
      <c r="Q100" s="113">
        <f>9500+TblTech[[#This Row],[Sum of tech]]*100</f>
        <v>9500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44541.749999999767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44541.791666666431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Row],[Techpoints]],-1,0)+(1+research_bonus)*MIN(school_rp*MIN((TblConstr[[#This Row],[Tot Sch]]/(TblProd[[#This Row],[Land]]-TblExplore[[#This Row],[Land Bonus]]*20)),school_max)*100,TblProd[[#This Row],[Land]])-TblProd[[#This Row],[Required]]*TblTech[[#This Row],[…]],0) + IF(TblProd[[#This Row],[Plat Bonus]]&lt;&gt;"",750,0)</f>
        <v>0</v>
      </c>
      <c r="Q101" s="113">
        <f>9500+TblTech[[#This Row],[Sum of tech]]*100</f>
        <v>9500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44541.791666666431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44541.833333333096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Row],[Techpoints]],-1,0)+(1+research_bonus)*MIN(school_rp*MIN((TblConstr[[#This Row],[Tot Sch]]/(TblProd[[#This Row],[Land]]-TblExplore[[#This Row],[Land Bonus]]*20)),school_max)*100,TblProd[[#This Row],[Land]])-TblProd[[#This Row],[Required]]*TblTech[[#This Row],[…]],0) + IF(TblProd[[#This Row],[Plat Bonus]]&lt;&gt;"",750,0)</f>
        <v>0</v>
      </c>
      <c r="Q102" s="113">
        <f>9500+TblTech[[#This Row],[Sum of tech]]*100</f>
        <v>9500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44541.833333333096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44541.87499999976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Row],[Techpoints]],-1,0)+(1+research_bonus)*MIN(school_rp*MIN((TblConstr[[#This Row],[Tot Sch]]/(TblProd[[#This Row],[Land]]-TblExplore[[#This Row],[Land Bonus]]*20)),school_max)*100,TblProd[[#This Row],[Land]])-TblProd[[#This Row],[Required]]*TblTech[[#This Row],[…]],0) + IF(TblProd[[#This Row],[Plat Bonus]]&lt;&gt;"",750,0)</f>
        <v>0</v>
      </c>
      <c r="Q103" s="113">
        <f>9500+TblTech[[#This Row],[Sum of tech]]*100</f>
        <v>9500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44541.87499999976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44541.916666666424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Row],[Techpoints]],-1,0)+(1+research_bonus)*MIN(school_rp*MIN((TblConstr[[#This Row],[Tot Sch]]/(TblProd[[#This Row],[Land]]-TblExplore[[#This Row],[Land Bonus]]*20)),school_max)*100,TblProd[[#This Row],[Land]])-TblProd[[#This Row],[Required]]*TblTech[[#This Row],[…]],0) + IF(TblProd[[#This Row],[Plat Bonus]]&lt;&gt;"",750,0)</f>
        <v>0</v>
      </c>
      <c r="Q104" s="113">
        <f>9500+TblTech[[#This Row],[Sum of tech]]*100</f>
        <v>9500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44541.916666666424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44541.958333333088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Row],[Techpoints]],-1,0)+(1+research_bonus)*MIN(school_rp*MIN((TblConstr[[#This Row],[Tot Sch]]/(TblProd[[#This Row],[Land]]-TblExplore[[#This Row],[Land Bonus]]*20)),school_max)*100,TblProd[[#This Row],[Land]])-TblProd[[#This Row],[Required]]*TblTech[[#This Row],[…]],0) + IF(TblProd[[#This Row],[Plat Bonus]]&lt;&gt;"",750,0)</f>
        <v>0</v>
      </c>
      <c r="Q105" s="113">
        <f>9500+TblTech[[#This Row],[Sum of tech]]*100</f>
        <v>9500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44541.958333333088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44541.999999999753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Row],[Techpoints]],-1,0)+(1+research_bonus)*MIN(school_rp*MIN((TblConstr[[#This Row],[Tot Sch]]/(TblProd[[#This Row],[Land]]-TblExplore[[#This Row],[Land Bonus]]*20)),school_max)*100,TblProd[[#This Row],[Land]])-TblProd[[#This Row],[Required]]*TblTech[[#This Row],[…]],0) + IF(TblProd[[#This Row],[Plat Bonus]]&lt;&gt;"",750,0)</f>
        <v>0</v>
      </c>
      <c r="Q106" s="113">
        <f>9500+TblTech[[#This Row],[Sum of tech]]*100</f>
        <v>9500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44541.999999999753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44542.041666666417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Row],[Techpoints]],-1,0)+(1+research_bonus)*MIN(school_rp*MIN((TblConstr[[#This Row],[Tot Sch]]/(TblProd[[#This Row],[Land]]-TblExplore[[#This Row],[Land Bonus]]*20)),school_max)*100,TblProd[[#This Row],[Land]])-TblProd[[#This Row],[Required]]*TblTech[[#This Row],[…]],0) + IF(TblProd[[#This Row],[Plat Bonus]]&lt;&gt;"",750,0)</f>
        <v>0</v>
      </c>
      <c r="Q107" s="113">
        <f>9500+TblTech[[#This Row],[Sum of tech]]*100</f>
        <v>9500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44542.041666666417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44542.083333333081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Row],[Techpoints]],-1,0)+(1+research_bonus)*MIN(school_rp*MIN((TblConstr[[#This Row],[Tot Sch]]/(TblProd[[#This Row],[Land]]-TblExplore[[#This Row],[Land Bonus]]*20)),school_max)*100,TblProd[[#This Row],[Land]])-TblProd[[#This Row],[Required]]*TblTech[[#This Row],[…]],0) + IF(TblProd[[#This Row],[Plat Bonus]]&lt;&gt;"",750,0)</f>
        <v>0</v>
      </c>
      <c r="Q108" s="113">
        <f>9500+TblTech[[#This Row],[Sum of tech]]*100</f>
        <v>9500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44542.083333333081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44542.124999999745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Row],[Techpoints]],-1,0)+(1+research_bonus)*MIN(school_rp*MIN((TblConstr[[#This Row],[Tot Sch]]/(TblProd[[#This Row],[Land]]-TblExplore[[#This Row],[Land Bonus]]*20)),school_max)*100,TblProd[[#This Row],[Land]])-TblProd[[#This Row],[Required]]*TblTech[[#This Row],[…]],0) + IF(TblProd[[#This Row],[Plat Bonus]]&lt;&gt;"",750,0)</f>
        <v>0</v>
      </c>
      <c r="Q109" s="113">
        <f>9500+TblTech[[#This Row],[Sum of tech]]*100</f>
        <v>9500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44542.124999999745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44542.16666666641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Row],[Techpoints]],-1,0)+(1+research_bonus)*MIN(school_rp*MIN((TblConstr[[#This Row],[Tot Sch]]/(TblProd[[#This Row],[Land]]-TblExplore[[#This Row],[Land Bonus]]*20)),school_max)*100,TblProd[[#This Row],[Land]])-TblProd[[#This Row],[Required]]*TblTech[[#This Row],[…]],0) + IF(TblProd[[#This Row],[Plat Bonus]]&lt;&gt;"",750,0)</f>
        <v>0</v>
      </c>
      <c r="Q110" s="113">
        <f>9500+TblTech[[#This Row],[Sum of tech]]*100</f>
        <v>9500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44542.16666666641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44542.208333333074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Row],[Techpoints]],-1,0)+(1+research_bonus)*MIN(school_rp*MIN((TblConstr[[#This Row],[Tot Sch]]/(TblProd[[#This Row],[Land]]-TblExplore[[#This Row],[Land Bonus]]*20)),school_max)*100,TblProd[[#This Row],[Land]])-TblProd[[#This Row],[Required]]*TblTech[[#This Row],[…]],0) + IF(TblProd[[#This Row],[Plat Bonus]]&lt;&gt;"",750,0)</f>
        <v>0</v>
      </c>
      <c r="Q111" s="113">
        <f>9500+TblTech[[#This Row],[Sum of tech]]*100</f>
        <v>9500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44542.208333333074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44542.249999999738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Row],[Techpoints]],-1,0)+(1+research_bonus)*MIN(school_rp*MIN((TblConstr[[#This Row],[Tot Sch]]/(TblProd[[#This Row],[Land]]-TblExplore[[#This Row],[Land Bonus]]*20)),school_max)*100,TblProd[[#This Row],[Land]])-TblProd[[#This Row],[Required]]*TblTech[[#This Row],[…]],0) + IF(TblProd[[#This Row],[Plat Bonus]]&lt;&gt;"",750,0)</f>
        <v>0</v>
      </c>
      <c r="Q112" s="113">
        <f>9500+TblTech[[#This Row],[Sum of tech]]*100</f>
        <v>9500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44542.249999999738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44542.291666666402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Row],[Techpoints]],-1,0)+(1+research_bonus)*MIN(school_rp*MIN((TblConstr[[#This Row],[Tot Sch]]/(TblProd[[#This Row],[Land]]-TblExplore[[#This Row],[Land Bonus]]*20)),school_max)*100,TblProd[[#This Row],[Land]])-TblProd[[#This Row],[Required]]*TblTech[[#This Row],[…]],0) + IF(TblProd[[#This Row],[Plat Bonus]]&lt;&gt;"",750,0)</f>
        <v>0</v>
      </c>
      <c r="Q113" s="113">
        <f>9500+TblTech[[#This Row],[Sum of tech]]*100</f>
        <v>9500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44542.291666666402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44542.333333333067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Row],[Techpoints]],-1,0)+(1+research_bonus)*MIN(school_rp*MIN((TblConstr[[#This Row],[Tot Sch]]/(TblProd[[#This Row],[Land]]-TblExplore[[#This Row],[Land Bonus]]*20)),school_max)*100,TblProd[[#This Row],[Land]])-TblProd[[#This Row],[Required]]*TblTech[[#This Row],[…]],0) + IF(TblProd[[#This Row],[Plat Bonus]]&lt;&gt;"",750,0)</f>
        <v>0</v>
      </c>
      <c r="Q114" s="113">
        <f>9500+TblTech[[#This Row],[Sum of tech]]*100</f>
        <v>9500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44542.333333333067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44542.374999999731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Row],[Techpoints]],-1,0)+(1+research_bonus)*MIN(school_rp*MIN((TblConstr[[#This Row],[Tot Sch]]/(TblProd[[#This Row],[Land]]-TblExplore[[#This Row],[Land Bonus]]*20)),school_max)*100,TblProd[[#This Row],[Land]])-TblProd[[#This Row],[Required]]*TblTech[[#This Row],[…]],0) + IF(TblProd[[#This Row],[Plat Bonus]]&lt;&gt;"",750,0)</f>
        <v>0</v>
      </c>
      <c r="Q115" s="113">
        <f>9500+TblTech[[#This Row],[Sum of tech]]*100</f>
        <v>9500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44542.374999999731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44542.416666666395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Row],[Techpoints]],-1,0)+(1+research_bonus)*MIN(school_rp*MIN((TblConstr[[#This Row],[Tot Sch]]/(TblProd[[#This Row],[Land]]-TblExplore[[#This Row],[Land Bonus]]*20)),school_max)*100,TblProd[[#This Row],[Land]])-TblProd[[#This Row],[Required]]*TblTech[[#This Row],[…]],0) + IF(TblProd[[#This Row],[Plat Bonus]]&lt;&gt;"",750,0)</f>
        <v>0</v>
      </c>
      <c r="Q116" s="113">
        <f>9500+TblTech[[#This Row],[Sum of tech]]*100</f>
        <v>9500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44542.416666666395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44542.458333333059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Row],[Techpoints]],-1,0)+(1+research_bonus)*MIN(school_rp*MIN((TblConstr[[#This Row],[Tot Sch]]/(TblProd[[#This Row],[Land]]-TblExplore[[#This Row],[Land Bonus]]*20)),school_max)*100,TblProd[[#This Row],[Land]])-TblProd[[#This Row],[Required]]*TblTech[[#This Row],[…]],0) + IF(TblProd[[#This Row],[Plat Bonus]]&lt;&gt;"",750,0)</f>
        <v>0</v>
      </c>
      <c r="Q117" s="113">
        <f>9500+TblTech[[#This Row],[Sum of tech]]*100</f>
        <v>9500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44542.458333333059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44542.499999999724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Row],[Techpoints]],-1,0)+(1+research_bonus)*MIN(school_rp*MIN((TblConstr[[#This Row],[Tot Sch]]/(TblProd[[#This Row],[Land]]-TblExplore[[#This Row],[Land Bonus]]*20)),school_max)*100,TblProd[[#This Row],[Land]])-TblProd[[#This Row],[Required]]*TblTech[[#This Row],[…]],0) + IF(TblProd[[#This Row],[Plat Bonus]]&lt;&gt;"",750,0)</f>
        <v>0</v>
      </c>
      <c r="Q118" s="113">
        <f>9500+TblTech[[#This Row],[Sum of tech]]*100</f>
        <v>9500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44542.499999999724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44542.541666666388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Row],[Techpoints]],-1,0)+(1+research_bonus)*MIN(school_rp*MIN((TblConstr[[#This Row],[Tot Sch]]/(TblProd[[#This Row],[Land]]-TblExplore[[#This Row],[Land Bonus]]*20)),school_max)*100,TblProd[[#This Row],[Land]])-TblProd[[#This Row],[Required]]*TblTech[[#This Row],[…]],0) + IF(TblProd[[#This Row],[Plat Bonus]]&lt;&gt;"",750,0)</f>
        <v>0</v>
      </c>
      <c r="Q119" s="113">
        <f>9500+TblTech[[#This Row],[Sum of tech]]*100</f>
        <v>9500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44542.541666666388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44542.583333333052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Row],[Techpoints]],-1,0)+(1+research_bonus)*MIN(school_rp*MIN((TblConstr[[#This Row],[Tot Sch]]/(TblProd[[#This Row],[Land]]-TblExplore[[#This Row],[Land Bonus]]*20)),school_max)*100,TblProd[[#This Row],[Land]])-TblProd[[#This Row],[Required]]*TblTech[[#This Row],[…]],0) + IF(TblProd[[#This Row],[Plat Bonus]]&lt;&gt;"",750,0)</f>
        <v>0</v>
      </c>
      <c r="Q120" s="113">
        <f>9500+TblTech[[#This Row],[Sum of tech]]*100</f>
        <v>9500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44542.583333333052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44542.624999999716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Row],[Techpoints]],-1,0)+(1+research_bonus)*MIN(school_rp*MIN((TblConstr[[#This Row],[Tot Sch]]/(TblProd[[#This Row],[Land]]-TblExplore[[#This Row],[Land Bonus]]*20)),school_max)*100,TblProd[[#This Row],[Land]])-TblProd[[#This Row],[Required]]*TblTech[[#This Row],[…]],0) + IF(TblProd[[#This Row],[Plat Bonus]]&lt;&gt;"",750,0)</f>
        <v>0</v>
      </c>
      <c r="Q121" s="113">
        <f>9500+TblTech[[#This Row],[Sum of tech]]*100</f>
        <v>9500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44542.624999999716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44542.66666666638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Row],[Techpoints]],-1,0)+(1+research_bonus)*MIN(school_rp*MIN((TblConstr[[#This Row],[Tot Sch]]/(TblProd[[#This Row],[Land]]-TblExplore[[#This Row],[Land Bonus]]*20)),school_max)*100,TblProd[[#This Row],[Land]])-TblProd[[#This Row],[Required]]*TblTech[[#This Row],[…]],0) + IF(TblProd[[#This Row],[Plat Bonus]]&lt;&gt;"",750,0)</f>
        <v>0</v>
      </c>
      <c r="Q122" s="113">
        <f>9500+TblTech[[#This Row],[Sum of tech]]*100</f>
        <v>9500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44542.66666666638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44542.708333333045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Row],[Techpoints]],-1,0)+(1+research_bonus)*MIN(school_rp*MIN((TblConstr[[#This Row],[Tot Sch]]/(TblProd[[#This Row],[Land]]-TblExplore[[#This Row],[Land Bonus]]*20)),school_max)*100,TblProd[[#This Row],[Land]])-TblProd[[#This Row],[Required]]*TblTech[[#This Row],[…]],0) + IF(TblProd[[#This Row],[Plat Bonus]]&lt;&gt;"",750,0)</f>
        <v>0</v>
      </c>
      <c r="Q123" s="113">
        <f>9500+TblTech[[#This Row],[Sum of tech]]*100</f>
        <v>9500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44542.708333333045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44542.749999999709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Row],[Techpoints]],-1,0)+(1+research_bonus)*MIN(school_rp*MIN((TblConstr[[#This Row],[Tot Sch]]/(TblProd[[#This Row],[Land]]-TblExplore[[#This Row],[Land Bonus]]*20)),school_max)*100,TblProd[[#This Row],[Land]])-TblProd[[#This Row],[Required]]*TblTech[[#This Row],[…]],0) + IF(TblProd[[#This Row],[Plat Bonus]]&lt;&gt;"",750,0)</f>
        <v>0</v>
      </c>
      <c r="Q124" s="113">
        <f>9500+TblTech[[#This Row],[Sum of tech]]*100</f>
        <v>9500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44542.749999999709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44542.791666666373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Row],[Techpoints]],-1,0)+(1+research_bonus)*MIN(school_rp*MIN((TblConstr[[#This Row],[Tot Sch]]/(TblProd[[#This Row],[Land]]-TblExplore[[#This Row],[Land Bonus]]*20)),school_max)*100,TblProd[[#This Row],[Land]])-TblProd[[#This Row],[Required]]*TblTech[[#This Row],[…]],0) + IF(TblProd[[#This Row],[Plat Bonus]]&lt;&gt;"",750,0)</f>
        <v>0</v>
      </c>
      <c r="Q125" s="113">
        <f>9500+TblTech[[#This Row],[Sum of tech]]*100</f>
        <v>9500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44542.791666666373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44542.833333333037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Row],[Techpoints]],-1,0)+(1+research_bonus)*MIN(school_rp*MIN((TblConstr[[#This Row],[Tot Sch]]/(TblProd[[#This Row],[Land]]-TblExplore[[#This Row],[Land Bonus]]*20)),school_max)*100,TblProd[[#This Row],[Land]])-TblProd[[#This Row],[Required]]*TblTech[[#This Row],[…]],0) + IF(TblProd[[#This Row],[Plat Bonus]]&lt;&gt;"",750,0)</f>
        <v>0</v>
      </c>
      <c r="Q126" s="113">
        <f>9500+TblTech[[#This Row],[Sum of tech]]*100</f>
        <v>9500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44542.833333333037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44542.874999999702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Row],[Techpoints]],-1,0)+(1+research_bonus)*MIN(school_rp*MIN((TblConstr[[#This Row],[Tot Sch]]/(TblProd[[#This Row],[Land]]-TblExplore[[#This Row],[Land Bonus]]*20)),school_max)*100,TblProd[[#This Row],[Land]])-TblProd[[#This Row],[Required]]*TblTech[[#This Row],[…]],0) + IF(TblProd[[#This Row],[Plat Bonus]]&lt;&gt;"",750,0)</f>
        <v>0</v>
      </c>
      <c r="Q127" s="113">
        <f>9500+TblTech[[#This Row],[Sum of tech]]*100</f>
        <v>9500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44542.874999999702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44542.916666666366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Row],[Techpoints]],-1,0)+(1+research_bonus)*MIN(school_rp*MIN((TblConstr[[#This Row],[Tot Sch]]/(TblProd[[#This Row],[Land]]-TblExplore[[#This Row],[Land Bonus]]*20)),school_max)*100,TblProd[[#This Row],[Land]])-TblProd[[#This Row],[Required]]*TblTech[[#This Row],[…]],0) + IF(TblProd[[#This Row],[Plat Bonus]]&lt;&gt;"",750,0)</f>
        <v>0</v>
      </c>
      <c r="Q128" s="113">
        <f>9500+TblTech[[#This Row],[Sum of tech]]*100</f>
        <v>9500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44542.916666666366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44542.95833333303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Row],[Techpoints]],-1,0)+(1+research_bonus)*MIN(school_rp*MIN((TblConstr[[#This Row],[Tot Sch]]/(TblProd[[#This Row],[Land]]-TblExplore[[#This Row],[Land Bonus]]*20)),school_max)*100,TblProd[[#This Row],[Land]])-TblProd[[#This Row],[Required]]*TblTech[[#This Row],[…]],0) + IF(TblProd[[#This Row],[Plat Bonus]]&lt;&gt;"",750,0)</f>
        <v>0</v>
      </c>
      <c r="Q129" s="113">
        <f>9500+TblTech[[#This Row],[Sum of tech]]*100</f>
        <v>9500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44542.95833333303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44542.999999999694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Row],[Techpoints]],-1,0)+(1+research_bonus)*MIN(school_rp*MIN((TblConstr[[#This Row],[Tot Sch]]/(TblProd[[#This Row],[Land]]-TblExplore[[#This Row],[Land Bonus]]*20)),school_max)*100,TblProd[[#This Row],[Land]])-TblProd[[#This Row],[Required]]*TblTech[[#This Row],[…]],0) + IF(TblProd[[#This Row],[Plat Bonus]]&lt;&gt;"",750,0)</f>
        <v>0</v>
      </c>
      <c r="Q130" s="113">
        <f>9500+TblTech[[#This Row],[Sum of tech]]*100</f>
        <v>9500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44542.999999999694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44543.041666666359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Row],[Techpoints]],-1,0)+(1+research_bonus)*MIN(school_rp*MIN((TblConstr[[#This Row],[Tot Sch]]/(TblProd[[#This Row],[Land]]-TblExplore[[#This Row],[Land Bonus]]*20)),school_max)*100,TblProd[[#This Row],[Land]])-TblProd[[#This Row],[Required]]*TblTech[[#This Row],[…]],0) + IF(TblProd[[#This Row],[Plat Bonus]]&lt;&gt;"",750,0)</f>
        <v>0</v>
      </c>
      <c r="Q131" s="113">
        <f>9500+TblTech[[#This Row],[Sum of tech]]*100</f>
        <v>9500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44543.041666666359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44543.083333333023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Row],[Techpoints]],-1,0)+(1+research_bonus)*MIN(school_rp*MIN((TblConstr[[#This Row],[Tot Sch]]/(TblProd[[#This Row],[Land]]-TblExplore[[#This Row],[Land Bonus]]*20)),school_max)*100,TblProd[[#This Row],[Land]])-TblProd[[#This Row],[Required]]*TblTech[[#This Row],[…]],0) + IF(TblProd[[#This Row],[Plat Bonus]]&lt;&gt;"",750,0)</f>
        <v>0</v>
      </c>
      <c r="Q132" s="113">
        <f>9500+TblTech[[#This Row],[Sum of tech]]*100</f>
        <v>9500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44543.083333333023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44543.124999999687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Row],[Techpoints]],-1,0)+(1+research_bonus)*MIN(school_rp*MIN((TblConstr[[#This Row],[Tot Sch]]/(TblProd[[#This Row],[Land]]-TblExplore[[#This Row],[Land Bonus]]*20)),school_max)*100,TblProd[[#This Row],[Land]])-TblProd[[#This Row],[Required]]*TblTech[[#This Row],[…]],0) + IF(TblProd[[#This Row],[Plat Bonus]]&lt;&gt;"",750,0)</f>
        <v>0</v>
      </c>
      <c r="Q133" s="113">
        <f>9500+TblTech[[#This Row],[Sum of tech]]*100</f>
        <v>9500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44543.124999999687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44543.166666666351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Row],[Techpoints]],-1,0)+(1+research_bonus)*MIN(school_rp*MIN((TblConstr[[#This Row],[Tot Sch]]/(TblProd[[#This Row],[Land]]-TblExplore[[#This Row],[Land Bonus]]*20)),school_max)*100,TblProd[[#This Row],[Land]])-TblProd[[#This Row],[Required]]*TblTech[[#This Row],[…]],0) + IF(TblProd[[#This Row],[Plat Bonus]]&lt;&gt;"",750,0)</f>
        <v>0</v>
      </c>
      <c r="Q134" s="113">
        <f>9500+TblTech[[#This Row],[Sum of tech]]*100</f>
        <v>9500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44543.166666666351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44543.208333333016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Row],[Techpoints]],-1,0)+(1+research_bonus)*MIN(school_rp*MIN((TblConstr[[#This Row],[Tot Sch]]/(TblProd[[#This Row],[Land]]-TblExplore[[#This Row],[Land Bonus]]*20)),school_max)*100,TblProd[[#This Row],[Land]])-TblProd[[#This Row],[Required]]*TblTech[[#This Row],[…]],0) + IF(TblProd[[#This Row],[Plat Bonus]]&lt;&gt;"",750,0)</f>
        <v>0</v>
      </c>
      <c r="Q135" s="113">
        <f>9500+TblTech[[#This Row],[Sum of tech]]*100</f>
        <v>9500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44543.208333333016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44543.24999999968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Row],[Techpoints]],-1,0)+(1+research_bonus)*MIN(school_rp*MIN((TblConstr[[#This Row],[Tot Sch]]/(TblProd[[#This Row],[Land]]-TblExplore[[#This Row],[Land Bonus]]*20)),school_max)*100,TblProd[[#This Row],[Land]])-TblProd[[#This Row],[Required]]*TblTech[[#This Row],[…]],0) + IF(TblProd[[#This Row],[Plat Bonus]]&lt;&gt;"",750,0)</f>
        <v>0</v>
      </c>
      <c r="Q136" s="113">
        <f>9500+TblTech[[#This Row],[Sum of tech]]*100</f>
        <v>9500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44543.24999999968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5"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44537.75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44537.75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44537.791666666664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44537.791666666664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44537.833333333328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44537.833333333328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44537.874999999993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44537.874999999993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44537.916666666657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44537.916666666657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44537.958333333321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44537.958333333321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44537.999999999985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44537.999999999985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44538.04166666665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44538.04166666665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44538.083333333314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44538.083333333314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44538.124999999978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44538.124999999978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44538.166666666642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44538.166666666642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44538.208333333307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44538.208333333307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44538.249999999971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44538.249999999971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44538.291666666635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44538.291666666635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44538.333333333299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44538.333333333299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44538.374999999964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44538.374999999964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44538.416666666628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44538.416666666628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44538.458333333292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44538.458333333292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44538.499999999956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44538.499999999956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44538.541666666621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44538.541666666621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44538.583333333285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44538.583333333285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44538.624999999949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44538.624999999949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44538.666666666613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44538.666666666613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44538.708333333278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44538.708333333278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44538.749999999942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44538.749999999942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44538.791666666606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44538.791666666606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44538.83333333327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44538.83333333327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44538.874999999935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44538.874999999935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44538.916666666599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44538.916666666599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44538.958333333263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44538.958333333263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44538.999999999927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44538.999999999927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44539.041666666591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44539.041666666591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44539.083333333256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44539.083333333256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44539.12499999992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44539.12499999992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44539.166666666584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44539.166666666584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44539.208333333248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44539.208333333248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44539.249999999913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44539.249999999913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44539.291666666577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44539.291666666577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44539.333333333241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44539.333333333241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44539.374999999905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44539.374999999905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44539.41666666657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44539.41666666657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44539.458333333234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44539.458333333234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44539.499999999898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44539.499999999898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44539.541666666562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44539.541666666562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44539.583333333227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44539.583333333227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44539.624999999891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44539.624999999891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44539.666666666555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44539.666666666555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44539.708333333219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44539.708333333219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44539.749999999884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44539.749999999884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44539.791666666548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44539.791666666548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44539.833333333212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44539.833333333212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44539.874999999876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44539.874999999876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44539.916666666541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44539.916666666541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44539.958333333205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44539.958333333205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44539.999999999869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44539.999999999869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44540.041666666533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44540.041666666533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44540.083333333198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44540.083333333198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44540.124999999862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44540.124999999862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44540.166666666526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44540.166666666526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44540.20833333319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44540.20833333319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44540.249999999854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44540.249999999854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44540.291666666519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44540.291666666519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44540.333333333183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44540.333333333183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44540.374999999847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44540.374999999847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44540.416666666511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44540.416666666511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44540.458333333176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44540.458333333176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44540.49999999984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44540.49999999984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44540.541666666504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44540.541666666504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44540.583333333168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44540.583333333168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44540.624999999833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44540.624999999833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44540.666666666497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44540.666666666497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44540.708333333161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44540.708333333161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44540.749999999825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44540.749999999825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44540.79166666649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44540.79166666649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44540.833333333154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44540.833333333154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44540.874999999818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44540.874999999818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44540.916666666482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44540.916666666482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44540.958333333147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44540.958333333147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44540.999999999811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44540.999999999811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44541.041666666475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44541.041666666475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44541.083333333139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44541.083333333139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44541.124999999804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44541.124999999804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44541.166666666468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44541.166666666468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44541.208333333132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44541.208333333132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44541.249999999796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44541.249999999796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44541.291666666461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44541.291666666461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44541.333333333125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44541.333333333125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44541.374999999789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44541.374999999789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44541.416666666453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44541.416666666453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44541.458333333117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44541.458333333117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44541.499999999782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44541.499999999782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44541.541666666446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44541.541666666446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44541.58333333311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44541.58333333311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44541.624999999774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44541.624999999774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44541.666666666439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44541.666666666439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44541.708333333103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44541.708333333103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44541.749999999767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44541.749999999767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44541.791666666431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44541.791666666431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44541.833333333096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44541.833333333096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44541.87499999976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44541.87499999976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44541.916666666424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44541.916666666424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44541.958333333088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44541.958333333088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44541.999999999753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44541.999999999753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44542.041666666417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44542.041666666417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44542.083333333081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44542.083333333081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44542.124999999745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44542.124999999745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44542.16666666641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44542.16666666641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44542.208333333074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44542.208333333074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44542.249999999738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44542.249999999738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44542.291666666402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44542.291666666402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44542.333333333067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44542.333333333067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44542.374999999731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44542.374999999731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44542.416666666395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44542.416666666395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44542.458333333059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44542.458333333059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44542.499999999724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44542.499999999724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44542.541666666388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44542.541666666388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44542.583333333052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44542.583333333052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44542.624999999716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44542.624999999716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44542.66666666638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44542.66666666638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44542.708333333045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44542.708333333045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44542.749999999709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44542.749999999709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44542.791666666373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44542.791666666373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44542.833333333037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44542.833333333037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44542.874999999702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44542.874999999702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44542.916666666366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44542.916666666366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44542.95833333303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44542.95833333303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44542.999999999694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44542.999999999694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44543.041666666359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44543.041666666359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44543.083333333023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44543.083333333023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44543.124999999687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44543.124999999687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44543.166666666351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44543.166666666351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44543.208333333016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44543.208333333016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44543.24999999968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44543.24999999968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7"/>
      <c r="N1" s="547"/>
      <c r="O1" s="547"/>
      <c r="P1" s="547"/>
      <c r="Q1" s="547"/>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44537.75</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44537.791666666664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44537.833333333328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44537.874999999993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44537.916666666657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44537.958333333321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44537.999999999985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44538.04166666665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44538.083333333314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44538.124999999978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44538.166666666642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44538.208333333307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44538.249999999971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44538.291666666635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44538.333333333299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44538.374999999964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44538.416666666628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44538.458333333292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44538.499999999956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44538.541666666621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44538.583333333285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44538.624999999949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44538.666666666613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44538.708333333278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44538.749999999942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44538.791666666606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44538.83333333327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44538.874999999935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44538.916666666599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44538.958333333263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44538.999999999927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44539.041666666591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44539.083333333256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44539.12499999992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44539.166666666584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44539.208333333248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44539.249999999913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44539.291666666577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44539.333333333241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44539.374999999905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44539.41666666657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44539.458333333234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44539.499999999898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44539.541666666562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44539.583333333227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44539.624999999891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44539.666666666555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44539.708333333219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44539.749999999884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44539.791666666548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44539.833333333212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44539.874999999876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44539.916666666541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44539.958333333205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44539.999999999869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44540.041666666533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44540.083333333198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44540.124999999862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44540.166666666526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44540.20833333319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44540.249999999854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44540.291666666519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44540.333333333183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44540.374999999847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44540.416666666511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44540.458333333176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44540.49999999984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44540.541666666504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44540.583333333168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44540.624999999833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44540.666666666497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44540.708333333161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44540.749999999825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44540.79166666649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44540.833333333154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44540.874999999818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44540.916666666482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44540.958333333147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44540.999999999811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44541.041666666475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44541.083333333139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44541.124999999804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44541.166666666468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44541.208333333132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44541.249999999796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44541.291666666461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44541.333333333125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44541.374999999789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44541.416666666453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44541.458333333117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44541.499999999782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44541.541666666446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44541.58333333311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44541.624999999774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44541.666666666439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44541.708333333103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44541.749999999767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44541.791666666431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44541.833333333096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44541.87499999976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44541.916666666424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44541.958333333088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44541.999999999753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44542.041666666417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44542.083333333081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44542.124999999745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44542.16666666641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44542.208333333074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44542.249999999738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44542.291666666402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44542.333333333067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44542.374999999731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44542.416666666395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44542.458333333059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44542.499999999724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44542.541666666388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44542.583333333052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44542.624999999716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44542.66666666638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44542.708333333045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44542.749999999709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44542.791666666373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44542.833333333037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44542.874999999702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44542.916666666366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44542.95833333303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44542.999999999694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44543.041666666359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44543.083333333023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44543.124999999687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44543.166666666351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44543.208333333016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44543.24999999968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44537.75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44537.791666666664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44537.833333333328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44537.874999999993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44537.916666666657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44537.958333333321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44537.999999999985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44538.04166666665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44538.083333333314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44538.124999999978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44538.166666666642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44538.208333333307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44538.249999999971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44538.291666666635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44538.333333333299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44538.374999999964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44538.416666666628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44538.458333333292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44538.499999999956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44538.541666666621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44538.583333333285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44538.624999999949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44538.666666666613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44538.708333333278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44538.749999999942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44538.791666666606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44538.83333333327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44538.874999999935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44538.916666666599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44538.958333333263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44538.999999999927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44539.041666666591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44539.083333333256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44539.12499999992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44539.166666666584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44539.208333333248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44539.249999999913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44539.291666666577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44539.333333333241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44539.374999999905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44539.41666666657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44539.458333333234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44539.499999999898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44539.541666666562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44539.583333333227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44539.624999999891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44539.666666666555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44539.708333333219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44539.749999999884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44539.791666666548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44539.833333333212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44539.874999999876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44539.916666666541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44539.958333333205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44539.999999999869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44540.041666666533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44540.083333333198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44540.124999999862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44540.166666666526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44540.20833333319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44540.249999999854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44540.291666666519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44540.333333333183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44540.374999999847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44540.416666666511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44540.458333333176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44540.49999999984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44540.541666666504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44540.583333333168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44540.624999999833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44540.666666666497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44540.708333333161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44540.749999999825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44540.79166666649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44540.833333333154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44540.874999999818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44540.916666666482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44540.958333333147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44540.999999999811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44541.041666666475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44541.083333333139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44541.124999999804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44541.166666666468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44541.208333333132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44541.249999999796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44541.291666666461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44541.333333333125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44541.374999999789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44541.416666666453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44541.458333333117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44541.499999999782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44541.541666666446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44541.58333333311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44541.624999999774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44541.666666666439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44541.708333333103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44541.749999999767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44541.791666666431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44541.833333333096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44541.87499999976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44541.916666666424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44541.958333333088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44541.999999999753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44542.041666666417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44542.083333333081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44542.124999999745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44542.16666666641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44542.208333333074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44542.249999999738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44542.291666666402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44542.333333333067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44542.374999999731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44542.416666666395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44542.458333333059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44542.499999999724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44542.541666666388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44542.583333333052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44542.624999999716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44542.66666666638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44542.708333333045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44542.749999999709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44542.791666666373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44542.833333333037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44542.874999999702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44542.916666666366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44542.95833333303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44542.999999999694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44543.041666666359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44543.083333333023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44543.124999999687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44543.166666666351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44543.208333333016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44543.24999999968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44537.75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44537.75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44537.791666666664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44537.791666666664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44537.833333333328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44537.833333333328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44537.874999999993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44537.874999999993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44537.916666666657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44537.916666666657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44537.958333333321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44537.958333333321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44537.999999999985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44537.999999999985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44538.04166666665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44538.04166666665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44538.083333333314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44538.083333333314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44538.124999999978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44538.124999999978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44538.166666666642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44538.166666666642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44538.208333333307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44538.208333333307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44538.249999999971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44538.249999999971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44538.291666666635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44538.291666666635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44538.333333333299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44538.333333333299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44538.374999999964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44538.374999999964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44538.416666666628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44538.416666666628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44538.458333333292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44538.458333333292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44538.499999999956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44538.499999999956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44538.541666666621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44538.541666666621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44538.583333333285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44538.583333333285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44538.624999999949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44538.624999999949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44538.666666666613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44538.666666666613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44538.708333333278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44538.708333333278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44538.749999999942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44538.749999999942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44538.791666666606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44538.791666666606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44538.83333333327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44538.83333333327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44538.874999999935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44538.874999999935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44538.916666666599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44538.916666666599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44538.958333333263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44538.958333333263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44538.999999999927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44538.999999999927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44539.041666666591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44539.041666666591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44539.083333333256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44539.083333333256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44539.12499999992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44539.12499999992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44539.166666666584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44539.166666666584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44539.208333333248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44539.208333333248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44539.249999999913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44539.249999999913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44539.291666666577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44539.291666666577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44539.333333333241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44539.333333333241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44539.374999999905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44539.374999999905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44539.41666666657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44539.41666666657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44539.458333333234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44539.458333333234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44539.499999999898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44539.499999999898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44539.541666666562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44539.541666666562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44539.583333333227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44539.583333333227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44539.624999999891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44539.624999999891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44539.666666666555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44539.666666666555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44539.708333333219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44539.708333333219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44539.749999999884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44539.749999999884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44539.791666666548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44539.791666666548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44539.833333333212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44539.833333333212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44539.874999999876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44539.874999999876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44539.916666666541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44539.916666666541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44539.958333333205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44539.958333333205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44539.999999999869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44539.999999999869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44540.041666666533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44540.041666666533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44540.083333333198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44540.083333333198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44540.124999999862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44540.124999999862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44540.166666666526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44540.166666666526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44540.20833333319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44540.20833333319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44540.249999999854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44540.249999999854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44540.291666666519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44540.291666666519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44540.333333333183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44540.333333333183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44540.374999999847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44540.374999999847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44540.416666666511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44540.416666666511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44540.458333333176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44540.458333333176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44540.49999999984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44540.49999999984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44540.541666666504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44540.541666666504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44540.583333333168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44540.583333333168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44540.624999999833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44540.624999999833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44540.666666666497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44540.666666666497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44540.708333333161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44540.708333333161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44540.749999999825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44540.749999999825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44540.79166666649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44540.79166666649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44540.833333333154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44540.833333333154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44540.874999999818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44540.874999999818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44540.916666666482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44540.916666666482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44540.958333333147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44540.958333333147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44540.999999999811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44540.999999999811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44541.041666666475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44541.041666666475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44541.083333333139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44541.083333333139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44541.124999999804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44541.124999999804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44541.166666666468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44541.166666666468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44541.208333333132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44541.208333333132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44541.249999999796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44541.249999999796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44541.291666666461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44541.291666666461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44541.333333333125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44541.333333333125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44541.374999999789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44541.374999999789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44541.416666666453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44541.416666666453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44541.458333333117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44541.458333333117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44541.499999999782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44541.499999999782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44541.541666666446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44541.541666666446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44541.58333333311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44541.58333333311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44541.624999999774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44541.624999999774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44541.666666666439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44541.666666666439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44541.708333333103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44541.708333333103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44541.749999999767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44541.749999999767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44541.791666666431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44541.791666666431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44541.833333333096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44541.833333333096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44541.87499999976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44541.87499999976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44541.916666666424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44541.916666666424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44541.958333333088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44541.958333333088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44541.999999999753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44541.999999999753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44542.041666666417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44542.041666666417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44542.083333333081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44542.083333333081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44542.124999999745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44542.124999999745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44542.16666666641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44542.16666666641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44542.208333333074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44542.208333333074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44542.249999999738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44542.249999999738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44542.291666666402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44542.291666666402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44542.333333333067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44542.333333333067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44542.374999999731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44542.374999999731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44542.416666666395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44542.416666666395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44542.458333333059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44542.458333333059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44542.499999999724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44542.499999999724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44542.541666666388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44542.541666666388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44542.583333333052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44542.583333333052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44542.624999999716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44542.624999999716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44542.66666666638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44542.66666666638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44542.708333333045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44542.708333333045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44542.749999999709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44542.749999999709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44542.791666666373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44542.791666666373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44542.833333333037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44542.833333333037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44542.874999999702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44542.874999999702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44542.916666666366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44542.916666666366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44542.95833333303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44542.95833333303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44542.999999999694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44542.999999999694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44543.041666666359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44543.041666666359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44543.083333333023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44543.083333333023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44543.124999999687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44543.124999999687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44543.166666666351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44543.166666666351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44543.208333333016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44543.208333333016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44543.24999999968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44543.24999999968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44537.75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44537.791666666664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44537.833333333328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44537.874999999993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44537.916666666657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44537.958333333321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44537.999999999985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44538.04166666665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44538.083333333314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44538.124999999978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44538.166666666642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44538.208333333307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44538.249999999971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44538.291666666635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44538.333333333299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44538.374999999964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44538.416666666628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44538.458333333292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44538.499999999956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44538.541666666621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44538.583333333285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44538.624999999949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44538.666666666613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44538.708333333278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44538.749999999942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44538.791666666606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44538.83333333327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44538.874999999935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44538.916666666599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44538.958333333263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44538.999999999927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44539.041666666591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44539.083333333256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44539.12499999992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44539.166666666584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44539.208333333248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44539.249999999913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44539.291666666577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44539.333333333241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44539.374999999905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44539.41666666657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44539.458333333234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44539.499999999898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44539.541666666562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44539.583333333227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44539.624999999891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44539.666666666555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44539.708333333219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44539.749999999884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44539.791666666548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44539.833333333212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44539.874999999876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44539.916666666541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44539.958333333205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44539.999999999869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44540.041666666533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44540.083333333198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44540.124999999862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44540.166666666526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44540.20833333319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44540.249999999854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44540.291666666519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44540.333333333183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44540.374999999847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44540.416666666511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44540.458333333176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44540.49999999984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44540.541666666504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44540.583333333168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44540.624999999833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44540.666666666497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44540.708333333161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44540.749999999825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44540.79166666649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44540.833333333154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44540.874999999818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44540.916666666482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44540.958333333147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44540.999999999811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44541.041666666475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44541.083333333139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44541.124999999804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44541.166666666468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44541.208333333132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44541.249999999796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44541.291666666461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44541.333333333125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44541.374999999789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44541.416666666453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44541.458333333117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44541.499999999782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44541.541666666446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44541.58333333311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44541.624999999774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44541.666666666439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44541.708333333103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44541.749999999767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44541.791666666431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44541.833333333096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44541.87499999976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44541.916666666424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44541.958333333088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44541.999999999753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44542.041666666417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44542.083333333081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44542.124999999745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44542.16666666641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44542.208333333074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44542.249999999738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44542.291666666402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44542.333333333067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44542.374999999731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44542.416666666395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44542.458333333059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44542.499999999724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44542.541666666388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44542.583333333052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44542.624999999716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44542.66666666638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44542.708333333045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44542.749999999709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44542.791666666373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44542.833333333037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44542.874999999702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44542.916666666366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44542.95833333303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44542.999999999694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44543.041666666359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44543.083333333023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44543.124999999687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44543.166666666351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44543.208333333016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44543.24999999968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9500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9500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9500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9500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9500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9500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9500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9500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9500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9500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9500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9500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9500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9500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9500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9500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9500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9500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9500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9500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9500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9500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9500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9500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9500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9500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9500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9500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9500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9500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9500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9500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9500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9500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9500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9500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9500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9500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9500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9500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9500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9500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9500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9500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9500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9500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9500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9500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9500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9500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9500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9500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9500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9500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9500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9500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9500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9500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9500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9500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9500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9500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9500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9500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9500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9500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9500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9500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9500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9500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9500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9500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9500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9500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9500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9500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9500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9500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9500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9500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9500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9500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9500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9500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9500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9500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9500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9500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9500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9500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9500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9500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9500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9500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9500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9500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9500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9500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9500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9500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9500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9500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9500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9500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9500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9500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9500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9500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9500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9500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9500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9500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9500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9500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9500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9500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9500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9500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9500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9500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9500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9500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9500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9500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9500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9500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9500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9500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9500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9500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9500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9500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9500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44537.75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44537.75</v>
      </c>
      <c r="BZ4" s="383">
        <f>Overview!B15</f>
        <v>44538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44537.791666666664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44537.791666666664</v>
      </c>
      <c r="BZ5" s="387">
        <f ca="1">OFFSET(TblImps[[#This Row],[Servertime]],-1,0)+1/24</f>
        <v>44538.041666666664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44537.833333333328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44537.833333333328</v>
      </c>
      <c r="BZ6" s="387">
        <f ca="1">OFFSET(TblImps[[#This Row],[Servertime]],-1,0)+1/24</f>
        <v>44538.083333333328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44537.874999999993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44537.874999999993</v>
      </c>
      <c r="BZ7" s="387">
        <f ca="1">OFFSET(TblImps[[#This Row],[Servertime]],-1,0)+1/24</f>
        <v>44538.124999999993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44537.916666666657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44537.916666666657</v>
      </c>
      <c r="BZ8" s="387">
        <f ca="1">OFFSET(TblImps[[#This Row],[Servertime]],-1,0)+1/24</f>
        <v>44538.166666666657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44537.958333333321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44537.958333333321</v>
      </c>
      <c r="BZ9" s="387">
        <f ca="1">OFFSET(TblImps[[#This Row],[Servertime]],-1,0)+1/24</f>
        <v>44538.208333333321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44537.999999999985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44537.999999999985</v>
      </c>
      <c r="BZ10" s="387">
        <f ca="1">OFFSET(TblImps[[#This Row],[Servertime]],-1,0)+1/24</f>
        <v>44538.249999999985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44538.04166666665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44538.04166666665</v>
      </c>
      <c r="BZ11" s="387">
        <f ca="1">OFFSET(TblImps[[#This Row],[Servertime]],-1,0)+1/24</f>
        <v>44538.29166666665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44538.083333333314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44538.083333333314</v>
      </c>
      <c r="BZ12" s="387">
        <f ca="1">OFFSET(TblImps[[#This Row],[Servertime]],-1,0)+1/24</f>
        <v>44538.333333333314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44538.124999999978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44538.124999999978</v>
      </c>
      <c r="BZ13" s="387">
        <f ca="1">OFFSET(TblImps[[#This Row],[Servertime]],-1,0)+1/24</f>
        <v>44538.374999999978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44538.166666666642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44538.166666666642</v>
      </c>
      <c r="BZ14" s="387">
        <f ca="1">OFFSET(TblImps[[#This Row],[Servertime]],-1,0)+1/24</f>
        <v>44538.416666666642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44538.208333333307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44538.208333333307</v>
      </c>
      <c r="BZ15" s="387">
        <f ca="1">OFFSET(TblImps[[#This Row],[Servertime]],-1,0)+1/24</f>
        <v>44538.458333333307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44538.249999999971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44538.249999999971</v>
      </c>
      <c r="BZ16" s="387">
        <f ca="1">OFFSET(TblImps[[#This Row],[Servertime]],-1,0)+1/24</f>
        <v>44538.499999999971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44538.291666666635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44538.291666666635</v>
      </c>
      <c r="BZ17" s="387">
        <f ca="1">OFFSET(TblImps[[#This Row],[Servertime]],-1,0)+1/24</f>
        <v>44538.541666666635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44538.333333333299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44538.333333333299</v>
      </c>
      <c r="BZ18" s="387">
        <f ca="1">OFFSET(TblImps[[#This Row],[Servertime]],-1,0)+1/24</f>
        <v>44538.583333333299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44538.374999999964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44538.374999999964</v>
      </c>
      <c r="BZ19" s="387">
        <f ca="1">OFFSET(TblImps[[#This Row],[Servertime]],-1,0)+1/24</f>
        <v>44538.624999999964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44538.416666666628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44538.416666666628</v>
      </c>
      <c r="BZ20" s="387">
        <f ca="1">OFFSET(TblImps[[#This Row],[Servertime]],-1,0)+1/24</f>
        <v>44538.666666666628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44538.458333333292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44538.458333333292</v>
      </c>
      <c r="BZ21" s="387">
        <f ca="1">OFFSET(TblImps[[#This Row],[Servertime]],-1,0)+1/24</f>
        <v>44538.708333333292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44538.499999999956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44538.499999999956</v>
      </c>
      <c r="BZ22" s="387">
        <f ca="1">OFFSET(TblImps[[#This Row],[Servertime]],-1,0)+1/24</f>
        <v>44538.749999999956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44538.541666666621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44538.541666666621</v>
      </c>
      <c r="BZ23" s="387">
        <f ca="1">OFFSET(TblImps[[#This Row],[Servertime]],-1,0)+1/24</f>
        <v>44538.791666666621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44538.583333333285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44538.583333333285</v>
      </c>
      <c r="BZ24" s="387">
        <f ca="1">OFFSET(TblImps[[#This Row],[Servertime]],-1,0)+1/24</f>
        <v>44538.833333333285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44538.624999999949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44538.624999999949</v>
      </c>
      <c r="BZ25" s="387">
        <f ca="1">OFFSET(TblImps[[#This Row],[Servertime]],-1,0)+1/24</f>
        <v>44538.874999999949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44538.666666666613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44538.666666666613</v>
      </c>
      <c r="BZ26" s="387">
        <f ca="1">OFFSET(TblImps[[#This Row],[Servertime]],-1,0)+1/24</f>
        <v>44538.916666666613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44538.708333333278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44538.708333333278</v>
      </c>
      <c r="BZ27" s="387">
        <f ca="1">OFFSET(TblImps[[#This Row],[Servertime]],-1,0)+1/24</f>
        <v>44538.958333333278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44538.749999999942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44538.749999999942</v>
      </c>
      <c r="BZ28" s="387">
        <f ca="1">OFFSET(TblImps[[#This Row],[Servertime]],-1,0)+1/24</f>
        <v>44538.999999999942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44538.791666666606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44538.791666666606</v>
      </c>
      <c r="BZ29" s="387">
        <f ca="1">OFFSET(TblImps[[#This Row],[Servertime]],-1,0)+1/24</f>
        <v>44539.041666666606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44538.83333333327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44538.83333333327</v>
      </c>
      <c r="BZ30" s="387">
        <f ca="1">OFFSET(TblImps[[#This Row],[Servertime]],-1,0)+1/24</f>
        <v>44539.08333333327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44538.874999999935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44538.874999999935</v>
      </c>
      <c r="BZ31" s="387">
        <f ca="1">OFFSET(TblImps[[#This Row],[Servertime]],-1,0)+1/24</f>
        <v>44539.124999999935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44538.916666666599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44538.916666666599</v>
      </c>
      <c r="BZ32" s="387">
        <f ca="1">OFFSET(TblImps[[#This Row],[Servertime]],-1,0)+1/24</f>
        <v>44539.166666666599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44538.958333333263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44538.958333333263</v>
      </c>
      <c r="BZ33" s="387">
        <f ca="1">OFFSET(TblImps[[#This Row],[Servertime]],-1,0)+1/24</f>
        <v>44539.208333333263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44538.999999999927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44538.999999999927</v>
      </c>
      <c r="BZ34" s="387">
        <f ca="1">OFFSET(TblImps[[#This Row],[Servertime]],-1,0)+1/24</f>
        <v>44539.249999999927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44539.041666666591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44539.041666666591</v>
      </c>
      <c r="BZ35" s="387">
        <f ca="1">OFFSET(TblImps[[#This Row],[Servertime]],-1,0)+1/24</f>
        <v>44539.291666666591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44539.083333333256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44539.083333333256</v>
      </c>
      <c r="BZ36" s="387">
        <f ca="1">OFFSET(TblImps[[#This Row],[Servertime]],-1,0)+1/24</f>
        <v>44539.333333333256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44539.12499999992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44539.12499999992</v>
      </c>
      <c r="BZ37" s="387">
        <f ca="1">OFFSET(TblImps[[#This Row],[Servertime]],-1,0)+1/24</f>
        <v>44539.37499999992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44539.166666666584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44539.166666666584</v>
      </c>
      <c r="BZ38" s="387">
        <f ca="1">OFFSET(TblImps[[#This Row],[Servertime]],-1,0)+1/24</f>
        <v>44539.416666666584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44539.208333333248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44539.208333333248</v>
      </c>
      <c r="BZ39" s="387">
        <f ca="1">OFFSET(TblImps[[#This Row],[Servertime]],-1,0)+1/24</f>
        <v>44539.458333333248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44539.249999999913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44539.249999999913</v>
      </c>
      <c r="BZ40" s="387">
        <f ca="1">OFFSET(TblImps[[#This Row],[Servertime]],-1,0)+1/24</f>
        <v>44539.499999999913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44539.291666666577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44539.291666666577</v>
      </c>
      <c r="BZ41" s="387">
        <f ca="1">OFFSET(TblImps[[#This Row],[Servertime]],-1,0)+1/24</f>
        <v>44539.541666666577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44539.333333333241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44539.333333333241</v>
      </c>
      <c r="BZ42" s="387">
        <f ca="1">OFFSET(TblImps[[#This Row],[Servertime]],-1,0)+1/24</f>
        <v>44539.583333333241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44539.374999999905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44539.374999999905</v>
      </c>
      <c r="BZ43" s="387">
        <f ca="1">OFFSET(TblImps[[#This Row],[Servertime]],-1,0)+1/24</f>
        <v>44539.624999999905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44539.41666666657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44539.41666666657</v>
      </c>
      <c r="BZ44" s="387">
        <f ca="1">OFFSET(TblImps[[#This Row],[Servertime]],-1,0)+1/24</f>
        <v>44539.66666666657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44539.458333333234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44539.458333333234</v>
      </c>
      <c r="BZ45" s="387">
        <f ca="1">OFFSET(TblImps[[#This Row],[Servertime]],-1,0)+1/24</f>
        <v>44539.708333333234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44539.499999999898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44539.499999999898</v>
      </c>
      <c r="BZ46" s="387">
        <f ca="1">OFFSET(TblImps[[#This Row],[Servertime]],-1,0)+1/24</f>
        <v>44539.749999999898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44539.541666666562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44539.541666666562</v>
      </c>
      <c r="BZ47" s="387">
        <f ca="1">OFFSET(TblImps[[#This Row],[Servertime]],-1,0)+1/24</f>
        <v>44539.791666666562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44539.583333333227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44539.583333333227</v>
      </c>
      <c r="BZ48" s="387">
        <f ca="1">OFFSET(TblImps[[#This Row],[Servertime]],-1,0)+1/24</f>
        <v>44539.833333333227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44539.624999999891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44539.624999999891</v>
      </c>
      <c r="BZ49" s="387">
        <f ca="1">OFFSET(TblImps[[#This Row],[Servertime]],-1,0)+1/24</f>
        <v>44539.874999999891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44539.666666666555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44539.666666666555</v>
      </c>
      <c r="BZ50" s="387">
        <f ca="1">OFFSET(TblImps[[#This Row],[Servertime]],-1,0)+1/24</f>
        <v>44539.916666666555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44539.708333333219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44539.708333333219</v>
      </c>
      <c r="BZ51" s="387">
        <f ca="1">OFFSET(TblImps[[#This Row],[Servertime]],-1,0)+1/24</f>
        <v>44539.958333333219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44539.749999999884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44539.749999999884</v>
      </c>
      <c r="BZ52" s="387">
        <f ca="1">OFFSET(TblImps[[#This Row],[Servertime]],-1,0)+1/24</f>
        <v>44539.999999999884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44539.791666666548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44539.791666666548</v>
      </c>
      <c r="BZ53" s="387">
        <f ca="1">OFFSET(TblImps[[#This Row],[Servertime]],-1,0)+1/24</f>
        <v>44540.041666666548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44539.833333333212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44539.833333333212</v>
      </c>
      <c r="BZ54" s="387">
        <f ca="1">OFFSET(TblImps[[#This Row],[Servertime]],-1,0)+1/24</f>
        <v>44540.083333333212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44539.874999999876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44539.874999999876</v>
      </c>
      <c r="BZ55" s="387">
        <f ca="1">OFFSET(TblImps[[#This Row],[Servertime]],-1,0)+1/24</f>
        <v>44540.124999999876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44539.916666666541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44539.916666666541</v>
      </c>
      <c r="BZ56" s="387">
        <f ca="1">OFFSET(TblImps[[#This Row],[Servertime]],-1,0)+1/24</f>
        <v>44540.166666666541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44539.958333333205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44539.958333333205</v>
      </c>
      <c r="BZ57" s="387">
        <f ca="1">OFFSET(TblImps[[#This Row],[Servertime]],-1,0)+1/24</f>
        <v>44540.208333333205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44539.999999999869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44539.999999999869</v>
      </c>
      <c r="BZ58" s="387">
        <f ca="1">OFFSET(TblImps[[#This Row],[Servertime]],-1,0)+1/24</f>
        <v>44540.249999999869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44540.041666666533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44540.041666666533</v>
      </c>
      <c r="BZ59" s="387">
        <f ca="1">OFFSET(TblImps[[#This Row],[Servertime]],-1,0)+1/24</f>
        <v>44540.291666666533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44540.083333333198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44540.083333333198</v>
      </c>
      <c r="BZ60" s="387">
        <f ca="1">OFFSET(TblImps[[#This Row],[Servertime]],-1,0)+1/24</f>
        <v>44540.333333333198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44540.124999999862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44540.124999999862</v>
      </c>
      <c r="BZ61" s="387">
        <f ca="1">OFFSET(TblImps[[#This Row],[Servertime]],-1,0)+1/24</f>
        <v>44540.374999999862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44540.166666666526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44540.166666666526</v>
      </c>
      <c r="BZ62" s="387">
        <f ca="1">OFFSET(TblImps[[#This Row],[Servertime]],-1,0)+1/24</f>
        <v>44540.416666666526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44540.20833333319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44540.20833333319</v>
      </c>
      <c r="BZ63" s="387">
        <f ca="1">OFFSET(TblImps[[#This Row],[Servertime]],-1,0)+1/24</f>
        <v>44540.45833333319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44540.249999999854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44540.249999999854</v>
      </c>
      <c r="BZ64" s="387">
        <f ca="1">OFFSET(TblImps[[#This Row],[Servertime]],-1,0)+1/24</f>
        <v>44540.499999999854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44540.291666666519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44540.291666666519</v>
      </c>
      <c r="BZ65" s="387">
        <f ca="1">OFFSET(TblImps[[#This Row],[Servertime]],-1,0)+1/24</f>
        <v>44540.541666666519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44540.333333333183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44540.333333333183</v>
      </c>
      <c r="BZ66" s="387">
        <f ca="1">OFFSET(TblImps[[#This Row],[Servertime]],-1,0)+1/24</f>
        <v>44540.583333333183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44540.374999999847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44540.374999999847</v>
      </c>
      <c r="BZ67" s="387">
        <f ca="1">OFFSET(TblImps[[#This Row],[Servertime]],-1,0)+1/24</f>
        <v>44540.624999999847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44540.416666666511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44540.416666666511</v>
      </c>
      <c r="BZ68" s="387">
        <f ca="1">OFFSET(TblImps[[#This Row],[Servertime]],-1,0)+1/24</f>
        <v>44540.666666666511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44540.458333333176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44540.458333333176</v>
      </c>
      <c r="BZ69" s="387">
        <f ca="1">OFFSET(TblImps[[#This Row],[Servertime]],-1,0)+1/24</f>
        <v>44540.708333333176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44540.49999999984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44540.49999999984</v>
      </c>
      <c r="BZ70" s="387">
        <f ca="1">OFFSET(TblImps[[#This Row],[Servertime]],-1,0)+1/24</f>
        <v>44540.74999999984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44540.541666666504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44540.541666666504</v>
      </c>
      <c r="BZ71" s="387">
        <f ca="1">OFFSET(TblImps[[#This Row],[Servertime]],-1,0)+1/24</f>
        <v>44540.791666666504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44540.583333333168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44540.583333333168</v>
      </c>
      <c r="BZ72" s="387">
        <f ca="1">OFFSET(TblImps[[#This Row],[Servertime]],-1,0)+1/24</f>
        <v>44540.833333333168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44540.624999999833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44540.624999999833</v>
      </c>
      <c r="BZ73" s="387">
        <f ca="1">OFFSET(TblImps[[#This Row],[Servertime]],-1,0)+1/24</f>
        <v>44540.874999999833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44540.666666666497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44540.666666666497</v>
      </c>
      <c r="BZ74" s="387">
        <f ca="1">OFFSET(TblImps[[#This Row],[Servertime]],-1,0)+1/24</f>
        <v>44540.916666666497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44540.708333333161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44540.708333333161</v>
      </c>
      <c r="BZ75" s="387">
        <f ca="1">OFFSET(TblImps[[#This Row],[Servertime]],-1,0)+1/24</f>
        <v>44540.958333333161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44540.749999999825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44540.749999999825</v>
      </c>
      <c r="BZ76" s="399">
        <f ca="1">OFFSET(TblImps[[#This Row],[Servertime]],-1,0)+1/24</f>
        <v>44540.999999999825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44540.79166666649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44540.79166666649</v>
      </c>
      <c r="BZ77" s="387">
        <f ca="1">OFFSET(TblImps[[#This Row],[Servertime]],-1,0)+1/24</f>
        <v>44541.04166666649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44540.833333333154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44540.833333333154</v>
      </c>
      <c r="BZ78" s="387">
        <f ca="1">OFFSET(TblImps[[#This Row],[Servertime]],-1,0)+1/24</f>
        <v>44541.083333333154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44540.874999999818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44540.874999999818</v>
      </c>
      <c r="BZ79" s="387">
        <f ca="1">OFFSET(TblImps[[#This Row],[Servertime]],-1,0)+1/24</f>
        <v>44541.124999999818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44540.916666666482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44540.916666666482</v>
      </c>
      <c r="BZ80" s="387">
        <f ca="1">OFFSET(TblImps[[#This Row],[Servertime]],-1,0)+1/24</f>
        <v>44541.166666666482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44540.958333333147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44540.958333333147</v>
      </c>
      <c r="BZ81" s="387">
        <f ca="1">OFFSET(TblImps[[#This Row],[Servertime]],-1,0)+1/24</f>
        <v>44541.208333333147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44540.999999999811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44540.999999999811</v>
      </c>
      <c r="BZ82" s="387">
        <f ca="1">OFFSET(TblImps[[#This Row],[Servertime]],-1,0)+1/24</f>
        <v>44541.249999999811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44541.041666666475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44541.041666666475</v>
      </c>
      <c r="BZ83" s="387">
        <f ca="1">OFFSET(TblImps[[#This Row],[Servertime]],-1,0)+1/24</f>
        <v>44541.291666666475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44541.083333333139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44541.083333333139</v>
      </c>
      <c r="BZ84" s="387">
        <f ca="1">OFFSET(TblImps[[#This Row],[Servertime]],-1,0)+1/24</f>
        <v>44541.333333333139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44541.124999999804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44541.124999999804</v>
      </c>
      <c r="BZ85" s="387">
        <f ca="1">OFFSET(TblImps[[#This Row],[Servertime]],-1,0)+1/24</f>
        <v>44541.374999999804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44541.166666666468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44541.166666666468</v>
      </c>
      <c r="BZ86" s="387">
        <f ca="1">OFFSET(TblImps[[#This Row],[Servertime]],-1,0)+1/24</f>
        <v>44541.416666666468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44541.208333333132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44541.208333333132</v>
      </c>
      <c r="BZ87" s="387">
        <f ca="1">OFFSET(TblImps[[#This Row],[Servertime]],-1,0)+1/24</f>
        <v>44541.458333333132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44541.249999999796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44541.249999999796</v>
      </c>
      <c r="BZ88" s="387">
        <f ca="1">OFFSET(TblImps[[#This Row],[Servertime]],-1,0)+1/24</f>
        <v>44541.499999999796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44541.291666666461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44541.291666666461</v>
      </c>
      <c r="BZ89" s="387">
        <f ca="1">OFFSET(TblImps[[#This Row],[Servertime]],-1,0)+1/24</f>
        <v>44541.541666666461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44541.333333333125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44541.333333333125</v>
      </c>
      <c r="BZ90" s="387">
        <f ca="1">OFFSET(TblImps[[#This Row],[Servertime]],-1,0)+1/24</f>
        <v>44541.583333333125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44541.374999999789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44541.374999999789</v>
      </c>
      <c r="BZ91" s="387">
        <f ca="1">OFFSET(TblImps[[#This Row],[Servertime]],-1,0)+1/24</f>
        <v>44541.624999999789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44541.416666666453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44541.416666666453</v>
      </c>
      <c r="BZ92" s="387">
        <f ca="1">OFFSET(TblImps[[#This Row],[Servertime]],-1,0)+1/24</f>
        <v>44541.666666666453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44541.458333333117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44541.458333333117</v>
      </c>
      <c r="BZ93" s="387">
        <f ca="1">OFFSET(TblImps[[#This Row],[Servertime]],-1,0)+1/24</f>
        <v>44541.708333333117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44541.499999999782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44541.499999999782</v>
      </c>
      <c r="BZ94" s="387">
        <f ca="1">OFFSET(TblImps[[#This Row],[Servertime]],-1,0)+1/24</f>
        <v>44541.749999999782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44541.541666666446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44541.541666666446</v>
      </c>
      <c r="BZ95" s="387">
        <f ca="1">OFFSET(TblImps[[#This Row],[Servertime]],-1,0)+1/24</f>
        <v>44541.791666666446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44541.58333333311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44541.58333333311</v>
      </c>
      <c r="BZ96" s="387">
        <f ca="1">OFFSET(TblImps[[#This Row],[Servertime]],-1,0)+1/24</f>
        <v>44541.83333333311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44541.624999999774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44541.624999999774</v>
      </c>
      <c r="BZ97" s="387">
        <f ca="1">OFFSET(TblImps[[#This Row],[Servertime]],-1,0)+1/24</f>
        <v>44541.874999999774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44541.666666666439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44541.666666666439</v>
      </c>
      <c r="BZ98" s="387">
        <f ca="1">OFFSET(TblImps[[#This Row],[Servertime]],-1,0)+1/24</f>
        <v>44541.916666666439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44541.708333333103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44541.708333333103</v>
      </c>
      <c r="BZ99" s="387">
        <f ca="1">OFFSET(TblImps[[#This Row],[Servertime]],-1,0)+1/24</f>
        <v>44541.958333333103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44541.749999999767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44541.749999999767</v>
      </c>
      <c r="BZ100" s="387">
        <f ca="1">OFFSET(TblImps[[#This Row],[Servertime]],-1,0)+1/24</f>
        <v>44541.999999999767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44541.791666666431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44541.791666666431</v>
      </c>
      <c r="BZ101" s="387">
        <f ca="1">OFFSET(TblImps[[#This Row],[Servertime]],-1,0)+1/24</f>
        <v>44542.041666666431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44541.833333333096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44541.833333333096</v>
      </c>
      <c r="BZ102" s="387">
        <f ca="1">OFFSET(TblImps[[#This Row],[Servertime]],-1,0)+1/24</f>
        <v>44542.083333333096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44541.87499999976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44541.87499999976</v>
      </c>
      <c r="BZ103" s="387">
        <f ca="1">OFFSET(TblImps[[#This Row],[Servertime]],-1,0)+1/24</f>
        <v>44542.12499999976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44541.916666666424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44541.916666666424</v>
      </c>
      <c r="BZ104" s="387">
        <f ca="1">OFFSET(TblImps[[#This Row],[Servertime]],-1,0)+1/24</f>
        <v>44542.166666666424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44541.958333333088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44541.958333333088</v>
      </c>
      <c r="BZ105" s="387">
        <f ca="1">OFFSET(TblImps[[#This Row],[Servertime]],-1,0)+1/24</f>
        <v>44542.208333333088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44541.999999999753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44541.999999999753</v>
      </c>
      <c r="BZ106" s="387">
        <f ca="1">OFFSET(TblImps[[#This Row],[Servertime]],-1,0)+1/24</f>
        <v>44542.249999999753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44542.041666666417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44542.041666666417</v>
      </c>
      <c r="BZ107" s="387">
        <f ca="1">OFFSET(TblImps[[#This Row],[Servertime]],-1,0)+1/24</f>
        <v>44542.291666666417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44542.083333333081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44542.083333333081</v>
      </c>
      <c r="BZ108" s="387">
        <f ca="1">OFFSET(TblImps[[#This Row],[Servertime]],-1,0)+1/24</f>
        <v>44542.333333333081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44542.124999999745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44542.124999999745</v>
      </c>
      <c r="BZ109" s="387">
        <f ca="1">OFFSET(TblImps[[#This Row],[Servertime]],-1,0)+1/24</f>
        <v>44542.374999999745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44542.16666666641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44542.16666666641</v>
      </c>
      <c r="BZ110" s="387">
        <f ca="1">OFFSET(TblImps[[#This Row],[Servertime]],-1,0)+1/24</f>
        <v>44542.41666666641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44542.208333333074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44542.208333333074</v>
      </c>
      <c r="BZ111" s="387">
        <f ca="1">OFFSET(TblImps[[#This Row],[Servertime]],-1,0)+1/24</f>
        <v>44542.458333333074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44542.249999999738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44542.249999999738</v>
      </c>
      <c r="BZ112" s="387">
        <f ca="1">OFFSET(TblImps[[#This Row],[Servertime]],-1,0)+1/24</f>
        <v>44542.499999999738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44542.291666666402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44542.291666666402</v>
      </c>
      <c r="BZ113" s="387">
        <f ca="1">OFFSET(TblImps[[#This Row],[Servertime]],-1,0)+1/24</f>
        <v>44542.541666666402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44542.333333333067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44542.333333333067</v>
      </c>
      <c r="BZ114" s="387">
        <f ca="1">OFFSET(TblImps[[#This Row],[Servertime]],-1,0)+1/24</f>
        <v>44542.583333333067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44542.374999999731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44542.374999999731</v>
      </c>
      <c r="BZ115" s="387">
        <f ca="1">OFFSET(TblImps[[#This Row],[Servertime]],-1,0)+1/24</f>
        <v>44542.624999999731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44542.416666666395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44542.416666666395</v>
      </c>
      <c r="BZ116" s="387">
        <f ca="1">OFFSET(TblImps[[#This Row],[Servertime]],-1,0)+1/24</f>
        <v>44542.666666666395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44542.458333333059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44542.458333333059</v>
      </c>
      <c r="BZ117" s="387">
        <f ca="1">OFFSET(TblImps[[#This Row],[Servertime]],-1,0)+1/24</f>
        <v>44542.708333333059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44542.499999999724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44542.499999999724</v>
      </c>
      <c r="BZ118" s="387">
        <f ca="1">OFFSET(TblImps[[#This Row],[Servertime]],-1,0)+1/24</f>
        <v>44542.749999999724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44542.541666666388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44542.541666666388</v>
      </c>
      <c r="BZ119" s="387">
        <f ca="1">OFFSET(TblImps[[#This Row],[Servertime]],-1,0)+1/24</f>
        <v>44542.791666666388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44542.583333333052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44542.583333333052</v>
      </c>
      <c r="BZ120" s="387">
        <f ca="1">OFFSET(TblImps[[#This Row],[Servertime]],-1,0)+1/24</f>
        <v>44542.833333333052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44542.624999999716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44542.624999999716</v>
      </c>
      <c r="BZ121" s="387">
        <f ca="1">OFFSET(TblImps[[#This Row],[Servertime]],-1,0)+1/24</f>
        <v>44542.874999999716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44542.66666666638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44542.66666666638</v>
      </c>
      <c r="BZ122" s="387">
        <f ca="1">OFFSET(TblImps[[#This Row],[Servertime]],-1,0)+1/24</f>
        <v>44542.91666666638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44542.708333333045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44542.708333333045</v>
      </c>
      <c r="BZ123" s="387">
        <f ca="1">OFFSET(TblImps[[#This Row],[Servertime]],-1,0)+1/24</f>
        <v>44542.958333333045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44542.749999999709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44542.749999999709</v>
      </c>
      <c r="BZ124" s="387">
        <f ca="1">OFFSET(TblImps[[#This Row],[Servertime]],-1,0)+1/24</f>
        <v>44542.999999999709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44542.791666666373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44542.791666666373</v>
      </c>
      <c r="BZ125" s="387">
        <f ca="1">OFFSET(TblImps[[#This Row],[Servertime]],-1,0)+1/24</f>
        <v>44543.041666666373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44542.833333333037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44542.833333333037</v>
      </c>
      <c r="BZ126" s="387">
        <f ca="1">OFFSET(TblImps[[#This Row],[Servertime]],-1,0)+1/24</f>
        <v>44543.083333333037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44542.874999999702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44542.874999999702</v>
      </c>
      <c r="BZ127" s="387">
        <f ca="1">OFFSET(TblImps[[#This Row],[Servertime]],-1,0)+1/24</f>
        <v>44543.124999999702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44542.916666666366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44542.916666666366</v>
      </c>
      <c r="BZ128" s="387">
        <f ca="1">OFFSET(TblImps[[#This Row],[Servertime]],-1,0)+1/24</f>
        <v>44543.166666666366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44542.95833333303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44542.95833333303</v>
      </c>
      <c r="BZ129" s="387">
        <f ca="1">OFFSET(TblImps[[#This Row],[Servertime]],-1,0)+1/24</f>
        <v>44543.20833333303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44542.999999999694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44542.999999999694</v>
      </c>
      <c r="BZ130" s="387">
        <f ca="1">OFFSET(TblImps[[#This Row],[Servertime]],-1,0)+1/24</f>
        <v>44543.249999999694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44543.041666666359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44543.041666666359</v>
      </c>
      <c r="BZ131" s="387">
        <f ca="1">OFFSET(TblImps[[#This Row],[Servertime]],-1,0)+1/24</f>
        <v>44543.291666666359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44543.083333333023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44543.083333333023</v>
      </c>
      <c r="BZ132" s="387">
        <f ca="1">OFFSET(TblImps[[#This Row],[Servertime]],-1,0)+1/24</f>
        <v>44543.333333333023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44543.124999999687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44543.124999999687</v>
      </c>
      <c r="BZ133" s="387">
        <f ca="1">OFFSET(TblImps[[#This Row],[Servertime]],-1,0)+1/24</f>
        <v>44543.374999999687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44543.166666666351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44543.166666666351</v>
      </c>
      <c r="BZ134" s="387">
        <f ca="1">OFFSET(TblImps[[#This Row],[Servertime]],-1,0)+1/24</f>
        <v>44543.416666666351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44543.208333333016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44543.208333333016</v>
      </c>
      <c r="BZ135" s="387">
        <f ca="1">OFFSET(TblImps[[#This Row],[Servertime]],-1,0)+1/24</f>
        <v>44543.458333333016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44543.24999999968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44543.24999999968</v>
      </c>
      <c r="BZ136" s="387">
        <f ca="1">OFFSET(TblImps[[#This Row],[Servertime]],-1,0)+1/24</f>
        <v>44543.49999999968</v>
      </c>
      <c r="CA136" s="141"/>
      <c r="CB136" s="385"/>
      <c r="CC136" s="385"/>
    </row>
    <row r="1269" spans="2:23" x14ac:dyDescent="0.2">
      <c r="B1269" s="591" t="s">
        <v>322</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topLeftCell="A13" zoomScale="70" zoomScaleNormal="70" workbookViewId="0">
      <selection activeCell="D89" sqref="D89"/>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0.01</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249</v>
      </c>
      <c r="D57" s="458" t="s">
        <v>155</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249</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249</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249</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2021-12-03T05:45:50Z</dcterms:modified>
</cp:coreProperties>
</file>