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D5E05842-8B25-4319-AF4A-F66A705D576A}" xr6:coauthVersionLast="45" xr6:coauthVersionMax="45" xr10:uidLastSave="{00000000-0000-0000-0000-000000000000}"/>
  <bookViews>
    <workbookView xWindow="1080" yWindow="1080" windowWidth="14265" windowHeight="11550" xr2:uid="{371FBB9C-9496-4636-BED2-1A8788D7874A}"/>
  </bookViews>
  <sheets>
    <sheet name="產品銷售明細" sheetId="16" r:id="rId1"/>
    <sheet name="產品銷售明細ok 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7" l="1"/>
  <c r="H20" i="17" s="1"/>
  <c r="G19" i="17"/>
  <c r="H19" i="17" s="1"/>
  <c r="G18" i="17"/>
  <c r="H18" i="17" s="1"/>
  <c r="H17" i="17"/>
  <c r="G17" i="17"/>
  <c r="G16" i="17"/>
  <c r="H16" i="17" s="1"/>
  <c r="H15" i="17"/>
  <c r="G15" i="17"/>
  <c r="G14" i="17"/>
  <c r="H14" i="17" s="1"/>
  <c r="G13" i="17"/>
  <c r="H13" i="17" s="1"/>
  <c r="G12" i="17"/>
  <c r="H12" i="17" s="1"/>
  <c r="G11" i="17"/>
  <c r="H11" i="17" s="1"/>
  <c r="G10" i="17"/>
  <c r="H10" i="17" s="1"/>
  <c r="H9" i="17"/>
  <c r="G9" i="17"/>
  <c r="G8" i="17"/>
  <c r="H8" i="17" s="1"/>
  <c r="H7" i="17"/>
  <c r="G7" i="17"/>
  <c r="G6" i="17"/>
  <c r="H6" i="17" s="1"/>
  <c r="G5" i="17"/>
  <c r="H5" i="17" s="1"/>
  <c r="G4" i="17"/>
  <c r="H4" i="17" s="1"/>
  <c r="G3" i="17"/>
  <c r="H3" i="17" s="1"/>
  <c r="G2" i="17"/>
  <c r="H2" i="17" s="1"/>
  <c r="H21" i="17" l="1"/>
  <c r="G5" i="16"/>
  <c r="H5" i="16" s="1"/>
  <c r="G17" i="16"/>
  <c r="H17" i="16" s="1"/>
  <c r="G10" i="16"/>
  <c r="H10" i="16" s="1"/>
  <c r="G16" i="16"/>
  <c r="H16" i="16" s="1"/>
  <c r="G15" i="16"/>
  <c r="H15" i="16" s="1"/>
  <c r="G14" i="16"/>
  <c r="H14" i="16" s="1"/>
  <c r="G13" i="16"/>
  <c r="H13" i="16" s="1"/>
  <c r="G4" i="16"/>
  <c r="H4" i="16" s="1"/>
  <c r="G9" i="16"/>
  <c r="H9" i="16" s="1"/>
  <c r="G8" i="16"/>
  <c r="H8" i="16" s="1"/>
  <c r="G20" i="16"/>
  <c r="H20" i="16" s="1"/>
  <c r="G3" i="16"/>
  <c r="H3" i="16" s="1"/>
  <c r="G12" i="16"/>
  <c r="H12" i="16" s="1"/>
  <c r="G7" i="16"/>
  <c r="H7" i="16" s="1"/>
  <c r="G19" i="16"/>
  <c r="H19" i="16" s="1"/>
  <c r="G18" i="16"/>
  <c r="H18" i="16" s="1"/>
  <c r="G2" i="16"/>
  <c r="H2" i="16" s="1"/>
  <c r="G11" i="16"/>
  <c r="H11" i="16" s="1"/>
  <c r="G6" i="16"/>
  <c r="H6" i="16" s="1"/>
  <c r="H21" i="16" l="1"/>
</calcChain>
</file>

<file path=xl/sharedStrings.xml><?xml version="1.0" encoding="utf-8"?>
<sst xmlns="http://schemas.openxmlformats.org/spreadsheetml/2006/main" count="132" uniqueCount="52">
  <si>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</si>
  <si>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</si>
  <si>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</si>
  <si>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</si>
  <si>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</si>
  <si>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</si>
  <si>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</si>
  <si>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</si>
  <si>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</si>
  <si>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</si>
  <si>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</si>
  <si>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</si>
  <si>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</si>
  <si>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</si>
  <si>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</si>
  <si>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</si>
  <si>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</si>
  <si>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</si>
  <si>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</si>
  <si>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</si>
  <si>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</si>
  <si>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</si>
  <si>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</si>
  <si>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</si>
  <si>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</si>
  <si>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</si>
  <si>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</si>
  <si>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</si>
  <si>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</si>
  <si>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</si>
  <si>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</si>
  <si>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</si>
  <si>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</si>
  <si>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</si>
  <si>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</si>
  <si>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</si>
  <si>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AB18008</t>
  </si>
  <si>
    <t>AB18009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</si>
  <si>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</si>
  <si>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</si>
  <si>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</si>
  <si>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</si>
  <si>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</si>
  <si>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</si>
  <si>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</si>
  <si>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</si>
  <si>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</si>
  <si>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</si>
  <si>
    <t>AB18021</t>
    <phoneticPr fontId="1" type="noConversion"/>
  </si>
  <si>
    <t>蘇美玲</t>
    <phoneticPr fontId="1" type="noConversion"/>
  </si>
  <si>
    <t>平均</t>
    <phoneticPr fontId="1" type="noConversion"/>
  </si>
  <si>
    <t>總平均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</si>
</sst>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</cellXfs>
  <cellStyles count="1">
    <cellStyle name="一般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BC33A-79F0-4859-8F82-9E78B5BAA703}" name="表格1_3232" displayName="表格1_3232" ref="A1:H21" totalsRowCount="1" headerRowDxfId="17" dataDxfId="16">
  <autoFilter ref="A1:H20" xr:uid="{F59BBA3E-4F52-439C-8CB9-7AA528E7D752}"/>
  <tableColumns count="8">
    <tableColumn id="1" xr3:uid="{C9F15BAE-8391-4F2D-866B-08BD02BACD35}" name="訂單編號" totalsRowLabel="總平均" dataDxfId="15" totalsRowDxfId="14"/>
    <tableColumn id="2" xr3:uid="{694A90C3-8316-4A07-AF2D-36F633BE67B4}" name="銷售員" dataDxfId="13" totalsRowDxfId="12"/>
    <tableColumn id="3" xr3:uid="{ABB2EF5E-4DB3-4436-AAE3-3FEA2EF0C52A}" name="產品類別" dataDxfId="11" totalsRowDxfId="10"/>
    <tableColumn id="4" xr3:uid="{A603EB22-7859-41BD-BFC0-4546D3D49F56}" name="第一季" dataDxfId="9" totalsRowDxfId="8"/>
    <tableColumn id="5" xr3:uid="{16175C5A-5B85-41D8-B80A-9D5EF81FBB1A}" name="第二季" dataDxfId="7" totalsRowDxfId="6"/>
    <tableColumn id="6" xr3:uid="{1014E68D-3998-4347-B5B8-37556B2DD2DE}" name="第三季" dataDxfId="5" totalsRowDxfId="4"/>
    <tableColumn id="7" xr3:uid="{6B778155-6F0F-4FFF-B4D2-430A5EB4E709}" name="總計" dataDxfId="3" totalsRowDxfId="2">
      <calculatedColumnFormula>SUM(D2:F2)</calculatedColumnFormula>
    </tableColumn>
    <tableColumn id="8" xr3:uid="{9C4CB1FF-91A0-47A5-9D40-45030C4AE971}" name="平均" totalsRowFunction="average" dataDxfId="1" totalsRowDxfId="0">
      <calculatedColumnFormula>表格1_3232[總計]/3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DAC1-2C7A-4B27-BC96-BDFFA9AD51D3}">
  <dimension ref="A1:H23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50</v>
      </c>
    </row>
    <row r="2" spans="1:8" x14ac:dyDescent="0.25">
      <c r="A2" s="4" t="s">
        <v>32</v>
      </c>
      <c r="B2" s="5" t="s">
        <v>13</v>
      </c>
      <c r="C2" s="4" t="s">
        <v>3</v>
      </c>
      <c r="D2" s="4">
        <v>7000</v>
      </c>
      <c r="E2" s="4">
        <v>5000</v>
      </c>
      <c r="F2" s="4">
        <v>7000</v>
      </c>
      <c r="G2" s="4">
        <f t="shared" ref="G2:G20" si="0">SUM(D2:F2)</f>
        <v>19000</v>
      </c>
      <c r="H2" s="8">
        <f>表格1_3232[總計]/3</f>
        <v>6333.333333333333</v>
      </c>
    </row>
    <row r="3" spans="1:8" x14ac:dyDescent="0.25">
      <c r="A3" s="4" t="s">
        <v>37</v>
      </c>
      <c r="B3" s="5" t="s">
        <v>18</v>
      </c>
      <c r="C3" s="4" t="s">
        <v>3</v>
      </c>
      <c r="D3" s="4">
        <v>2500</v>
      </c>
      <c r="E3" s="4">
        <v>6000</v>
      </c>
      <c r="F3" s="4">
        <v>8000</v>
      </c>
      <c r="G3" s="4">
        <f t="shared" si="0"/>
        <v>16500</v>
      </c>
      <c r="H3" s="8">
        <f>表格1_3232[總計]/3</f>
        <v>5500</v>
      </c>
    </row>
    <row r="4" spans="1:8" x14ac:dyDescent="0.25">
      <c r="A4" s="4" t="s">
        <v>41</v>
      </c>
      <c r="B4" s="5" t="s">
        <v>22</v>
      </c>
      <c r="C4" s="4" t="s">
        <v>3</v>
      </c>
      <c r="D4" s="4">
        <v>8000</v>
      </c>
      <c r="E4" s="4">
        <v>8000</v>
      </c>
      <c r="F4" s="4">
        <v>8000</v>
      </c>
      <c r="G4" s="4">
        <f t="shared" si="0"/>
        <v>24000</v>
      </c>
      <c r="H4" s="8">
        <f>表格1_3232[總計]/3</f>
        <v>8000</v>
      </c>
    </row>
    <row r="5" spans="1:8" x14ac:dyDescent="0.25">
      <c r="A5" s="6" t="s">
        <v>48</v>
      </c>
      <c r="B5" s="7" t="s">
        <v>49</v>
      </c>
      <c r="C5" s="6" t="s">
        <v>3</v>
      </c>
      <c r="D5" s="6">
        <v>7600</v>
      </c>
      <c r="E5" s="6">
        <v>3400</v>
      </c>
      <c r="F5" s="6">
        <v>2000</v>
      </c>
      <c r="G5" s="4">
        <f t="shared" si="0"/>
        <v>13000</v>
      </c>
      <c r="H5" s="8">
        <f>表格1_3232[總計]/3</f>
        <v>4333.333333333333</v>
      </c>
    </row>
    <row r="6" spans="1:8" x14ac:dyDescent="0.25">
      <c r="A6" s="4" t="s">
        <v>30</v>
      </c>
      <c r="B6" s="5" t="s">
        <v>11</v>
      </c>
      <c r="C6" s="4" t="s">
        <v>1</v>
      </c>
      <c r="D6" s="4">
        <v>5000</v>
      </c>
      <c r="E6" s="4">
        <v>10000</v>
      </c>
      <c r="F6" s="4">
        <v>4000</v>
      </c>
      <c r="G6" s="4">
        <f t="shared" si="0"/>
        <v>19000</v>
      </c>
      <c r="H6" s="8">
        <f>表格1_3232[總計]/3</f>
        <v>6333.333333333333</v>
      </c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>
        <f>表格1_3232[總計]/3</f>
        <v>5000</v>
      </c>
    </row>
    <row r="8" spans="1:8" x14ac:dyDescent="0.25">
      <c r="A8" s="4" t="s">
        <v>39</v>
      </c>
      <c r="B8" s="5" t="s">
        <v>20</v>
      </c>
      <c r="C8" s="4" t="s">
        <v>1</v>
      </c>
      <c r="D8" s="4">
        <v>7500</v>
      </c>
      <c r="E8" s="4">
        <v>8000</v>
      </c>
      <c r="F8" s="4">
        <v>8000</v>
      </c>
      <c r="G8" s="4">
        <f t="shared" si="0"/>
        <v>23500</v>
      </c>
      <c r="H8" s="8">
        <f>表格1_3232[總計]/3</f>
        <v>7833.333333333333</v>
      </c>
    </row>
    <row r="9" spans="1:8" x14ac:dyDescent="0.25">
      <c r="A9" s="4" t="s">
        <v>40</v>
      </c>
      <c r="B9" s="5" t="s">
        <v>21</v>
      </c>
      <c r="C9" s="4" t="s">
        <v>1</v>
      </c>
      <c r="D9" s="4">
        <v>8000</v>
      </c>
      <c r="E9" s="4">
        <v>8000</v>
      </c>
      <c r="F9" s="4">
        <v>8000</v>
      </c>
      <c r="G9" s="4">
        <f t="shared" si="0"/>
        <v>24000</v>
      </c>
      <c r="H9" s="8">
        <f>表格1_3232[總計]/3</f>
        <v>8000</v>
      </c>
    </row>
    <row r="10" spans="1:8" x14ac:dyDescent="0.25">
      <c r="A10" s="4" t="s">
        <v>46</v>
      </c>
      <c r="B10" s="5" t="s">
        <v>27</v>
      </c>
      <c r="C10" s="4" t="s">
        <v>5</v>
      </c>
      <c r="D10" s="4">
        <v>9400</v>
      </c>
      <c r="E10" s="4">
        <v>3700</v>
      </c>
      <c r="F10" s="4">
        <v>2500</v>
      </c>
      <c r="G10" s="4">
        <f t="shared" si="0"/>
        <v>15600</v>
      </c>
      <c r="H10" s="8">
        <f>表格1_3232[總計]/3</f>
        <v>5200</v>
      </c>
    </row>
    <row r="11" spans="1:8" x14ac:dyDescent="0.25">
      <c r="A11" s="4" t="s">
        <v>31</v>
      </c>
      <c r="B11" s="5" t="s">
        <v>12</v>
      </c>
      <c r="C11" s="4" t="s">
        <v>2</v>
      </c>
      <c r="D11" s="4">
        <v>8000</v>
      </c>
      <c r="E11" s="4">
        <v>7000</v>
      </c>
      <c r="F11" s="4">
        <v>8000</v>
      </c>
      <c r="G11" s="4">
        <f t="shared" si="0"/>
        <v>23000</v>
      </c>
      <c r="H11" s="8">
        <f>表格1_3232[總計]/3</f>
        <v>7666.666666666667</v>
      </c>
    </row>
    <row r="12" spans="1:8" x14ac:dyDescent="0.25">
      <c r="A12" s="4" t="s">
        <v>36</v>
      </c>
      <c r="B12" s="5" t="s">
        <v>17</v>
      </c>
      <c r="C12" s="4" t="s">
        <v>2</v>
      </c>
      <c r="D12" s="4">
        <v>7000</v>
      </c>
      <c r="E12" s="4">
        <v>8000</v>
      </c>
      <c r="F12" s="4">
        <v>5000</v>
      </c>
      <c r="G12" s="4">
        <f t="shared" si="0"/>
        <v>20000</v>
      </c>
      <c r="H12" s="8">
        <f>表格1_3232[總計]/3</f>
        <v>6666.666666666667</v>
      </c>
    </row>
    <row r="13" spans="1:8" x14ac:dyDescent="0.25">
      <c r="A13" s="4" t="s">
        <v>42</v>
      </c>
      <c r="B13" s="5" t="s">
        <v>23</v>
      </c>
      <c r="C13" s="4" t="s">
        <v>2</v>
      </c>
      <c r="D13" s="4">
        <v>6400</v>
      </c>
      <c r="E13" s="4">
        <v>5000</v>
      </c>
      <c r="F13" s="4">
        <v>5000</v>
      </c>
      <c r="G13" s="4">
        <f t="shared" si="0"/>
        <v>16400</v>
      </c>
      <c r="H13" s="8">
        <f>表格1_3232[總計]/3</f>
        <v>5466.666666666667</v>
      </c>
    </row>
    <row r="14" spans="1:8" x14ac:dyDescent="0.25">
      <c r="A14" s="4" t="s">
        <v>43</v>
      </c>
      <c r="B14" s="5" t="s">
        <v>24</v>
      </c>
      <c r="C14" s="4" t="s">
        <v>2</v>
      </c>
      <c r="D14" s="4">
        <v>6000</v>
      </c>
      <c r="E14" s="4">
        <v>1000</v>
      </c>
      <c r="F14" s="4">
        <v>4000</v>
      </c>
      <c r="G14" s="4">
        <f t="shared" si="0"/>
        <v>11000</v>
      </c>
      <c r="H14" s="8">
        <f>表格1_3232[總計]/3</f>
        <v>3666.6666666666665</v>
      </c>
    </row>
    <row r="15" spans="1:8" x14ac:dyDescent="0.25">
      <c r="A15" s="4" t="s">
        <v>44</v>
      </c>
      <c r="B15" s="5" t="s">
        <v>25</v>
      </c>
      <c r="C15" s="4" t="s">
        <v>2</v>
      </c>
      <c r="D15" s="4">
        <v>3400</v>
      </c>
      <c r="E15" s="4">
        <v>2800</v>
      </c>
      <c r="F15" s="4">
        <v>8000</v>
      </c>
      <c r="G15" s="4">
        <f t="shared" si="0"/>
        <v>14200</v>
      </c>
      <c r="H15" s="8">
        <f>表格1_3232[總計]/3</f>
        <v>4733.333333333333</v>
      </c>
    </row>
    <row r="16" spans="1:8" x14ac:dyDescent="0.25">
      <c r="A16" s="4" t="s">
        <v>45</v>
      </c>
      <c r="B16" s="5" t="s">
        <v>26</v>
      </c>
      <c r="C16" s="4" t="s">
        <v>2</v>
      </c>
      <c r="D16" s="4">
        <v>7500</v>
      </c>
      <c r="E16" s="4">
        <v>9400</v>
      </c>
      <c r="F16" s="4">
        <v>7000</v>
      </c>
      <c r="G16" s="4">
        <f t="shared" si="0"/>
        <v>23900</v>
      </c>
      <c r="H16" s="8">
        <f>表格1_3232[總計]/3</f>
        <v>7966.666666666667</v>
      </c>
    </row>
    <row r="17" spans="1:8" x14ac:dyDescent="0.25">
      <c r="A17" s="4" t="s">
        <v>47</v>
      </c>
      <c r="B17" s="5" t="s">
        <v>28</v>
      </c>
      <c r="C17" s="4" t="s">
        <v>2</v>
      </c>
      <c r="D17" s="4">
        <v>4800</v>
      </c>
      <c r="E17" s="4">
        <v>6700</v>
      </c>
      <c r="F17" s="4">
        <v>5000</v>
      </c>
      <c r="G17" s="4">
        <f t="shared" si="0"/>
        <v>16500</v>
      </c>
      <c r="H17" s="8">
        <f>表格1_3232[總計]/3</f>
        <v>5500</v>
      </c>
    </row>
    <row r="18" spans="1:8" x14ac:dyDescent="0.25">
      <c r="A18" s="4" t="s">
        <v>33</v>
      </c>
      <c r="B18" s="5" t="s">
        <v>14</v>
      </c>
      <c r="C18" s="4" t="s">
        <v>4</v>
      </c>
      <c r="D18" s="4">
        <v>8000</v>
      </c>
      <c r="E18" s="4">
        <v>8000</v>
      </c>
      <c r="F18" s="4">
        <v>2500</v>
      </c>
      <c r="G18" s="4">
        <f t="shared" si="0"/>
        <v>18500</v>
      </c>
      <c r="H18" s="8">
        <f>表格1_3232[總計]/3</f>
        <v>6166.666666666667</v>
      </c>
    </row>
    <row r="19" spans="1:8" x14ac:dyDescent="0.25">
      <c r="A19" s="4" t="s">
        <v>34</v>
      </c>
      <c r="B19" s="5" t="s">
        <v>15</v>
      </c>
      <c r="C19" s="4" t="s">
        <v>4</v>
      </c>
      <c r="D19" s="4">
        <v>5000</v>
      </c>
      <c r="E19" s="4">
        <v>3000</v>
      </c>
      <c r="F19" s="4">
        <v>2000</v>
      </c>
      <c r="G19" s="4">
        <f t="shared" si="0"/>
        <v>10000</v>
      </c>
      <c r="H19" s="8">
        <f>表格1_3232[總計]/3</f>
        <v>3333.3333333333335</v>
      </c>
    </row>
    <row r="20" spans="1:8" x14ac:dyDescent="0.25">
      <c r="A20" s="4" t="s">
        <v>38</v>
      </c>
      <c r="B20" s="5" t="s">
        <v>19</v>
      </c>
      <c r="C20" s="4" t="s">
        <v>4</v>
      </c>
      <c r="D20" s="4">
        <v>3000</v>
      </c>
      <c r="E20" s="4">
        <v>5000</v>
      </c>
      <c r="F20" s="4">
        <v>8000</v>
      </c>
      <c r="G20" s="4">
        <f t="shared" si="0"/>
        <v>16000</v>
      </c>
      <c r="H20" s="8">
        <f>表格1_3232[總計]/3</f>
        <v>5333.333333333333</v>
      </c>
    </row>
    <row r="21" spans="1:8" x14ac:dyDescent="0.25">
      <c r="A21" s="6" t="s">
        <v>51</v>
      </c>
      <c r="B21" s="7"/>
      <c r="C21" s="6"/>
      <c r="D21" s="6"/>
      <c r="E21" s="6"/>
      <c r="F21" s="6"/>
      <c r="G21" s="6"/>
      <c r="H21" s="9">
        <f>SUBTOTAL(101,表格1_3232[平均])</f>
        <v>5949.1228070175448</v>
      </c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2985-46B3-4396-ACF5-B921E30CD237}">
  <dimension ref="A1:H23"/>
  <sheetViews>
    <sheetView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8" thickBot="1" x14ac:dyDescent="0.35">
      <c r="A1" s="10" t="s">
        <v>7</v>
      </c>
      <c r="B1" s="11" t="s">
        <v>6</v>
      </c>
      <c r="C1" s="11" t="s">
        <v>0</v>
      </c>
      <c r="D1" s="11" t="s">
        <v>8</v>
      </c>
      <c r="E1" s="11" t="s">
        <v>9</v>
      </c>
      <c r="F1" s="11" t="s">
        <v>29</v>
      </c>
      <c r="G1" s="11" t="s">
        <v>10</v>
      </c>
      <c r="H1" s="12" t="s">
        <v>50</v>
      </c>
    </row>
    <row r="2" spans="1:8" x14ac:dyDescent="0.25">
      <c r="A2" s="13" t="s">
        <v>32</v>
      </c>
      <c r="B2" s="14" t="s">
        <v>13</v>
      </c>
      <c r="C2" s="13" t="s">
        <v>3</v>
      </c>
      <c r="D2" s="13">
        <v>7000</v>
      </c>
      <c r="E2" s="13">
        <v>5000</v>
      </c>
      <c r="F2" s="13">
        <v>7000</v>
      </c>
      <c r="G2" s="13">
        <f t="shared" ref="G2:G20" si="0">SUM(D2:F2)</f>
        <v>19000</v>
      </c>
      <c r="H2" s="15">
        <f>'產品銷售明細ok '!$G$2:$G$20/3</f>
        <v>6333.333333333333</v>
      </c>
    </row>
    <row r="3" spans="1:8" x14ac:dyDescent="0.25">
      <c r="A3" s="16" t="s">
        <v>37</v>
      </c>
      <c r="B3" s="17" t="s">
        <v>18</v>
      </c>
      <c r="C3" s="16" t="s">
        <v>3</v>
      </c>
      <c r="D3" s="16">
        <v>2500</v>
      </c>
      <c r="E3" s="16">
        <v>6000</v>
      </c>
      <c r="F3" s="16">
        <v>8000</v>
      </c>
      <c r="G3" s="16">
        <f t="shared" si="0"/>
        <v>16500</v>
      </c>
      <c r="H3" s="18">
        <f>'產品銷售明細ok '!$G$2:$G$20/3</f>
        <v>5500</v>
      </c>
    </row>
    <row r="4" spans="1:8" x14ac:dyDescent="0.25">
      <c r="A4" s="19" t="s">
        <v>41</v>
      </c>
      <c r="B4" s="20" t="s">
        <v>22</v>
      </c>
      <c r="C4" s="19" t="s">
        <v>3</v>
      </c>
      <c r="D4" s="19">
        <v>8000</v>
      </c>
      <c r="E4" s="19">
        <v>8000</v>
      </c>
      <c r="F4" s="19">
        <v>8000</v>
      </c>
      <c r="G4" s="19">
        <f t="shared" si="0"/>
        <v>24000</v>
      </c>
      <c r="H4" s="21">
        <f>'產品銷售明細ok '!$G$2:$G$20/3</f>
        <v>8000</v>
      </c>
    </row>
    <row r="5" spans="1:8" x14ac:dyDescent="0.25">
      <c r="A5" s="16" t="s">
        <v>48</v>
      </c>
      <c r="B5" s="17" t="s">
        <v>49</v>
      </c>
      <c r="C5" s="16" t="s">
        <v>3</v>
      </c>
      <c r="D5" s="16">
        <v>7600</v>
      </c>
      <c r="E5" s="16">
        <v>3400</v>
      </c>
      <c r="F5" s="16">
        <v>2000</v>
      </c>
      <c r="G5" s="16">
        <f t="shared" si="0"/>
        <v>13000</v>
      </c>
      <c r="H5" s="18">
        <f>'產品銷售明細ok '!$G$2:$G$20/3</f>
        <v>4333.333333333333</v>
      </c>
    </row>
    <row r="6" spans="1:8" x14ac:dyDescent="0.25">
      <c r="A6" s="19" t="s">
        <v>30</v>
      </c>
      <c r="B6" s="20" t="s">
        <v>11</v>
      </c>
      <c r="C6" s="19" t="s">
        <v>1</v>
      </c>
      <c r="D6" s="19">
        <v>5000</v>
      </c>
      <c r="E6" s="19">
        <v>10000</v>
      </c>
      <c r="F6" s="19">
        <v>4000</v>
      </c>
      <c r="G6" s="19">
        <f t="shared" si="0"/>
        <v>19000</v>
      </c>
      <c r="H6" s="21">
        <f>'產品銷售明細ok '!$G$2:$G$20/3</f>
        <v>6333.333333333333</v>
      </c>
    </row>
    <row r="7" spans="1:8" x14ac:dyDescent="0.25">
      <c r="A7" s="16" t="s">
        <v>35</v>
      </c>
      <c r="B7" s="17" t="s">
        <v>16</v>
      </c>
      <c r="C7" s="16" t="s">
        <v>1</v>
      </c>
      <c r="D7" s="16">
        <v>4000</v>
      </c>
      <c r="E7" s="16">
        <v>8000</v>
      </c>
      <c r="F7" s="16">
        <v>3000</v>
      </c>
      <c r="G7" s="16">
        <f t="shared" si="0"/>
        <v>15000</v>
      </c>
      <c r="H7" s="18">
        <f>'產品銷售明細ok '!$G$2:$G$20/3</f>
        <v>5000</v>
      </c>
    </row>
    <row r="8" spans="1:8" x14ac:dyDescent="0.25">
      <c r="A8" s="19" t="s">
        <v>39</v>
      </c>
      <c r="B8" s="20" t="s">
        <v>20</v>
      </c>
      <c r="C8" s="19" t="s">
        <v>1</v>
      </c>
      <c r="D8" s="19">
        <v>7500</v>
      </c>
      <c r="E8" s="19">
        <v>8000</v>
      </c>
      <c r="F8" s="19">
        <v>8000</v>
      </c>
      <c r="G8" s="19">
        <f t="shared" si="0"/>
        <v>23500</v>
      </c>
      <c r="H8" s="21">
        <f>'產品銷售明細ok '!$G$2:$G$20/3</f>
        <v>7833.333333333333</v>
      </c>
    </row>
    <row r="9" spans="1:8" x14ac:dyDescent="0.25">
      <c r="A9" s="16" t="s">
        <v>40</v>
      </c>
      <c r="B9" s="17" t="s">
        <v>21</v>
      </c>
      <c r="C9" s="16" t="s">
        <v>1</v>
      </c>
      <c r="D9" s="16">
        <v>8000</v>
      </c>
      <c r="E9" s="16">
        <v>8000</v>
      </c>
      <c r="F9" s="16">
        <v>8000</v>
      </c>
      <c r="G9" s="16">
        <f t="shared" si="0"/>
        <v>24000</v>
      </c>
      <c r="H9" s="18">
        <f>'產品銷售明細ok '!$G$2:$G$20/3</f>
        <v>8000</v>
      </c>
    </row>
    <row r="10" spans="1:8" x14ac:dyDescent="0.25">
      <c r="A10" s="19" t="s">
        <v>46</v>
      </c>
      <c r="B10" s="20" t="s">
        <v>27</v>
      </c>
      <c r="C10" s="19" t="s">
        <v>5</v>
      </c>
      <c r="D10" s="19">
        <v>9400</v>
      </c>
      <c r="E10" s="19">
        <v>3700</v>
      </c>
      <c r="F10" s="19">
        <v>2500</v>
      </c>
      <c r="G10" s="19">
        <f t="shared" si="0"/>
        <v>15600</v>
      </c>
      <c r="H10" s="21">
        <f>'產品銷售明細ok '!$G$2:$G$20/3</f>
        <v>5200</v>
      </c>
    </row>
    <row r="11" spans="1:8" x14ac:dyDescent="0.25">
      <c r="A11" s="16" t="s">
        <v>31</v>
      </c>
      <c r="B11" s="17" t="s">
        <v>12</v>
      </c>
      <c r="C11" s="16" t="s">
        <v>2</v>
      </c>
      <c r="D11" s="16">
        <v>8000</v>
      </c>
      <c r="E11" s="16">
        <v>7000</v>
      </c>
      <c r="F11" s="16">
        <v>8000</v>
      </c>
      <c r="G11" s="16">
        <f t="shared" si="0"/>
        <v>23000</v>
      </c>
      <c r="H11" s="18">
        <f>'產品銷售明細ok '!$G$2:$G$20/3</f>
        <v>7666.666666666667</v>
      </c>
    </row>
    <row r="12" spans="1:8" x14ac:dyDescent="0.25">
      <c r="A12" s="19" t="s">
        <v>36</v>
      </c>
      <c r="B12" s="20" t="s">
        <v>17</v>
      </c>
      <c r="C12" s="19" t="s">
        <v>2</v>
      </c>
      <c r="D12" s="19">
        <v>7000</v>
      </c>
      <c r="E12" s="19">
        <v>8000</v>
      </c>
      <c r="F12" s="19">
        <v>5000</v>
      </c>
      <c r="G12" s="19">
        <f t="shared" si="0"/>
        <v>20000</v>
      </c>
      <c r="H12" s="21">
        <f>'產品銷售明細ok '!$G$2:$G$20/3</f>
        <v>6666.666666666667</v>
      </c>
    </row>
    <row r="13" spans="1:8" x14ac:dyDescent="0.25">
      <c r="A13" s="16" t="s">
        <v>42</v>
      </c>
      <c r="B13" s="17" t="s">
        <v>23</v>
      </c>
      <c r="C13" s="16" t="s">
        <v>2</v>
      </c>
      <c r="D13" s="16">
        <v>6400</v>
      </c>
      <c r="E13" s="16">
        <v>5000</v>
      </c>
      <c r="F13" s="16">
        <v>5000</v>
      </c>
      <c r="G13" s="16">
        <f t="shared" si="0"/>
        <v>16400</v>
      </c>
      <c r="H13" s="18">
        <f>'產品銷售明細ok '!$G$2:$G$20/3</f>
        <v>5466.666666666667</v>
      </c>
    </row>
    <row r="14" spans="1:8" x14ac:dyDescent="0.25">
      <c r="A14" s="19" t="s">
        <v>43</v>
      </c>
      <c r="B14" s="20" t="s">
        <v>24</v>
      </c>
      <c r="C14" s="19" t="s">
        <v>2</v>
      </c>
      <c r="D14" s="19">
        <v>6000</v>
      </c>
      <c r="E14" s="19">
        <v>1000</v>
      </c>
      <c r="F14" s="19">
        <v>4000</v>
      </c>
      <c r="G14" s="19">
        <f t="shared" si="0"/>
        <v>11000</v>
      </c>
      <c r="H14" s="21">
        <f>'產品銷售明細ok '!$G$2:$G$20/3</f>
        <v>3666.6666666666665</v>
      </c>
    </row>
    <row r="15" spans="1:8" x14ac:dyDescent="0.25">
      <c r="A15" s="16" t="s">
        <v>44</v>
      </c>
      <c r="B15" s="17" t="s">
        <v>25</v>
      </c>
      <c r="C15" s="16" t="s">
        <v>2</v>
      </c>
      <c r="D15" s="16">
        <v>3400</v>
      </c>
      <c r="E15" s="16">
        <v>2800</v>
      </c>
      <c r="F15" s="16">
        <v>8000</v>
      </c>
      <c r="G15" s="16">
        <f t="shared" si="0"/>
        <v>14200</v>
      </c>
      <c r="H15" s="18">
        <f>'產品銷售明細ok '!$G$2:$G$20/3</f>
        <v>4733.333333333333</v>
      </c>
    </row>
    <row r="16" spans="1:8" x14ac:dyDescent="0.25">
      <c r="A16" s="19" t="s">
        <v>45</v>
      </c>
      <c r="B16" s="20" t="s">
        <v>26</v>
      </c>
      <c r="C16" s="19" t="s">
        <v>2</v>
      </c>
      <c r="D16" s="19">
        <v>7500</v>
      </c>
      <c r="E16" s="19">
        <v>9400</v>
      </c>
      <c r="F16" s="19">
        <v>7000</v>
      </c>
      <c r="G16" s="19">
        <f t="shared" si="0"/>
        <v>23900</v>
      </c>
      <c r="H16" s="21">
        <f>'產品銷售明細ok '!$G$2:$G$20/3</f>
        <v>7966.666666666667</v>
      </c>
    </row>
    <row r="17" spans="1:8" x14ac:dyDescent="0.25">
      <c r="A17" s="16" t="s">
        <v>47</v>
      </c>
      <c r="B17" s="17" t="s">
        <v>28</v>
      </c>
      <c r="C17" s="16" t="s">
        <v>2</v>
      </c>
      <c r="D17" s="16">
        <v>4800</v>
      </c>
      <c r="E17" s="16">
        <v>6700</v>
      </c>
      <c r="F17" s="16">
        <v>5000</v>
      </c>
      <c r="G17" s="16">
        <f t="shared" si="0"/>
        <v>16500</v>
      </c>
      <c r="H17" s="18">
        <f>'產品銷售明細ok '!$G$2:$G$20/3</f>
        <v>5500</v>
      </c>
    </row>
    <row r="18" spans="1:8" x14ac:dyDescent="0.25">
      <c r="A18" s="19" t="s">
        <v>33</v>
      </c>
      <c r="B18" s="20" t="s">
        <v>14</v>
      </c>
      <c r="C18" s="19" t="s">
        <v>4</v>
      </c>
      <c r="D18" s="19">
        <v>8000</v>
      </c>
      <c r="E18" s="19">
        <v>8000</v>
      </c>
      <c r="F18" s="19">
        <v>2500</v>
      </c>
      <c r="G18" s="19">
        <f t="shared" si="0"/>
        <v>18500</v>
      </c>
      <c r="H18" s="21">
        <f>'產品銷售明細ok '!$G$2:$G$20/3</f>
        <v>6166.666666666667</v>
      </c>
    </row>
    <row r="19" spans="1:8" x14ac:dyDescent="0.25">
      <c r="A19" s="16" t="s">
        <v>34</v>
      </c>
      <c r="B19" s="17" t="s">
        <v>15</v>
      </c>
      <c r="C19" s="16" t="s">
        <v>4</v>
      </c>
      <c r="D19" s="16">
        <v>5000</v>
      </c>
      <c r="E19" s="16">
        <v>3000</v>
      </c>
      <c r="F19" s="16">
        <v>2000</v>
      </c>
      <c r="G19" s="16">
        <f t="shared" si="0"/>
        <v>10000</v>
      </c>
      <c r="H19" s="18">
        <f>'產品銷售明細ok '!$G$2:$G$20/3</f>
        <v>3333.3333333333335</v>
      </c>
    </row>
    <row r="20" spans="1:8" ht="17.25" thickBot="1" x14ac:dyDescent="0.3">
      <c r="A20" s="19" t="s">
        <v>38</v>
      </c>
      <c r="B20" s="20" t="s">
        <v>19</v>
      </c>
      <c r="C20" s="19" t="s">
        <v>4</v>
      </c>
      <c r="D20" s="19">
        <v>3000</v>
      </c>
      <c r="E20" s="19">
        <v>5000</v>
      </c>
      <c r="F20" s="19">
        <v>8000</v>
      </c>
      <c r="G20" s="19">
        <f t="shared" si="0"/>
        <v>16000</v>
      </c>
      <c r="H20" s="21">
        <f>'產品銷售明細ok '!$G$2:$G$20/3</f>
        <v>5333.333333333333</v>
      </c>
    </row>
    <row r="21" spans="1:8" ht="18" thickTop="1" x14ac:dyDescent="0.3">
      <c r="A21" s="22" t="s">
        <v>51</v>
      </c>
      <c r="B21" s="23"/>
      <c r="C21" s="22"/>
      <c r="D21" s="22"/>
      <c r="E21" s="22"/>
      <c r="F21" s="22"/>
      <c r="G21" s="22"/>
      <c r="H21" s="24">
        <f>SUBTOTAL(101,'產品銷售明細ok '!$H$2:$H$20)</f>
        <v>5949.1228070175448</v>
      </c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2020-04-23T07:42:46Z</dcterms:modified>
</cp:coreProperties>
</file>