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D093E832-B8F7-4222-B29D-55283A1164B3}" xr6:coauthVersionLast="45" xr6:coauthVersionMax="45" xr10:uidLastSave="{00000000-0000-0000-0000-000000000000}"/>
  <bookViews>
    <workbookView xWindow="15405" yWindow="3435" windowWidth="13350" windowHeight="11550" xr2:uid="{00000000-000D-0000-FFFF-FFFF00000000}"/>
  </bookViews>
  <sheets>
    <sheet name="訂購單" sheetId="1" r:id="rId1"/>
    <sheet name="訂購單ok" sheetId="3" r:id="rId2"/>
    <sheet name="廠商報價" sheetId="2" r:id="rId3"/>
  </sheets>
  <externalReferences>
    <externalReference r:id="rId4"/>
  </externalReferences>
  <definedNames>
    <definedName name="StartingBalance">[1]預算!$C$5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E10" i="3" s="1"/>
  <c r="F10" i="3" s="1"/>
  <c r="C9" i="3"/>
  <c r="E9" i="3" s="1"/>
  <c r="F9" i="3" s="1"/>
  <c r="C8" i="3"/>
  <c r="E8" i="3" s="1"/>
  <c r="F8" i="3" s="1"/>
  <c r="C7" i="3"/>
  <c r="E7" i="3" s="1"/>
  <c r="F7" i="3" s="1"/>
  <c r="C6" i="3"/>
  <c r="E6" i="3" s="1"/>
  <c r="F6" i="3" s="1"/>
  <c r="C5" i="3"/>
  <c r="E5" i="3" s="1"/>
  <c r="F5" i="3" s="1"/>
  <c r="C4" i="3"/>
  <c r="E4" i="3" s="1"/>
  <c r="F4" i="3" s="1"/>
  <c r="C3" i="3"/>
  <c r="E3" i="3" s="1"/>
  <c r="F3" i="3" s="1"/>
  <c r="C10" i="1" l="1"/>
  <c r="C9" i="1"/>
  <c r="C8" i="1"/>
  <c r="C7" i="1"/>
  <c r="C6" i="1"/>
  <c r="C5" i="1"/>
  <c r="C4" i="1"/>
  <c r="C3" i="1" l="1"/>
</calcChain>
</file>

<file path=xl/sharedStrings.xml><?xml version="1.0" encoding="utf-8"?>
<sst xmlns="http://schemas.openxmlformats.org/spreadsheetml/2006/main" count="68" uniqueCount="37">
  <si>
    <t>團主</t>
  </si>
  <si>
    <t>數量</t>
  </si>
  <si>
    <t>名稱</t>
    <phoneticPr fontId="2" type="noConversion"/>
  </si>
  <si>
    <t>建議售價</t>
    <phoneticPr fontId="2" type="noConversion"/>
  </si>
  <si>
    <t>建議售價</t>
    <phoneticPr fontId="2" type="noConversion"/>
  </si>
  <si>
    <t>團購單</t>
    <phoneticPr fontId="2" type="noConversion"/>
  </si>
  <si>
    <t>團體優惠
總價</t>
    <phoneticPr fontId="2" type="noConversion"/>
  </si>
  <si>
    <t>團購優惠
單價</t>
    <phoneticPr fontId="2" type="noConversion"/>
  </si>
  <si>
    <t>腰果</t>
    <phoneticPr fontId="2" type="noConversion"/>
  </si>
  <si>
    <t>帶皮腰果</t>
    <phoneticPr fontId="2" type="noConversion"/>
  </si>
  <si>
    <t>杏仁果</t>
    <phoneticPr fontId="2" type="noConversion"/>
  </si>
  <si>
    <t>航果米果</t>
    <phoneticPr fontId="2" type="noConversion"/>
  </si>
  <si>
    <t>蜜汁腰果</t>
    <phoneticPr fontId="2" type="noConversion"/>
  </si>
  <si>
    <t>無調味堅果</t>
    <phoneticPr fontId="2" type="noConversion"/>
  </si>
  <si>
    <t>薄鹽堅果</t>
    <phoneticPr fontId="2" type="noConversion"/>
  </si>
  <si>
    <t>蜜汁堅果</t>
    <phoneticPr fontId="2" type="noConversion"/>
  </si>
  <si>
    <t>葡萄乾</t>
    <phoneticPr fontId="2" type="noConversion"/>
  </si>
  <si>
    <t>蘋果乾</t>
    <phoneticPr fontId="2" type="noConversion"/>
  </si>
  <si>
    <t>蔓越莓乾</t>
    <phoneticPr fontId="2" type="noConversion"/>
  </si>
  <si>
    <t>鳳梨乾</t>
    <phoneticPr fontId="2" type="noConversion"/>
  </si>
  <si>
    <t>芒果乾</t>
    <phoneticPr fontId="2" type="noConversion"/>
  </si>
  <si>
    <t>芭樂乾</t>
    <phoneticPr fontId="2" type="noConversion"/>
  </si>
  <si>
    <t>草莓草乾</t>
    <phoneticPr fontId="2" type="noConversion"/>
  </si>
  <si>
    <t>花生</t>
    <phoneticPr fontId="2" type="noConversion"/>
  </si>
  <si>
    <t>南瓜仔</t>
    <phoneticPr fontId="2" type="noConversion"/>
  </si>
  <si>
    <t>開心果</t>
    <phoneticPr fontId="2" type="noConversion"/>
  </si>
  <si>
    <t>黑豆</t>
    <phoneticPr fontId="2" type="noConversion"/>
  </si>
  <si>
    <t>夏威夷果</t>
    <phoneticPr fontId="2" type="noConversion"/>
  </si>
  <si>
    <t>椰棗</t>
    <phoneticPr fontId="2" type="noConversion"/>
  </si>
  <si>
    <t>劉雅婷</t>
  </si>
  <si>
    <t>謝世盈</t>
  </si>
  <si>
    <t>陳歡清</t>
  </si>
  <si>
    <t>林玉廷</t>
  </si>
  <si>
    <t>陳佩傑</t>
  </si>
  <si>
    <t>張綺宏</t>
  </si>
  <si>
    <t>許文義</t>
  </si>
  <si>
    <t>陳怡君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</si>
</sst>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Microsoft JhengHei"/>
      <family val="2"/>
      <charset val="136"/>
    </font>
    <font>
      <b/>
      <sz val="16"/>
      <name val="微軟正黑體"/>
      <family val="2"/>
      <charset val="136"/>
    </font>
    <font>
      <sz val="11"/>
      <name val="微軟正黑體"/>
      <family val="2"/>
      <charset val="136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176" fontId="7" fillId="0" borderId="3" xfId="1" applyNumberFormat="1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176" fontId="5" fillId="3" borderId="1" xfId="1" applyNumberFormat="1" applyFont="1" applyFill="1" applyBorder="1" applyAlignment="1">
      <alignment horizontal="left" vertical="center"/>
    </xf>
    <xf numFmtId="176" fontId="5" fillId="3" borderId="1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right" indent="2"/>
    </xf>
    <xf numFmtId="0" fontId="6" fillId="3" borderId="0" xfId="0" applyFont="1" applyFill="1" applyAlignment="1">
      <alignment horizontal="left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9E7"/>
      <color rgb="FF5842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666751</xdr:colOff>
      <xdr:row>0</xdr:row>
      <xdr:rowOff>85725</xdr:rowOff>
    </xdr:from>
    <xdr:to>
      <xdr:col>1</xdr:col>
      <xdr:colOff>933451</xdr:colOff>
      <xdr:row>0</xdr:row>
      <xdr:rowOff>352425</xdr:rowOff>
    </xdr:to>
    <xdr:pic>
      <xdr:nvPicPr>
        <xdr:cNvPr id="2" name="shpDollar" title="現金流圖示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6" y="85725"/>
          <a:ext cx="266700" cy="266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9968;&#33324;&#23478;&#24237;&#38928;&#31639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儀表板"/>
      <sheetName val="預算"/>
      <sheetName val="設定"/>
      <sheetName val="工作表1"/>
      <sheetName val="圖表資料"/>
    </sheetNames>
    <sheetDataSet>
      <sheetData sheetId="0"/>
      <sheetData sheetId="1">
        <row r="5">
          <cell r="C5">
            <v>1000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95" zoomScaleNormal="95" workbookViewId="0">
      <selection activeCell="A3" sqref="A3"/>
    </sheetView>
  </sheetViews>
  <sheetFormatPr defaultRowHeight="15.75"/>
  <cols>
    <col min="1" max="1" width="9" style="1"/>
    <col min="2" max="2" width="12.625" style="1" customWidth="1"/>
    <col min="3" max="3" width="11.25" style="1" customWidth="1"/>
    <col min="4" max="4" width="9" style="1"/>
    <col min="5" max="5" width="14.25" style="1" customWidth="1"/>
    <col min="6" max="6" width="12" style="1" customWidth="1"/>
    <col min="7" max="16384" width="9" style="1"/>
  </cols>
  <sheetData>
    <row r="1" spans="1:6" ht="27" customHeight="1">
      <c r="A1" s="16" t="s">
        <v>5</v>
      </c>
      <c r="B1" s="16"/>
      <c r="C1" s="16"/>
      <c r="D1" s="16"/>
      <c r="E1" s="16"/>
      <c r="F1" s="16"/>
    </row>
    <row r="2" spans="1:6" ht="35.25" customHeight="1">
      <c r="A2" s="11" t="s">
        <v>0</v>
      </c>
      <c r="B2" s="11" t="s">
        <v>2</v>
      </c>
      <c r="C2" s="11" t="s">
        <v>3</v>
      </c>
      <c r="D2" s="11" t="s">
        <v>1</v>
      </c>
      <c r="E2" s="12" t="s">
        <v>6</v>
      </c>
      <c r="F2" s="12" t="s">
        <v>7</v>
      </c>
    </row>
    <row r="3" spans="1:6" ht="18" customHeight="1">
      <c r="A3" s="2" t="s">
        <v>29</v>
      </c>
      <c r="B3" s="3" t="s">
        <v>8</v>
      </c>
      <c r="C3" s="4">
        <f>VLOOKUP(B3,廠商報價!$A$1:$B$22,2,0)</f>
        <v>800</v>
      </c>
      <c r="D3" s="5">
        <v>5</v>
      </c>
      <c r="E3" s="10"/>
      <c r="F3" s="4"/>
    </row>
    <row r="4" spans="1:6" ht="18" customHeight="1">
      <c r="A4" s="2" t="s">
        <v>30</v>
      </c>
      <c r="B4" s="3" t="s">
        <v>24</v>
      </c>
      <c r="C4" s="4">
        <f>VLOOKUP(B4,廠商報價!$A$1:$B$22,2,0)</f>
        <v>650</v>
      </c>
      <c r="D4" s="5">
        <v>10</v>
      </c>
      <c r="E4" s="4"/>
      <c r="F4" s="4"/>
    </row>
    <row r="5" spans="1:6" ht="18" customHeight="1">
      <c r="A5" s="2" t="s">
        <v>31</v>
      </c>
      <c r="B5" s="3" t="s">
        <v>17</v>
      </c>
      <c r="C5" s="4">
        <f>VLOOKUP(B5,廠商報價!$A$1:$B$22,2,0)</f>
        <v>900</v>
      </c>
      <c r="D5" s="5">
        <v>12</v>
      </c>
      <c r="E5" s="4"/>
      <c r="F5" s="4"/>
    </row>
    <row r="6" spans="1:6" ht="18" customHeight="1">
      <c r="A6" s="2" t="s">
        <v>32</v>
      </c>
      <c r="B6" s="3" t="s">
        <v>16</v>
      </c>
      <c r="C6" s="4">
        <f>VLOOKUP(B6,廠商報價!$A$1:$B$22,2,0)</f>
        <v>750</v>
      </c>
      <c r="D6" s="5">
        <v>6</v>
      </c>
      <c r="E6" s="4"/>
      <c r="F6" s="4"/>
    </row>
    <row r="7" spans="1:6" ht="18" customHeight="1">
      <c r="A7" s="2" t="s">
        <v>33</v>
      </c>
      <c r="B7" s="3" t="s">
        <v>15</v>
      </c>
      <c r="C7" s="4">
        <f>VLOOKUP(B7,廠商報價!$A$1:$B$22,2,0)</f>
        <v>450</v>
      </c>
      <c r="D7" s="5">
        <v>7</v>
      </c>
      <c r="E7" s="4"/>
      <c r="F7" s="4"/>
    </row>
    <row r="8" spans="1:6" ht="18" customHeight="1">
      <c r="A8" s="2" t="s">
        <v>34</v>
      </c>
      <c r="B8" s="3" t="s">
        <v>20</v>
      </c>
      <c r="C8" s="4">
        <f>VLOOKUP(B8,廠商報價!$A$1:$B$22,2,0)</f>
        <v>500</v>
      </c>
      <c r="D8" s="5">
        <v>9</v>
      </c>
      <c r="E8" s="4"/>
      <c r="F8" s="4"/>
    </row>
    <row r="9" spans="1:6" ht="18" customHeight="1">
      <c r="A9" s="2" t="s">
        <v>35</v>
      </c>
      <c r="B9" s="3" t="s">
        <v>27</v>
      </c>
      <c r="C9" s="4">
        <f>VLOOKUP(B9,廠商報價!$A$1:$B$22,2,0)</f>
        <v>800</v>
      </c>
      <c r="D9" s="5">
        <v>11</v>
      </c>
      <c r="E9" s="4"/>
      <c r="F9" s="4"/>
    </row>
    <row r="10" spans="1:6" ht="18" customHeight="1">
      <c r="A10" s="2" t="s">
        <v>36</v>
      </c>
      <c r="B10" s="3" t="s">
        <v>25</v>
      </c>
      <c r="C10" s="4">
        <f>VLOOKUP(B10,廠商報價!$A$1:$B$22,2,0)</f>
        <v>500</v>
      </c>
      <c r="D10" s="5">
        <v>6</v>
      </c>
      <c r="E10" s="4"/>
      <c r="F10" s="4"/>
    </row>
    <row r="11" spans="1:6" ht="17.100000000000001" customHeight="1"/>
    <row r="12" spans="1:6" ht="17.100000000000001" customHeight="1"/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zoomScale="95" zoomScaleNormal="95" workbookViewId="0">
      <selection activeCell="F3" sqref="F3"/>
    </sheetView>
  </sheetViews>
  <sheetFormatPr defaultRowHeight="15.75"/>
  <cols>
    <col min="1" max="1" width="9" style="1"/>
    <col min="2" max="2" width="12.625" style="1" customWidth="1"/>
    <col min="3" max="3" width="11.25" style="1" customWidth="1"/>
    <col min="4" max="4" width="9" style="1"/>
    <col min="5" max="5" width="14.25" style="1" customWidth="1"/>
    <col min="6" max="6" width="12" style="1" customWidth="1"/>
    <col min="7" max="16384" width="9" style="1"/>
  </cols>
  <sheetData>
    <row r="1" spans="1:6" ht="27" customHeight="1">
      <c r="A1" s="16" t="s">
        <v>5</v>
      </c>
      <c r="B1" s="16"/>
      <c r="C1" s="16"/>
      <c r="D1" s="16"/>
      <c r="E1" s="16"/>
      <c r="F1" s="16"/>
    </row>
    <row r="2" spans="1:6" ht="35.25" customHeight="1">
      <c r="A2" s="13" t="s">
        <v>0</v>
      </c>
      <c r="B2" s="13" t="s">
        <v>2</v>
      </c>
      <c r="C2" s="13" t="s">
        <v>3</v>
      </c>
      <c r="D2" s="13" t="s">
        <v>1</v>
      </c>
      <c r="E2" s="14" t="s">
        <v>6</v>
      </c>
      <c r="F2" s="14" t="s">
        <v>7</v>
      </c>
    </row>
    <row r="3" spans="1:6" ht="18" customHeight="1">
      <c r="A3" s="2" t="s">
        <v>29</v>
      </c>
      <c r="B3" s="3" t="s">
        <v>8</v>
      </c>
      <c r="C3" s="4">
        <f>VLOOKUP(B3,廠商報價!$A$1:$B$22,2,0)</f>
        <v>800</v>
      </c>
      <c r="D3" s="5">
        <v>5</v>
      </c>
      <c r="E3" s="4">
        <f>ROUNDDOWN(C3*D3,-2)*0.8</f>
        <v>3200</v>
      </c>
      <c r="F3" s="4">
        <f>ROUND(E3/D3,0)</f>
        <v>640</v>
      </c>
    </row>
    <row r="4" spans="1:6" ht="18" customHeight="1">
      <c r="A4" s="2" t="s">
        <v>30</v>
      </c>
      <c r="B4" s="3" t="s">
        <v>24</v>
      </c>
      <c r="C4" s="4">
        <f>VLOOKUP(B4,廠商報價!$A$1:$B$22,2,0)</f>
        <v>650</v>
      </c>
      <c r="D4" s="5">
        <v>10</v>
      </c>
      <c r="E4" s="4">
        <f t="shared" ref="E4:E10" si="0">ROUNDDOWN(C4*D4,-2)*0.8</f>
        <v>5200</v>
      </c>
      <c r="F4" s="4">
        <f t="shared" ref="F4:F10" si="1">ROUND(E4/D4,0)</f>
        <v>520</v>
      </c>
    </row>
    <row r="5" spans="1:6" ht="18" customHeight="1">
      <c r="A5" s="2" t="s">
        <v>31</v>
      </c>
      <c r="B5" s="3" t="s">
        <v>17</v>
      </c>
      <c r="C5" s="4">
        <f>VLOOKUP(B5,廠商報價!$A$1:$B$22,2,0)</f>
        <v>900</v>
      </c>
      <c r="D5" s="5">
        <v>12</v>
      </c>
      <c r="E5" s="4">
        <f t="shared" si="0"/>
        <v>8640</v>
      </c>
      <c r="F5" s="4">
        <f t="shared" si="1"/>
        <v>720</v>
      </c>
    </row>
    <row r="6" spans="1:6" ht="18" customHeight="1">
      <c r="A6" s="2" t="s">
        <v>32</v>
      </c>
      <c r="B6" s="3" t="s">
        <v>16</v>
      </c>
      <c r="C6" s="4">
        <f>VLOOKUP(B6,廠商報價!$A$1:$B$22,2,0)</f>
        <v>750</v>
      </c>
      <c r="D6" s="5">
        <v>6</v>
      </c>
      <c r="E6" s="4">
        <f t="shared" si="0"/>
        <v>3600</v>
      </c>
      <c r="F6" s="4">
        <f t="shared" si="1"/>
        <v>600</v>
      </c>
    </row>
    <row r="7" spans="1:6" ht="18" customHeight="1">
      <c r="A7" s="2" t="s">
        <v>33</v>
      </c>
      <c r="B7" s="3" t="s">
        <v>15</v>
      </c>
      <c r="C7" s="4">
        <f>VLOOKUP(B7,廠商報價!$A$1:$B$22,2,0)</f>
        <v>450</v>
      </c>
      <c r="D7" s="5">
        <v>7</v>
      </c>
      <c r="E7" s="4">
        <f t="shared" si="0"/>
        <v>2480</v>
      </c>
      <c r="F7" s="4">
        <f t="shared" si="1"/>
        <v>354</v>
      </c>
    </row>
    <row r="8" spans="1:6" ht="18" customHeight="1">
      <c r="A8" s="2" t="s">
        <v>34</v>
      </c>
      <c r="B8" s="3" t="s">
        <v>20</v>
      </c>
      <c r="C8" s="4">
        <f>VLOOKUP(B8,廠商報價!$A$1:$B$22,2,0)</f>
        <v>500</v>
      </c>
      <c r="D8" s="5">
        <v>9</v>
      </c>
      <c r="E8" s="4">
        <f t="shared" si="0"/>
        <v>3600</v>
      </c>
      <c r="F8" s="4">
        <f t="shared" si="1"/>
        <v>400</v>
      </c>
    </row>
    <row r="9" spans="1:6" ht="18" customHeight="1">
      <c r="A9" s="2" t="s">
        <v>35</v>
      </c>
      <c r="B9" s="3" t="s">
        <v>27</v>
      </c>
      <c r="C9" s="4">
        <f>VLOOKUP(B9,廠商報價!$A$1:$B$22,2,0)</f>
        <v>800</v>
      </c>
      <c r="D9" s="5">
        <v>11</v>
      </c>
      <c r="E9" s="4">
        <f t="shared" si="0"/>
        <v>7040</v>
      </c>
      <c r="F9" s="4">
        <f t="shared" si="1"/>
        <v>640</v>
      </c>
    </row>
    <row r="10" spans="1:6" ht="18" customHeight="1">
      <c r="A10" s="2" t="s">
        <v>36</v>
      </c>
      <c r="B10" s="3" t="s">
        <v>25</v>
      </c>
      <c r="C10" s="4">
        <f>VLOOKUP(B10,廠商報價!$A$1:$B$22,2,0)</f>
        <v>500</v>
      </c>
      <c r="D10" s="5">
        <v>6</v>
      </c>
      <c r="E10" s="4">
        <f t="shared" si="0"/>
        <v>2400</v>
      </c>
      <c r="F10" s="4">
        <f t="shared" si="1"/>
        <v>400</v>
      </c>
    </row>
    <row r="11" spans="1:6" ht="17.100000000000001" customHeight="1"/>
    <row r="12" spans="1:6" ht="17.100000000000001" customHeight="1"/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B1" sqref="B1"/>
    </sheetView>
  </sheetViews>
  <sheetFormatPr defaultRowHeight="16.5"/>
  <cols>
    <col min="1" max="1" width="27.875" bestFit="1" customWidth="1"/>
    <col min="2" max="2" width="18.75" customWidth="1"/>
  </cols>
  <sheetData>
    <row r="1" spans="1:2" ht="45" customHeight="1">
      <c r="A1" s="6"/>
      <c r="B1" s="15" t="s">
        <v>4</v>
      </c>
    </row>
    <row r="2" spans="1:2" ht="18" customHeight="1">
      <c r="A2" s="7" t="s">
        <v>8</v>
      </c>
      <c r="B2" s="8">
        <v>800</v>
      </c>
    </row>
    <row r="3" spans="1:2" ht="18" customHeight="1">
      <c r="A3" s="7" t="s">
        <v>9</v>
      </c>
      <c r="B3" s="9">
        <v>550</v>
      </c>
    </row>
    <row r="4" spans="1:2" ht="18" customHeight="1">
      <c r="A4" s="7" t="s">
        <v>12</v>
      </c>
      <c r="B4" s="8">
        <v>500</v>
      </c>
    </row>
    <row r="5" spans="1:2" ht="18" customHeight="1">
      <c r="A5" s="7" t="s">
        <v>10</v>
      </c>
      <c r="B5" s="8">
        <v>500</v>
      </c>
    </row>
    <row r="6" spans="1:2" ht="18" customHeight="1">
      <c r="A6" s="7" t="s">
        <v>11</v>
      </c>
      <c r="B6" s="8">
        <v>600</v>
      </c>
    </row>
    <row r="7" spans="1:2" ht="18" customHeight="1">
      <c r="A7" s="7" t="s">
        <v>23</v>
      </c>
      <c r="B7" s="8">
        <v>500</v>
      </c>
    </row>
    <row r="8" spans="1:2" ht="18" customHeight="1">
      <c r="A8" s="7" t="s">
        <v>24</v>
      </c>
      <c r="B8" s="8">
        <v>650</v>
      </c>
    </row>
    <row r="9" spans="1:2" ht="18" customHeight="1">
      <c r="A9" s="7" t="s">
        <v>25</v>
      </c>
      <c r="B9" s="8">
        <v>500</v>
      </c>
    </row>
    <row r="10" spans="1:2" ht="18" customHeight="1">
      <c r="A10" s="7" t="s">
        <v>26</v>
      </c>
      <c r="B10" s="8">
        <v>600</v>
      </c>
    </row>
    <row r="11" spans="1:2" ht="18" customHeight="1">
      <c r="A11" s="7" t="s">
        <v>27</v>
      </c>
      <c r="B11" s="8">
        <v>800</v>
      </c>
    </row>
    <row r="12" spans="1:2" ht="18" customHeight="1">
      <c r="A12" s="7" t="s">
        <v>28</v>
      </c>
      <c r="B12" s="8">
        <v>750</v>
      </c>
    </row>
    <row r="13" spans="1:2" ht="18" customHeight="1">
      <c r="A13" s="7" t="s">
        <v>13</v>
      </c>
      <c r="B13" s="8">
        <v>700</v>
      </c>
    </row>
    <row r="14" spans="1:2" ht="18" customHeight="1">
      <c r="A14" s="7" t="s">
        <v>14</v>
      </c>
      <c r="B14" s="8">
        <v>600</v>
      </c>
    </row>
    <row r="15" spans="1:2" ht="18" customHeight="1">
      <c r="A15" s="7" t="s">
        <v>15</v>
      </c>
      <c r="B15" s="8">
        <v>450</v>
      </c>
    </row>
    <row r="16" spans="1:2" ht="18" customHeight="1">
      <c r="A16" s="7" t="s">
        <v>16</v>
      </c>
      <c r="B16" s="8">
        <v>750</v>
      </c>
    </row>
    <row r="17" spans="1:2" ht="18" customHeight="1">
      <c r="A17" s="7" t="s">
        <v>17</v>
      </c>
      <c r="B17" s="8">
        <v>900</v>
      </c>
    </row>
    <row r="18" spans="1:2" ht="18" customHeight="1">
      <c r="A18" s="7" t="s">
        <v>18</v>
      </c>
      <c r="B18" s="8">
        <v>800</v>
      </c>
    </row>
    <row r="19" spans="1:2" ht="18" customHeight="1">
      <c r="A19" s="7" t="s">
        <v>19</v>
      </c>
      <c r="B19" s="8">
        <v>700</v>
      </c>
    </row>
    <row r="20" spans="1:2" ht="18" customHeight="1">
      <c r="A20" s="7" t="s">
        <v>20</v>
      </c>
      <c r="B20" s="8">
        <v>500</v>
      </c>
    </row>
    <row r="21" spans="1:2" ht="18" customHeight="1">
      <c r="A21" s="7" t="s">
        <v>21</v>
      </c>
      <c r="B21" s="8">
        <v>500</v>
      </c>
    </row>
    <row r="22" spans="1:2" ht="18" customHeight="1">
      <c r="A22" s="7" t="s">
        <v>22</v>
      </c>
      <c r="B22" s="8">
        <v>550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訂購單</vt:lpstr>
      <vt:lpstr>訂購單ok</vt:lpstr>
      <vt:lpstr>廠商報價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clairteng</cp:lastModifiedBy>
  <dcterms:created xsi:type="dcterms:W3CDTF">2013-05-31T06:56:25Z</dcterms:created>
  <dcterms:modified xsi:type="dcterms:W3CDTF">2020-04-27T08:08:38Z</dcterms:modified>
</cp:coreProperties>
</file>